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Cunyb\Dropbox (CUNY BPL)\M_V\07_RESOURCES\CALCULATION TOOLS\Lighting\"/>
    </mc:Choice>
  </mc:AlternateContent>
  <xr:revisionPtr revIDLastSave="0" documentId="13_ncr:1_{E5C54111-FF50-4405-A257-CD100501A8E2}" xr6:coauthVersionLast="47" xr6:coauthVersionMax="47" xr10:uidLastSave="{00000000-0000-0000-0000-000000000000}"/>
  <bookViews>
    <workbookView xWindow="-38520" yWindow="-5865" windowWidth="38640" windowHeight="21120" tabRatio="749" firstSheet="1" activeTab="6" xr2:uid="{00000000-000D-0000-FFFF-FFFF00000000}"/>
  </bookViews>
  <sheets>
    <sheet name="Change Log" sheetId="29" r:id="rId1"/>
    <sheet name="Intro" sheetId="7" r:id="rId2"/>
    <sheet name="Step 1.1 Raw Data" sheetId="18" r:id="rId3"/>
    <sheet name="Step 1.2 Fixture Inventory" sheetId="30" r:id="rId4"/>
    <sheet name="Step 2. Power Calcs" sheetId="19" r:id="rId5"/>
    <sheet name="Step 3. Avg Energy Calcs" sheetId="28" r:id="rId6"/>
    <sheet name="Step 4. Results" sheetId="20" r:id="rId7"/>
    <sheet name="Step 4a. Hourly Results" sheetId="31" r:id="rId8"/>
  </sheets>
  <externalReferences>
    <externalReference r:id="rId9"/>
    <externalReference r:id="rId10"/>
    <externalReference r:id="rId11"/>
  </externalReferences>
  <definedNames>
    <definedName name="_xlnm._FilterDatabase" localSheetId="2" hidden="1">'Step 1.1 Raw Data'!$A$1:$B$9116</definedName>
    <definedName name="_xlnm._FilterDatabase" localSheetId="4" hidden="1">'Step 2. Power Calcs'!#REF!</definedName>
    <definedName name="alpha">'[1]Step 1.2a - Temp Bins'!$I$6:INDEX('[1]Step 1.2a - Temp Bins'!$I:$I,COUNTA('[1]Step 1.2a - Temp Bins'!$I:$I))</definedName>
    <definedName name="alpha1">'[1]Step 1.2a - Temp Bins'!$I$6:$I$105</definedName>
    <definedName name="alpha2">'[1]Step 1.2a - Temp Bins'!$O$6:$O$105</definedName>
    <definedName name="avgCHW">'[1]Step 1.1 - Calculations'!$D$3</definedName>
    <definedName name="avgCW">'[1]Step 1.1 - Calculations'!$D$2</definedName>
    <definedName name="beta1">'[1]Step 1.2a - Temp Bins'!$J$6:$J$105</definedName>
    <definedName name="beta2">'[1]Step 1.2a - Temp Bins'!$P$6:$P$105</definedName>
    <definedName name="calcInterval">'[1]Step 2 - Dashboard'!#REF!</definedName>
    <definedName name="chwRT">'[1]Step 1.1 - Calculations'!$D$6:INDEX('[1]Step 1.1 - Calculations'!$D:$D,COUNTA('[1]Step 1.1 - Calculations'!$D:$D))</definedName>
    <definedName name="chwST">'[1]Step 1.1 - Calculations'!$E$6:INDEX('[1]Step 1.1 - Calculations'!$E:$E,COUNTA('[1]Step 1.1 - Calculations'!$E:$E))</definedName>
    <definedName name="coeffA0">'[1]Step 1.2a - Temp Bins'!$H$3</definedName>
    <definedName name="coeffA1">'[1]Step 1.2a - Temp Bins'!$H$2</definedName>
    <definedName name="coeffA2">'[1]Step 1.2a - Temp Bins'!$G$2</definedName>
    <definedName name="coeffA21">'[1]Step 1.2a - Temp Bins'!$M$2</definedName>
    <definedName name="COP">'[1]Step 1.1 - Calculations'!$I$6:INDEX('[1]Step 1.1 - Calculations'!$I:$I,COUNTA('[1]Step 1.1 - Calculations'!$I:$I))</definedName>
    <definedName name="cp">'[1]Step 1.1 - Calculations'!$F$2</definedName>
    <definedName name="cwRT">'[1]Step 1.1 - Calculations'!$B$6:INDEX('[1]Step 1.1 - Calculations'!$B:$B,COUNTA('[1]Step 1.1 - Calculations'!$B:$B))</definedName>
    <definedName name="cwST">'[1]Step 1.1 - Calculations'!$C$6:INDEX('[1]Step 1.1 - Calculations'!$C:$C,COUNTA('[1]Step 1.1 - Calculations'!$C:$C))</definedName>
    <definedName name="dateCalc">[2]!Table3[DateTime]</definedName>
    <definedName name="dates">'[1]Step 1.1 - Calculations'!$M$6:INDEX('[1]Step 1.1 - Calculations'!$M:$M,COUNTA('[1]Step 1.1 - Calculations'!$M:$M))</definedName>
    <definedName name="datetime">'[3]Step 1 - Raw Chiller 4 Power'!$D$2:$D$26600</definedName>
    <definedName name="Days">'[2]Step 1 - Raw Chiller 4 Power'!$F$2:$F$26600</definedName>
    <definedName name="density">'[1]Step 1.1 - Calculations'!$F$3</definedName>
    <definedName name="evapFlow">'[1]Step 1.1 - Calculations'!$I$3</definedName>
    <definedName name="hours">'[1]Step 1.1 - Calculations'!$N$6:INDEX('[1]Step 1.1 - Calculations'!$N:$N,COUNTA('[1]Step 1.1 - Calculations'!$N:$N))</definedName>
    <definedName name="Hours_per_Day">#REF!</definedName>
    <definedName name="hoursList">[3]Constants!$N$2:$N$25</definedName>
    <definedName name="intDensity">[1]step0_tableData!$B$14</definedName>
    <definedName name="intercept1">'[2]Step 3a - Calc Yearly Usage'!$D$5</definedName>
    <definedName name="intercept3">'[2]Step 3a - Calc Yearly Usage'!$D$7</definedName>
    <definedName name="interval">'[1]Step 1.3 - Coefficient Dash'!$B$2</definedName>
    <definedName name="interval2">'[1]Step 1.3 - Coefficient Dash'!$K$2</definedName>
    <definedName name="interval3">'[2]Step 2a - Calc Regression'!$J$12</definedName>
    <definedName name="intSpecificHeat">[1]step0_tableData!$C$14</definedName>
    <definedName name="kW">'[1]Step 1.1 - Calculations'!$F$6:INDEX('[1]Step 1.1 - Calculations'!$F:$F,COUNTA('[1]Step 1.1 - Calculations'!$F:$F))</definedName>
    <definedName name="kWAverage">'[2]Step 2a - Calc Regression'!$D$14:$D$294</definedName>
    <definedName name="kWAverage3">'[2]Step 2a - Calc Regression'!$J$14:$J$294</definedName>
    <definedName name="kWCalc">[2]!Table3[Calculated kW]</definedName>
    <definedName name="kwTon">'[2]Step 1 - Raw Chiller 4 Power'!#REF!</definedName>
    <definedName name="LinearModels">'[2]Step 2b - Dash Chiller 4 Plot'!$A$13+'[2]Step 2b - Dash Chiller 4 Plot'!$T$1</definedName>
    <definedName name="maxCHWST">'[1]Step 1.2a - Temp Bins'!$E$3</definedName>
    <definedName name="maxCWRT">'[1]Step 1.2a - Temp Bins'!$B$3</definedName>
    <definedName name="maxTemp">'[2]Step 2a - Calc Regression'!$G$6</definedName>
    <definedName name="minCHWST">'[1]Step 1.2a - Temp Bins'!$E$2</definedName>
    <definedName name="minCWRT">'[1]Step 1.2a - Temp Bins'!$B$2</definedName>
    <definedName name="minTemp">'[2]Step 2a - Calc Regression'!$F$6</definedName>
    <definedName name="oat">'[1]Step 1.1 - Calculations'!$O$6:INDEX('[1]Step 1.1 - Calculations'!$O:$O,COUNTA('[1]Step 1.1 - Calculations'!$O:$O))</definedName>
    <definedName name="oatInterval">'[1]Step 1.2b - Hour Bins'!$E$3</definedName>
    <definedName name="plusMinus">'[2]Step 3a - Calc Yearly Usage'!$D$1</definedName>
    <definedName name="PowerBTU">'[1]Step 1.1 - Calculations'!$G$6:INDEX('[1]Step 1.1 - Calculations'!$G:$G,COUNTA('[1]Step 1.1 - Calculations'!$G:$G))</definedName>
    <definedName name="Qevap">'[1]Step 1.1 - Calculations'!$H$6:INDEX('[1]Step 1.1 - Calculations'!$H:$H,COUNTA('[1]Step 1.1 - Calculations'!$H:$H))</definedName>
    <definedName name="qInterval">'[1]Step 2 - Dashboard'!$B$3</definedName>
    <definedName name="ratio1">'[1]Step 1.2a - Temp Bins'!$F$6:$F$105</definedName>
    <definedName name="ratio2">'[1]Step 1.2a - Temp Bins'!$L$6:$L$105</definedName>
    <definedName name="rawChillFlow">'[1]Step 1a - Raw Data Input'!$H$2:INDEX('[1]Step 1a - Raw Data Input'!$H:$H,COUNTA('[1]Step 1a - Raw Data Input'!$H:$H))</definedName>
    <definedName name="rawCHWRT">'[1]Step 1a - Raw Data Input'!$D$2:INDEX('[1]Step 1a - Raw Data Input'!$D:$D,COUNTA('[1]Step 1a - Raw Data Input'!$D:$D))</definedName>
    <definedName name="rawCHWST">'[1]Step 1a - Raw Data Input'!$E$2:INDEX('[1]Step 1a - Raw Data Input'!$E:$E,COUNTA('[1]Step 1a - Raw Data Input'!$E:$E))</definedName>
    <definedName name="rawCondFlow">'[1]Step 1a - Raw Data Input'!$G$2:INDEX('[1]Step 1a - Raw Data Input'!$G:$G,COUNTA('[1]Step 1a - Raw Data Input'!$G:$G))</definedName>
    <definedName name="rawCWRT">'[1]Step 1a - Raw Data Input'!$C$2:INDEX('[1]Step 1a - Raw Data Input'!$B:$B,COUNTA('[1]Step 1a - Raw Data Input'!$B:$B))</definedName>
    <definedName name="rawCWST">'[1]Step 1a - Raw Data Input'!$B$2:INDEX('[1]Step 1a - Raw Data Input'!$C:$C,COUNTA('[1]Step 1a - Raw Data Input'!$C:$C))</definedName>
    <definedName name="refrigKW">'[1]Step 1.1 - Calculations'!$L$6:$L$2000</definedName>
    <definedName name="return1">'[1]Step 1.2a - Temp Bins'!$K$6:$K$105</definedName>
    <definedName name="return2">'[1]Step 1.2a - Temp Bins'!$Q$6:$Q$105</definedName>
    <definedName name="slope1">'[2]Step 3a - Calc Yearly Usage'!$D$4</definedName>
    <definedName name="slope3">'[2]Step 3a - Calc Yearly Usage'!$D$6</definedName>
    <definedName name="steps">'[1]Step 1.3 - Coefficient Dash'!$A$2</definedName>
    <definedName name="tableCpEng">[1]step0_tableData!$M$2:$M$31</definedName>
    <definedName name="tableDenslbGal">[1]step0_tableData!$K$2:$K$31</definedName>
    <definedName name="tableTempF">[1]step0_tableData!$H$2:$H$31</definedName>
    <definedName name="tempCalc">[2]!Table3[Air Temp (°F)]</definedName>
    <definedName name="tempRange">'[2]Step 2a - Calc Regression'!$C$14:$C$294</definedName>
    <definedName name="tempRange3">'[2]Step 2a - Calc Regression'!$I$14:$I$294</definedName>
    <definedName name="tempRatio">'[1]Step 1.2a - Temp Bins'!$F$6:INDEX('[1]Step 1.2a - Temp Bins'!$F:$F,COUNTA('[1]Step 1.2a - Temp Bins'!$F:$F))</definedName>
    <definedName name="tonnage">'[2]Step 2a - Calc Regression'!#REF!</definedName>
    <definedName name="Weeks_per_Year">#REF!</definedName>
    <definedName name="x1CpCHW">[1]step0_tableData!$C$15</definedName>
    <definedName name="x1CpCW">[1]step0_tableData!$E$15</definedName>
    <definedName name="x1DensCHW">[1]step0_tableData!$B$15</definedName>
    <definedName name="x1DensCW">[1]step0_tableData!$D$15</definedName>
    <definedName name="x2CpCHW">[1]step0_tableData!$C$16</definedName>
    <definedName name="x2CpCW">[1]step0_tableData!$E$16</definedName>
    <definedName name="x2DensCHW">[1]step0_tableData!$B$16</definedName>
    <definedName name="x2DensCW">[1]step0_tableData!$D$16</definedName>
    <definedName name="y1CpCHW">[1]step0_tableData!$C$17</definedName>
    <definedName name="y1CpCW">[1]step0_tableData!$E$17</definedName>
    <definedName name="y1DensCHW">[1]step0_tableData!$B$17</definedName>
    <definedName name="y1DensCW">[1]step0_tableData!$D$17</definedName>
    <definedName name="y2CpCHW">[1]step0_tableData!$C$18</definedName>
    <definedName name="y2CpCW">[1]step0_tableData!$E$18</definedName>
    <definedName name="y2DensCHW">[1]step0_tableData!$B$18</definedName>
    <definedName name="y2DensCW">[1]step0_tableData!$D$18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9" l="1"/>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53" i="19"/>
  <c r="H54" i="19"/>
  <c r="H55" i="19"/>
  <c r="H56" i="19"/>
  <c r="H57" i="19"/>
  <c r="H58" i="19"/>
  <c r="H59" i="19"/>
  <c r="H60" i="19"/>
  <c r="H61" i="19"/>
  <c r="H62" i="19"/>
  <c r="H63" i="19"/>
  <c r="H64" i="19"/>
  <c r="H65" i="19"/>
  <c r="H66" i="19"/>
  <c r="H67" i="19"/>
  <c r="H68" i="19"/>
  <c r="H69" i="19"/>
  <c r="H70" i="19"/>
  <c r="H71" i="19"/>
  <c r="H72" i="19"/>
  <c r="H73" i="19"/>
  <c r="H74" i="19"/>
  <c r="H75" i="19"/>
  <c r="H76" i="19"/>
  <c r="H77" i="19"/>
  <c r="H78" i="19"/>
  <c r="H79" i="19"/>
  <c r="H80" i="19"/>
  <c r="H81" i="19"/>
  <c r="H82" i="19"/>
  <c r="H83" i="19"/>
  <c r="H84" i="19"/>
  <c r="H85" i="19"/>
  <c r="H86" i="19"/>
  <c r="H87" i="19"/>
  <c r="H88" i="19"/>
  <c r="H89" i="19"/>
  <c r="H90" i="19"/>
  <c r="H91" i="19"/>
  <c r="H92" i="19"/>
  <c r="H93" i="19"/>
  <c r="H94" i="19"/>
  <c r="H95" i="19"/>
  <c r="H96" i="19"/>
  <c r="H97" i="19"/>
  <c r="H98" i="19"/>
  <c r="H99" i="19"/>
  <c r="H100" i="19"/>
  <c r="H101" i="19"/>
  <c r="H102" i="19"/>
  <c r="H103" i="19"/>
  <c r="H104" i="19"/>
  <c r="H105" i="19"/>
  <c r="H106" i="19"/>
  <c r="H107" i="19"/>
  <c r="H108" i="19"/>
  <c r="H109" i="19"/>
  <c r="H110" i="19"/>
  <c r="H111" i="19"/>
  <c r="H112" i="19"/>
  <c r="H113" i="19"/>
  <c r="H114" i="19"/>
  <c r="H115" i="19"/>
  <c r="H116" i="19"/>
  <c r="H117" i="19"/>
  <c r="H118" i="19"/>
  <c r="H119" i="19"/>
  <c r="H120" i="19"/>
  <c r="H121" i="19"/>
  <c r="H122" i="19"/>
  <c r="H123" i="19"/>
  <c r="H124" i="19"/>
  <c r="H125" i="19"/>
  <c r="H126" i="19"/>
  <c r="H127" i="19"/>
  <c r="H128" i="19"/>
  <c r="H129" i="19"/>
  <c r="H130" i="19"/>
  <c r="H131" i="19"/>
  <c r="H132" i="19"/>
  <c r="H133" i="19"/>
  <c r="H134" i="19"/>
  <c r="H135" i="19"/>
  <c r="H136" i="19"/>
  <c r="H137" i="19"/>
  <c r="H138" i="19"/>
  <c r="H139" i="19"/>
  <c r="H140" i="19"/>
  <c r="H141" i="19"/>
  <c r="H142" i="19"/>
  <c r="H143" i="19"/>
  <c r="H144" i="19"/>
  <c r="H145" i="19"/>
  <c r="H146" i="19"/>
  <c r="H147" i="19"/>
  <c r="H148" i="19"/>
  <c r="H149" i="19"/>
  <c r="H150" i="19"/>
  <c r="H151" i="19"/>
  <c r="H152" i="19"/>
  <c r="H153" i="19"/>
  <c r="H154" i="19"/>
  <c r="H155" i="19"/>
  <c r="H156" i="19"/>
  <c r="H157" i="19"/>
  <c r="H158" i="19"/>
  <c r="H159" i="19"/>
  <c r="H160" i="19"/>
  <c r="H161" i="19"/>
  <c r="H162" i="19"/>
  <c r="H163" i="19"/>
  <c r="H164" i="19"/>
  <c r="H165" i="19"/>
  <c r="H166" i="19"/>
  <c r="H167" i="19"/>
  <c r="H168" i="19"/>
  <c r="H169" i="19"/>
  <c r="H170" i="19"/>
  <c r="H171" i="19"/>
  <c r="H172" i="19"/>
  <c r="H173" i="19"/>
  <c r="H174" i="19"/>
  <c r="H175" i="19"/>
  <c r="H176" i="19"/>
  <c r="H177" i="19"/>
  <c r="H178" i="19"/>
  <c r="H179" i="19"/>
  <c r="H180" i="19"/>
  <c r="H181" i="19"/>
  <c r="H182" i="19"/>
  <c r="H183" i="19"/>
  <c r="H184" i="19"/>
  <c r="H185" i="19"/>
  <c r="H186" i="19"/>
  <c r="H187" i="19"/>
  <c r="H188" i="19"/>
  <c r="H189" i="19"/>
  <c r="H190" i="19"/>
  <c r="H191" i="19"/>
  <c r="H192" i="19"/>
  <c r="H193" i="19"/>
  <c r="H194" i="19"/>
  <c r="H195" i="19"/>
  <c r="H196" i="19"/>
  <c r="H197" i="19"/>
  <c r="H198" i="19"/>
  <c r="H199" i="19"/>
  <c r="H200" i="19"/>
  <c r="H201" i="19"/>
  <c r="H202" i="19"/>
  <c r="H203" i="19"/>
  <c r="H204" i="19"/>
  <c r="H205" i="19"/>
  <c r="H206" i="19"/>
  <c r="H207" i="19"/>
  <c r="H208" i="19"/>
  <c r="H209" i="19"/>
  <c r="H210" i="19"/>
  <c r="H211" i="19"/>
  <c r="H212" i="19"/>
  <c r="H213" i="19"/>
  <c r="H214" i="19"/>
  <c r="H215" i="19"/>
  <c r="H216" i="19"/>
  <c r="H217" i="19"/>
  <c r="H218" i="19"/>
  <c r="H219" i="19"/>
  <c r="H220" i="19"/>
  <c r="H221" i="19"/>
  <c r="H222" i="19"/>
  <c r="H223" i="19"/>
  <c r="H224" i="19"/>
  <c r="H225" i="19"/>
  <c r="H226" i="19"/>
  <c r="H227" i="19"/>
  <c r="H228" i="19"/>
  <c r="H229" i="19"/>
  <c r="H230" i="19"/>
  <c r="H231" i="19"/>
  <c r="H232" i="19"/>
  <c r="H233" i="19"/>
  <c r="H234" i="19"/>
  <c r="H235" i="19"/>
  <c r="H236" i="19"/>
  <c r="H237" i="19"/>
  <c r="H238" i="19"/>
  <c r="H239" i="19"/>
  <c r="H240" i="19"/>
  <c r="H241" i="19"/>
  <c r="H242" i="19"/>
  <c r="H243" i="19"/>
  <c r="H244" i="19"/>
  <c r="H245" i="19"/>
  <c r="H246" i="19"/>
  <c r="H247" i="19"/>
  <c r="H248" i="19"/>
  <c r="H249" i="19"/>
  <c r="H250" i="19"/>
  <c r="H251" i="19"/>
  <c r="H252" i="19"/>
  <c r="H253" i="19"/>
  <c r="H254" i="19"/>
  <c r="H255" i="19"/>
  <c r="H256" i="19"/>
  <c r="H257" i="19"/>
  <c r="H258" i="19"/>
  <c r="H259" i="19"/>
  <c r="H260" i="19"/>
  <c r="H261" i="19"/>
  <c r="H262" i="19"/>
  <c r="H263" i="19"/>
  <c r="H264" i="19"/>
  <c r="H265" i="19"/>
  <c r="H266" i="19"/>
  <c r="H267" i="19"/>
  <c r="H268" i="19"/>
  <c r="H269" i="19"/>
  <c r="H270" i="19"/>
  <c r="H271" i="19"/>
  <c r="H272" i="19"/>
  <c r="H273" i="19"/>
  <c r="H274" i="19"/>
  <c r="H275" i="19"/>
  <c r="H276" i="19"/>
  <c r="H277" i="19"/>
  <c r="H278" i="19"/>
  <c r="H279" i="19"/>
  <c r="H280" i="19"/>
  <c r="H281" i="19"/>
  <c r="H282" i="19"/>
  <c r="H283" i="19"/>
  <c r="H284" i="19"/>
  <c r="H285" i="19"/>
  <c r="H286" i="19"/>
  <c r="H287" i="19"/>
  <c r="H288" i="19"/>
  <c r="H289" i="19"/>
  <c r="H290" i="19"/>
  <c r="H291" i="19"/>
  <c r="H292" i="19"/>
  <c r="H293" i="19"/>
  <c r="H294" i="19"/>
  <c r="H295" i="19"/>
  <c r="H296" i="19"/>
  <c r="H297" i="19"/>
  <c r="H298" i="19"/>
  <c r="H299" i="19"/>
  <c r="H300" i="19"/>
  <c r="H301" i="19"/>
  <c r="H302" i="19"/>
  <c r="H303" i="19"/>
  <c r="H304" i="19"/>
  <c r="H305" i="19"/>
  <c r="H306" i="19"/>
  <c r="H307" i="19"/>
  <c r="H308" i="19"/>
  <c r="H309" i="19"/>
  <c r="H310" i="19"/>
  <c r="H311" i="19"/>
  <c r="H312" i="19"/>
  <c r="H313" i="19"/>
  <c r="H314" i="19"/>
  <c r="H315" i="19"/>
  <c r="H316" i="19"/>
  <c r="H317" i="19"/>
  <c r="H318" i="19"/>
  <c r="H319" i="19"/>
  <c r="H320" i="19"/>
  <c r="H321" i="19"/>
  <c r="H322" i="19"/>
  <c r="H323" i="19"/>
  <c r="H324" i="19"/>
  <c r="H325" i="19"/>
  <c r="H326" i="19"/>
  <c r="H327" i="19"/>
  <c r="H328" i="19"/>
  <c r="H329" i="19"/>
  <c r="H330" i="19"/>
  <c r="H331" i="19"/>
  <c r="H332" i="19"/>
  <c r="H333" i="19"/>
  <c r="H334" i="19"/>
  <c r="H335" i="19"/>
  <c r="H336" i="19"/>
  <c r="H337" i="19"/>
  <c r="H338" i="19"/>
  <c r="H339" i="19"/>
  <c r="H340" i="19"/>
  <c r="H341" i="19"/>
  <c r="H342" i="19"/>
  <c r="H343" i="19"/>
  <c r="H344" i="19"/>
  <c r="H345" i="19"/>
  <c r="H346" i="19"/>
  <c r="H347" i="19"/>
  <c r="H348" i="19"/>
  <c r="H349" i="19"/>
  <c r="H350" i="19"/>
  <c r="H351" i="19"/>
  <c r="H352" i="19"/>
  <c r="H353" i="19"/>
  <c r="H354" i="19"/>
  <c r="H355" i="19"/>
  <c r="H356" i="19"/>
  <c r="H357" i="19"/>
  <c r="H358" i="19"/>
  <c r="H359" i="19"/>
  <c r="H360" i="19"/>
  <c r="H361" i="19"/>
  <c r="H362" i="19"/>
  <c r="H363" i="19"/>
  <c r="H364" i="19"/>
  <c r="H365" i="19"/>
  <c r="H366" i="19"/>
  <c r="H367" i="19"/>
  <c r="H368" i="19"/>
  <c r="H369" i="19"/>
  <c r="H370" i="19"/>
  <c r="H371" i="19"/>
  <c r="H372" i="19"/>
  <c r="H373" i="19"/>
  <c r="H374" i="19"/>
  <c r="H375" i="19"/>
  <c r="H376" i="19"/>
  <c r="H377" i="19"/>
  <c r="H378" i="19"/>
  <c r="H379" i="19"/>
  <c r="H380" i="19"/>
  <c r="H381" i="19"/>
  <c r="H382" i="19"/>
  <c r="H383" i="19"/>
  <c r="H384" i="19"/>
  <c r="H385" i="19"/>
  <c r="H386" i="19"/>
  <c r="H387" i="19"/>
  <c r="H388" i="19"/>
  <c r="H389" i="19"/>
  <c r="H390" i="19"/>
  <c r="H391" i="19"/>
  <c r="H392" i="19"/>
  <c r="H393" i="19"/>
  <c r="H394" i="19"/>
  <c r="H395" i="19"/>
  <c r="H396" i="19"/>
  <c r="H397" i="19"/>
  <c r="H398" i="19"/>
  <c r="H399" i="19"/>
  <c r="H400" i="19"/>
  <c r="H401" i="19"/>
  <c r="H402" i="19"/>
  <c r="H403" i="19"/>
  <c r="H404" i="19"/>
  <c r="H405" i="19"/>
  <c r="H406" i="19"/>
  <c r="H407" i="19"/>
  <c r="H408" i="19"/>
  <c r="H409" i="19"/>
  <c r="H410" i="19"/>
  <c r="H411" i="19"/>
  <c r="H412" i="19"/>
  <c r="H413" i="19"/>
  <c r="H414" i="19"/>
  <c r="H415" i="19"/>
  <c r="H416" i="19"/>
  <c r="H417" i="19"/>
  <c r="H418" i="19"/>
  <c r="H419" i="19"/>
  <c r="H420" i="19"/>
  <c r="H421" i="19"/>
  <c r="H422" i="19"/>
  <c r="H423" i="19"/>
  <c r="H424" i="19"/>
  <c r="H425" i="19"/>
  <c r="H426" i="19"/>
  <c r="H427" i="19"/>
  <c r="H428" i="19"/>
  <c r="H429" i="19"/>
  <c r="H430" i="19"/>
  <c r="H431" i="19"/>
  <c r="H432" i="19"/>
  <c r="H433" i="19"/>
  <c r="H434" i="19"/>
  <c r="H435" i="19"/>
  <c r="H436" i="19"/>
  <c r="H437" i="19"/>
  <c r="H438" i="19"/>
  <c r="H439" i="19"/>
  <c r="H440" i="19"/>
  <c r="H441" i="19"/>
  <c r="H442" i="19"/>
  <c r="H443" i="19"/>
  <c r="H444" i="19"/>
  <c r="H445" i="19"/>
  <c r="H446" i="19"/>
  <c r="H447" i="19"/>
  <c r="H448" i="19"/>
  <c r="H449" i="19"/>
  <c r="H450" i="19"/>
  <c r="H451" i="19"/>
  <c r="H452" i="19"/>
  <c r="H453" i="19"/>
  <c r="H454" i="19"/>
  <c r="H455" i="19"/>
  <c r="H456" i="19"/>
  <c r="H457" i="19"/>
  <c r="H458" i="19"/>
  <c r="H459" i="19"/>
  <c r="H460" i="19"/>
  <c r="H461" i="19"/>
  <c r="H462" i="19"/>
  <c r="H463" i="19"/>
  <c r="H464" i="19"/>
  <c r="H465" i="19"/>
  <c r="H466" i="19"/>
  <c r="H467" i="19"/>
  <c r="H468" i="19"/>
  <c r="H469" i="19"/>
  <c r="H470" i="19"/>
  <c r="H471" i="19"/>
  <c r="H472" i="19"/>
  <c r="H473" i="19"/>
  <c r="H474" i="19"/>
  <c r="H475" i="19"/>
  <c r="H476" i="19"/>
  <c r="H477" i="19"/>
  <c r="H478" i="19"/>
  <c r="H479" i="19"/>
  <c r="H480" i="19"/>
  <c r="H481" i="19"/>
  <c r="H482" i="19"/>
  <c r="H483" i="19"/>
  <c r="H484" i="19"/>
  <c r="H485" i="19"/>
  <c r="H486" i="19"/>
  <c r="H487" i="19"/>
  <c r="H488" i="19"/>
  <c r="H489" i="19"/>
  <c r="H490" i="19"/>
  <c r="H491" i="19"/>
  <c r="H492" i="19"/>
  <c r="H493" i="19"/>
  <c r="H494" i="19"/>
  <c r="H495" i="19"/>
  <c r="H496" i="19"/>
  <c r="H497" i="19"/>
  <c r="H498" i="19"/>
  <c r="H499" i="19"/>
  <c r="H500" i="19"/>
  <c r="H501" i="19"/>
  <c r="H502" i="19"/>
  <c r="H503" i="19"/>
  <c r="H504" i="19"/>
  <c r="H505" i="19"/>
  <c r="H506" i="19"/>
  <c r="H507" i="19"/>
  <c r="H508" i="19"/>
  <c r="H509" i="19"/>
  <c r="H510" i="19"/>
  <c r="H511" i="19"/>
  <c r="H512" i="19"/>
  <c r="H513" i="19"/>
  <c r="H514" i="19"/>
  <c r="H515" i="19"/>
  <c r="H516" i="19"/>
  <c r="H517" i="19"/>
  <c r="H518" i="19"/>
  <c r="H519" i="19"/>
  <c r="H520" i="19"/>
  <c r="H521" i="19"/>
  <c r="H522" i="19"/>
  <c r="H523" i="19"/>
  <c r="H524" i="19"/>
  <c r="H525" i="19"/>
  <c r="H526" i="19"/>
  <c r="H527" i="19"/>
  <c r="H528" i="19"/>
  <c r="H529" i="19"/>
  <c r="H530" i="19"/>
  <c r="H531" i="19"/>
  <c r="H532" i="19"/>
  <c r="H533" i="19"/>
  <c r="H534" i="19"/>
  <c r="H535" i="19"/>
  <c r="H536" i="19"/>
  <c r="H537" i="19"/>
  <c r="H538" i="19"/>
  <c r="H539" i="19"/>
  <c r="H540" i="19"/>
  <c r="H541" i="19"/>
  <c r="H542" i="19"/>
  <c r="H543" i="19"/>
  <c r="H544" i="19"/>
  <c r="H545" i="19"/>
  <c r="H546" i="19"/>
  <c r="H547" i="19"/>
  <c r="H548" i="19"/>
  <c r="H549" i="19"/>
  <c r="H550" i="19"/>
  <c r="H551" i="19"/>
  <c r="H552" i="19"/>
  <c r="H553" i="19"/>
  <c r="H554" i="19"/>
  <c r="H555" i="19"/>
  <c r="H556" i="19"/>
  <c r="H557" i="19"/>
  <c r="H558" i="19"/>
  <c r="H559" i="19"/>
  <c r="H560" i="19"/>
  <c r="H561" i="19"/>
  <c r="H562" i="19"/>
  <c r="H563" i="19"/>
  <c r="H564" i="19"/>
  <c r="H565" i="19"/>
  <c r="H566" i="19"/>
  <c r="H567" i="19"/>
  <c r="H568" i="19"/>
  <c r="H569" i="19"/>
  <c r="H570" i="19"/>
  <c r="H571" i="19"/>
  <c r="H572" i="19"/>
  <c r="H573" i="19"/>
  <c r="H574" i="19"/>
  <c r="H575" i="19"/>
  <c r="H576" i="19"/>
  <c r="H577" i="19"/>
  <c r="H578" i="19"/>
  <c r="H579" i="19"/>
  <c r="H580" i="19"/>
  <c r="H581" i="19"/>
  <c r="H582" i="19"/>
  <c r="H583" i="19"/>
  <c r="H584" i="19"/>
  <c r="H585" i="19"/>
  <c r="H586" i="19"/>
  <c r="H587" i="19"/>
  <c r="H588" i="19"/>
  <c r="H589" i="19"/>
  <c r="H590" i="19"/>
  <c r="H591" i="19"/>
  <c r="H592" i="19"/>
  <c r="H593" i="19"/>
  <c r="H594" i="19"/>
  <c r="H595" i="19"/>
  <c r="H596" i="19"/>
  <c r="H597" i="19"/>
  <c r="H598" i="19"/>
  <c r="H599" i="19"/>
  <c r="H600" i="19"/>
  <c r="H601" i="19"/>
  <c r="H602" i="19"/>
  <c r="H603" i="19"/>
  <c r="H604" i="19"/>
  <c r="H605" i="19"/>
  <c r="H606" i="19"/>
  <c r="H607" i="19"/>
  <c r="H608" i="19"/>
  <c r="H609" i="19"/>
  <c r="H610" i="19"/>
  <c r="H611" i="19"/>
  <c r="H612" i="19"/>
  <c r="H613" i="19"/>
  <c r="H614" i="19"/>
  <c r="H615" i="19"/>
  <c r="H616" i="19"/>
  <c r="H617" i="19"/>
  <c r="H618" i="19"/>
  <c r="H619" i="19"/>
  <c r="H620" i="19"/>
  <c r="H621" i="19"/>
  <c r="H622" i="19"/>
  <c r="H623" i="19"/>
  <c r="H624" i="19"/>
  <c r="H625" i="19"/>
  <c r="H626" i="19"/>
  <c r="H627" i="19"/>
  <c r="H628" i="19"/>
  <c r="H629" i="19"/>
  <c r="H630" i="19"/>
  <c r="H631" i="19"/>
  <c r="H632" i="19"/>
  <c r="H633" i="19"/>
  <c r="H634" i="19"/>
  <c r="H635" i="19"/>
  <c r="H636" i="19"/>
  <c r="H637" i="19"/>
  <c r="H638" i="19"/>
  <c r="H639" i="19"/>
  <c r="H640" i="19"/>
  <c r="H641" i="19"/>
  <c r="H642" i="19"/>
  <c r="H643" i="19"/>
  <c r="H644" i="19"/>
  <c r="H645" i="19"/>
  <c r="H646" i="19"/>
  <c r="H647" i="19"/>
  <c r="H648" i="19"/>
  <c r="H649" i="19"/>
  <c r="H650" i="19"/>
  <c r="H651" i="19"/>
  <c r="H652" i="19"/>
  <c r="H653" i="19"/>
  <c r="H654" i="19"/>
  <c r="H655" i="19"/>
  <c r="H656" i="19"/>
  <c r="H657" i="19"/>
  <c r="H658" i="19"/>
  <c r="H659" i="19"/>
  <c r="H660" i="19"/>
  <c r="H661" i="19"/>
  <c r="H662" i="19"/>
  <c r="H663" i="19"/>
  <c r="H664" i="19"/>
  <c r="H665" i="19"/>
  <c r="H666" i="19"/>
  <c r="H667" i="19"/>
  <c r="H668" i="19"/>
  <c r="H669" i="19"/>
  <c r="H670" i="19"/>
  <c r="H671" i="19"/>
  <c r="H672" i="19"/>
  <c r="H673" i="19"/>
  <c r="H674" i="19"/>
  <c r="H675" i="19"/>
  <c r="H676" i="19"/>
  <c r="H677" i="19"/>
  <c r="H678" i="19"/>
  <c r="H679" i="19"/>
  <c r="H680" i="19"/>
  <c r="H681" i="19"/>
  <c r="H682" i="19"/>
  <c r="H683" i="19"/>
  <c r="H684" i="19"/>
  <c r="H685" i="19"/>
  <c r="H686" i="19"/>
  <c r="H687" i="19"/>
  <c r="H688" i="19"/>
  <c r="H689" i="19"/>
  <c r="H690" i="19"/>
  <c r="H691" i="19"/>
  <c r="H692" i="19"/>
  <c r="H693" i="19"/>
  <c r="H694" i="19"/>
  <c r="H695" i="19"/>
  <c r="H696" i="19"/>
  <c r="H697" i="19"/>
  <c r="H698" i="19"/>
  <c r="H699" i="19"/>
  <c r="H700" i="19"/>
  <c r="H701" i="19"/>
  <c r="H702" i="19"/>
  <c r="H703" i="19"/>
  <c r="H704" i="19"/>
  <c r="H705" i="19"/>
  <c r="H706" i="19"/>
  <c r="H707" i="19"/>
  <c r="H708" i="19"/>
  <c r="H709" i="19"/>
  <c r="H710" i="19"/>
  <c r="H711" i="19"/>
  <c r="H712" i="19"/>
  <c r="H713" i="19"/>
  <c r="H714" i="19"/>
  <c r="H715" i="19"/>
  <c r="H716" i="19"/>
  <c r="H717" i="19"/>
  <c r="H718" i="19"/>
  <c r="H719" i="19"/>
  <c r="H720" i="19"/>
  <c r="H721" i="19"/>
  <c r="H722" i="19"/>
  <c r="H723" i="19"/>
  <c r="H724" i="19"/>
  <c r="H725" i="19"/>
  <c r="H726" i="19"/>
  <c r="H727" i="19"/>
  <c r="H728" i="19"/>
  <c r="H729" i="19"/>
  <c r="H730" i="19"/>
  <c r="H731" i="19"/>
  <c r="H732" i="19"/>
  <c r="H733" i="19"/>
  <c r="H734" i="19"/>
  <c r="H735" i="19"/>
  <c r="H736" i="19"/>
  <c r="H737" i="19"/>
  <c r="H738" i="19"/>
  <c r="H739" i="19"/>
  <c r="H740" i="19"/>
  <c r="H741" i="19"/>
  <c r="H742" i="19"/>
  <c r="H743" i="19"/>
  <c r="H744" i="19"/>
  <c r="H745" i="19"/>
  <c r="H746" i="19"/>
  <c r="H747" i="19"/>
  <c r="H748" i="19"/>
  <c r="H749" i="19"/>
  <c r="H750" i="19"/>
  <c r="H751" i="19"/>
  <c r="H752" i="19"/>
  <c r="H753" i="19"/>
  <c r="H754" i="19"/>
  <c r="H755" i="19"/>
  <c r="H756" i="19"/>
  <c r="H757" i="19"/>
  <c r="H758" i="19"/>
  <c r="H759" i="19"/>
  <c r="H760" i="19"/>
  <c r="H761" i="19"/>
  <c r="H762" i="19"/>
  <c r="H763" i="19"/>
  <c r="H764" i="19"/>
  <c r="H765" i="19"/>
  <c r="H766" i="19"/>
  <c r="H767" i="19"/>
  <c r="H768" i="19"/>
  <c r="H769" i="19"/>
  <c r="H770" i="19"/>
  <c r="H771" i="19"/>
  <c r="H772" i="19"/>
  <c r="H773" i="19"/>
  <c r="H774" i="19"/>
  <c r="H775" i="19"/>
  <c r="H776" i="19"/>
  <c r="H777" i="19"/>
  <c r="H778" i="19"/>
  <c r="H779" i="19"/>
  <c r="H780" i="19"/>
  <c r="H781" i="19"/>
  <c r="H782" i="19"/>
  <c r="H783" i="19"/>
  <c r="H784" i="19"/>
  <c r="H785" i="19"/>
  <c r="H786" i="19"/>
  <c r="H787" i="19"/>
  <c r="H788" i="19"/>
  <c r="H789" i="19"/>
  <c r="H790" i="19"/>
  <c r="H791" i="19"/>
  <c r="H792" i="19"/>
  <c r="H793" i="19"/>
  <c r="H794" i="19"/>
  <c r="H795" i="19"/>
  <c r="H796" i="19"/>
  <c r="H797" i="19"/>
  <c r="H798" i="19"/>
  <c r="H799" i="19"/>
  <c r="H800" i="19"/>
  <c r="H801" i="19"/>
  <c r="H802" i="19"/>
  <c r="H803" i="19"/>
  <c r="H804" i="19"/>
  <c r="H805" i="19"/>
  <c r="H806" i="19"/>
  <c r="H807" i="19"/>
  <c r="H808" i="19"/>
  <c r="H809" i="19"/>
  <c r="H810" i="19"/>
  <c r="H811" i="19"/>
  <c r="H812" i="19"/>
  <c r="H813" i="19"/>
  <c r="H814" i="19"/>
  <c r="H815" i="19"/>
  <c r="H816" i="19"/>
  <c r="H817" i="19"/>
  <c r="H818" i="19"/>
  <c r="H819" i="19"/>
  <c r="H820" i="19"/>
  <c r="H821" i="19"/>
  <c r="H822" i="19"/>
  <c r="H823" i="19"/>
  <c r="H824" i="19"/>
  <c r="H825" i="19"/>
  <c r="H826" i="19"/>
  <c r="H827" i="19"/>
  <c r="H828" i="19"/>
  <c r="H829" i="19"/>
  <c r="H830" i="19"/>
  <c r="H831" i="19"/>
  <c r="H832" i="19"/>
  <c r="H833" i="19"/>
  <c r="H834" i="19"/>
  <c r="H835" i="19"/>
  <c r="H836" i="19"/>
  <c r="H837" i="19"/>
  <c r="H838" i="19"/>
  <c r="H839" i="19"/>
  <c r="H840" i="19"/>
  <c r="H841" i="19"/>
  <c r="H842" i="19"/>
  <c r="H843" i="19"/>
  <c r="H844" i="19"/>
  <c r="H845" i="19"/>
  <c r="H846" i="19"/>
  <c r="H847" i="19"/>
  <c r="H848" i="19"/>
  <c r="H849" i="19"/>
  <c r="H850" i="19"/>
  <c r="H851" i="19"/>
  <c r="H852" i="19"/>
  <c r="H853" i="19"/>
  <c r="H854" i="19"/>
  <c r="H855" i="19"/>
  <c r="H856" i="19"/>
  <c r="H857" i="19"/>
  <c r="H858" i="19"/>
  <c r="H859" i="19"/>
  <c r="H860" i="19"/>
  <c r="H861" i="19"/>
  <c r="H862" i="19"/>
  <c r="H863" i="19"/>
  <c r="H864" i="19"/>
  <c r="H865" i="19"/>
  <c r="H866" i="19"/>
  <c r="H867" i="19"/>
  <c r="H868" i="19"/>
  <c r="H869" i="19"/>
  <c r="H870" i="19"/>
  <c r="H871" i="19"/>
  <c r="H872" i="19"/>
  <c r="H873" i="19"/>
  <c r="H874" i="19"/>
  <c r="H875" i="19"/>
  <c r="H876" i="19"/>
  <c r="H877" i="19"/>
  <c r="H878" i="19"/>
  <c r="H879" i="19"/>
  <c r="H880" i="19"/>
  <c r="H881" i="19"/>
  <c r="H882" i="19"/>
  <c r="H883" i="19"/>
  <c r="H884" i="19"/>
  <c r="H885" i="19"/>
  <c r="H886" i="19"/>
  <c r="H887" i="19"/>
  <c r="H888" i="19"/>
  <c r="H889" i="19"/>
  <c r="H890" i="19"/>
  <c r="H891" i="19"/>
  <c r="H892" i="19"/>
  <c r="H893" i="19"/>
  <c r="H894" i="19"/>
  <c r="H895" i="19"/>
  <c r="H896" i="19"/>
  <c r="H897" i="19"/>
  <c r="H898" i="19"/>
  <c r="H899" i="19"/>
  <c r="H900" i="19"/>
  <c r="H901" i="19"/>
  <c r="H902" i="19"/>
  <c r="H903" i="19"/>
  <c r="H904" i="19"/>
  <c r="H905" i="19"/>
  <c r="H906" i="19"/>
  <c r="H907" i="19"/>
  <c r="H908" i="19"/>
  <c r="H909" i="19"/>
  <c r="H910" i="19"/>
  <c r="H911" i="19"/>
  <c r="H912" i="19"/>
  <c r="H913" i="19"/>
  <c r="H914" i="19"/>
  <c r="H915" i="19"/>
  <c r="H916" i="19"/>
  <c r="H917" i="19"/>
  <c r="H918" i="19"/>
  <c r="H919" i="19"/>
  <c r="H920" i="19"/>
  <c r="H921" i="19"/>
  <c r="H922" i="19"/>
  <c r="H923" i="19"/>
  <c r="H924" i="19"/>
  <c r="H925" i="19"/>
  <c r="H926" i="19"/>
  <c r="H927" i="19"/>
  <c r="H928" i="19"/>
  <c r="H929" i="19"/>
  <c r="H930" i="19"/>
  <c r="H931" i="19"/>
  <c r="H932" i="19"/>
  <c r="H933" i="19"/>
  <c r="H934" i="19"/>
  <c r="H935" i="19"/>
  <c r="H936" i="19"/>
  <c r="H937" i="19"/>
  <c r="H938" i="19"/>
  <c r="H939" i="19"/>
  <c r="H940" i="19"/>
  <c r="H941" i="19"/>
  <c r="H942" i="19"/>
  <c r="H943" i="19"/>
  <c r="H944" i="19"/>
  <c r="H945" i="19"/>
  <c r="H946" i="19"/>
  <c r="H947" i="19"/>
  <c r="H948" i="19"/>
  <c r="H949" i="19"/>
  <c r="H950" i="19"/>
  <c r="H951" i="19"/>
  <c r="H952" i="19"/>
  <c r="H953" i="19"/>
  <c r="H954" i="19"/>
  <c r="H955" i="19"/>
  <c r="H956" i="19"/>
  <c r="H957" i="19"/>
  <c r="H958" i="19"/>
  <c r="H959" i="19"/>
  <c r="H960" i="19"/>
  <c r="H961" i="19"/>
  <c r="H962" i="19"/>
  <c r="H963" i="19"/>
  <c r="H964" i="19"/>
  <c r="H965" i="19"/>
  <c r="H966" i="19"/>
  <c r="H967" i="19"/>
  <c r="H968" i="19"/>
  <c r="H969" i="19"/>
  <c r="H970" i="19"/>
  <c r="H971" i="19"/>
  <c r="H972" i="19"/>
  <c r="H973" i="19"/>
  <c r="H974" i="19"/>
  <c r="H975" i="19"/>
  <c r="H976" i="19"/>
  <c r="H977" i="19"/>
  <c r="H978" i="19"/>
  <c r="H979" i="19"/>
  <c r="H980" i="19"/>
  <c r="H981" i="19"/>
  <c r="H982" i="19"/>
  <c r="H983" i="19"/>
  <c r="H984" i="19"/>
  <c r="H985" i="19"/>
  <c r="H986" i="19"/>
  <c r="H987" i="19"/>
  <c r="H988" i="19"/>
  <c r="H989" i="19"/>
  <c r="H990" i="19"/>
  <c r="H991" i="19"/>
  <c r="H992" i="19"/>
  <c r="H993" i="19"/>
  <c r="H994" i="19"/>
  <c r="H995" i="19"/>
  <c r="H996" i="19"/>
  <c r="H997" i="19"/>
  <c r="H998" i="19"/>
  <c r="H999" i="19"/>
  <c r="H1000" i="19"/>
  <c r="H1001" i="19"/>
  <c r="H1002" i="19"/>
  <c r="H1003" i="19"/>
  <c r="H1004" i="19"/>
  <c r="H1005" i="19"/>
  <c r="H1006" i="19"/>
  <c r="H1007" i="19"/>
  <c r="H1008" i="19"/>
  <c r="H1009" i="19"/>
  <c r="H1010" i="19"/>
  <c r="H1011" i="19"/>
  <c r="H1012" i="19"/>
  <c r="H1013" i="19"/>
  <c r="H1014" i="19"/>
  <c r="H1015" i="19"/>
  <c r="H1016" i="19"/>
  <c r="H1017" i="19"/>
  <c r="H1018" i="19"/>
  <c r="H1019" i="19"/>
  <c r="H1020" i="19"/>
  <c r="H1021" i="19"/>
  <c r="H1022" i="19"/>
  <c r="H1023" i="19"/>
  <c r="H1024" i="19"/>
  <c r="H1025" i="19"/>
  <c r="H1026" i="19"/>
  <c r="H1027" i="19"/>
  <c r="H1028" i="19"/>
  <c r="H1029" i="19"/>
  <c r="H1030" i="19"/>
  <c r="H1031" i="19"/>
  <c r="H1032" i="19"/>
  <c r="H1033" i="19"/>
  <c r="H1034" i="19"/>
  <c r="H1035" i="19"/>
  <c r="H1036" i="19"/>
  <c r="H1037" i="19"/>
  <c r="H1038" i="19"/>
  <c r="H1039" i="19"/>
  <c r="H1040" i="19"/>
  <c r="H1041" i="19"/>
  <c r="H1042" i="19"/>
  <c r="H1043" i="19"/>
  <c r="H1044" i="19"/>
  <c r="H1045" i="19"/>
  <c r="H1046" i="19"/>
  <c r="H1047" i="19"/>
  <c r="H1048" i="19"/>
  <c r="H1049" i="19"/>
  <c r="H1050" i="19"/>
  <c r="H1051" i="19"/>
  <c r="H1052" i="19"/>
  <c r="H1053" i="19"/>
  <c r="H1054" i="19"/>
  <c r="H1055" i="19"/>
  <c r="H1056" i="19"/>
  <c r="H1057" i="19"/>
  <c r="H1058" i="19"/>
  <c r="H1059" i="19"/>
  <c r="H1060" i="19"/>
  <c r="H1061" i="19"/>
  <c r="H1062" i="19"/>
  <c r="H1063" i="19"/>
  <c r="H1064" i="19"/>
  <c r="H1065" i="19"/>
  <c r="H1066" i="19"/>
  <c r="H1067" i="19"/>
  <c r="H1068" i="19"/>
  <c r="H1069" i="19"/>
  <c r="H1070" i="19"/>
  <c r="H1071" i="19"/>
  <c r="H1072" i="19"/>
  <c r="H1073" i="19"/>
  <c r="H1074" i="19"/>
  <c r="H1075" i="19"/>
  <c r="H1076" i="19"/>
  <c r="H1077" i="19"/>
  <c r="H1078" i="19"/>
  <c r="H1079" i="19"/>
  <c r="H1080" i="19"/>
  <c r="H1081" i="19"/>
  <c r="H1082" i="19"/>
  <c r="H1083" i="19"/>
  <c r="H1084" i="19"/>
  <c r="H1085" i="19"/>
  <c r="H1086" i="19"/>
  <c r="H1087" i="19"/>
  <c r="H1088" i="19"/>
  <c r="H1089" i="19"/>
  <c r="H1090" i="19"/>
  <c r="H1091" i="19"/>
  <c r="H1092" i="19"/>
  <c r="H1093" i="19"/>
  <c r="H1094" i="19"/>
  <c r="H1095" i="19"/>
  <c r="H1096" i="19"/>
  <c r="H1097" i="19"/>
  <c r="H1098" i="19"/>
  <c r="H1099" i="19"/>
  <c r="H1100" i="19"/>
  <c r="H1101" i="19"/>
  <c r="H1102" i="19"/>
  <c r="H1103" i="19"/>
  <c r="H1104" i="19"/>
  <c r="H1105" i="19"/>
  <c r="H1106" i="19"/>
  <c r="H1107" i="19"/>
  <c r="H1108" i="19"/>
  <c r="H1109" i="19"/>
  <c r="H1110" i="19"/>
  <c r="H1111" i="19"/>
  <c r="H1112" i="19"/>
  <c r="H1113" i="19"/>
  <c r="H1114" i="19"/>
  <c r="H1115" i="19"/>
  <c r="H1116" i="19"/>
  <c r="H1117" i="19"/>
  <c r="H1118" i="19"/>
  <c r="H1119" i="19"/>
  <c r="H1120" i="19"/>
  <c r="H1121" i="19"/>
  <c r="H1122" i="19"/>
  <c r="H1123" i="19"/>
  <c r="H1124" i="19"/>
  <c r="H1125" i="19"/>
  <c r="H1126" i="19"/>
  <c r="H1127" i="19"/>
  <c r="H1128" i="19"/>
  <c r="H1129" i="19"/>
  <c r="H1130" i="19"/>
  <c r="H1131" i="19"/>
  <c r="H1132" i="19"/>
  <c r="H1133" i="19"/>
  <c r="H1134" i="19"/>
  <c r="H1135" i="19"/>
  <c r="H1136" i="19"/>
  <c r="H1137" i="19"/>
  <c r="H1138" i="19"/>
  <c r="H1139" i="19"/>
  <c r="H1140" i="19"/>
  <c r="H1141" i="19"/>
  <c r="H1142" i="19"/>
  <c r="H1143" i="19"/>
  <c r="H1144" i="19"/>
  <c r="H1145" i="19"/>
  <c r="H1146" i="19"/>
  <c r="H1147" i="19"/>
  <c r="H1148" i="19"/>
  <c r="H1149" i="19"/>
  <c r="H1150" i="19"/>
  <c r="H1151" i="19"/>
  <c r="H1152" i="19"/>
  <c r="H1153" i="19"/>
  <c r="H1154" i="19"/>
  <c r="H1155" i="19"/>
  <c r="H1156" i="19"/>
  <c r="H1157" i="19"/>
  <c r="H1158" i="19"/>
  <c r="H1159" i="19"/>
  <c r="H1160" i="19"/>
  <c r="H1161" i="19"/>
  <c r="H1162" i="19"/>
  <c r="H1163" i="19"/>
  <c r="H1164" i="19"/>
  <c r="H1165" i="19"/>
  <c r="H1166" i="19"/>
  <c r="H1167" i="19"/>
  <c r="H1168" i="19"/>
  <c r="H1169" i="19"/>
  <c r="H1170" i="19"/>
  <c r="H1171" i="19"/>
  <c r="H1172" i="19"/>
  <c r="H1173" i="19"/>
  <c r="H1174" i="19"/>
  <c r="H1175" i="19"/>
  <c r="H1176" i="19"/>
  <c r="H1177" i="19"/>
  <c r="H1178" i="19"/>
  <c r="H1179" i="19"/>
  <c r="H1180" i="19"/>
  <c r="H1181" i="19"/>
  <c r="H1182" i="19"/>
  <c r="H1183" i="19"/>
  <c r="H1184" i="19"/>
  <c r="H1185" i="19"/>
  <c r="H1186" i="19"/>
  <c r="H1187" i="19"/>
  <c r="H1188" i="19"/>
  <c r="H1189" i="19"/>
  <c r="H1190" i="19"/>
  <c r="H1191" i="19"/>
  <c r="H1192" i="19"/>
  <c r="H1193" i="19"/>
  <c r="H1194" i="19"/>
  <c r="H1195" i="19"/>
  <c r="H1196" i="19"/>
  <c r="H1197" i="19"/>
  <c r="H1198" i="19"/>
  <c r="H1199" i="19"/>
  <c r="H1200" i="19"/>
  <c r="H1201" i="19"/>
  <c r="H1202" i="19"/>
  <c r="H1203" i="19"/>
  <c r="H1204" i="19"/>
  <c r="H1205" i="19"/>
  <c r="H1206" i="19"/>
  <c r="H1207" i="19"/>
  <c r="H1208" i="19"/>
  <c r="H1209" i="19"/>
  <c r="H1210" i="19"/>
  <c r="H1211" i="19"/>
  <c r="H1212" i="19"/>
  <c r="H1213" i="19"/>
  <c r="H1214" i="19"/>
  <c r="H1215" i="19"/>
  <c r="H1216" i="19"/>
  <c r="H1217" i="19"/>
  <c r="H1218" i="19"/>
  <c r="H1219" i="19"/>
  <c r="H1220" i="19"/>
  <c r="H1221" i="19"/>
  <c r="H1222" i="19"/>
  <c r="H1223" i="19"/>
  <c r="H1224" i="19"/>
  <c r="H1225" i="19"/>
  <c r="H1226" i="19"/>
  <c r="H1227" i="19"/>
  <c r="H1228" i="19"/>
  <c r="H1229" i="19"/>
  <c r="H1230" i="19"/>
  <c r="H1231" i="19"/>
  <c r="H1232" i="19"/>
  <c r="H1233" i="19"/>
  <c r="H1234" i="19"/>
  <c r="H1235" i="19"/>
  <c r="H1236" i="19"/>
  <c r="H1237" i="19"/>
  <c r="H1238" i="19"/>
  <c r="H1239" i="19"/>
  <c r="H1240" i="19"/>
  <c r="H1241" i="19"/>
  <c r="H1242" i="19"/>
  <c r="H1243" i="19"/>
  <c r="H1244" i="19"/>
  <c r="H1245" i="19"/>
  <c r="H1246" i="19"/>
  <c r="H1247" i="19"/>
  <c r="H1248" i="19"/>
  <c r="H1249" i="19"/>
  <c r="H1250" i="19"/>
  <c r="H1251" i="19"/>
  <c r="H1252" i="19"/>
  <c r="H1253" i="19"/>
  <c r="H1254" i="19"/>
  <c r="H1255" i="19"/>
  <c r="H1256" i="19"/>
  <c r="H1257" i="19"/>
  <c r="H1258" i="19"/>
  <c r="H1259" i="19"/>
  <c r="H1260" i="19"/>
  <c r="H1261" i="19"/>
  <c r="H1262" i="19"/>
  <c r="H1263" i="19"/>
  <c r="H1264" i="19"/>
  <c r="H1265" i="19"/>
  <c r="H1266" i="19"/>
  <c r="H1267" i="19"/>
  <c r="H1268" i="19"/>
  <c r="H1269" i="19"/>
  <c r="H1270" i="19"/>
  <c r="H1271" i="19"/>
  <c r="H1272" i="19"/>
  <c r="H1273" i="19"/>
  <c r="H1274" i="19"/>
  <c r="H1275" i="19"/>
  <c r="H1276" i="19"/>
  <c r="H1277" i="19"/>
  <c r="H1278" i="19"/>
  <c r="H1279" i="19"/>
  <c r="H1280" i="19"/>
  <c r="H1281" i="19"/>
  <c r="H1282" i="19"/>
  <c r="H1283" i="19"/>
  <c r="H1284" i="19"/>
  <c r="H1285" i="19"/>
  <c r="H1286" i="19"/>
  <c r="H1287" i="19"/>
  <c r="H1288" i="19"/>
  <c r="H1289" i="19"/>
  <c r="H1290" i="19"/>
  <c r="H1291" i="19"/>
  <c r="H1292" i="19"/>
  <c r="H1293" i="19"/>
  <c r="H1294" i="19"/>
  <c r="H1295" i="19"/>
  <c r="H1296" i="19"/>
  <c r="H1297" i="19"/>
  <c r="H1298" i="19"/>
  <c r="H1299" i="19"/>
  <c r="H1300" i="19"/>
  <c r="H1301" i="19"/>
  <c r="H1302" i="19"/>
  <c r="H1303" i="19"/>
  <c r="H1304" i="19"/>
  <c r="H1305" i="19"/>
  <c r="H1306" i="19"/>
  <c r="H1307" i="19"/>
  <c r="H1308" i="19"/>
  <c r="H1309" i="19"/>
  <c r="H1310" i="19"/>
  <c r="H1311" i="19"/>
  <c r="H1312" i="19"/>
  <c r="H1313" i="19"/>
  <c r="H1314" i="19"/>
  <c r="H1315" i="19"/>
  <c r="H1316" i="19"/>
  <c r="H1317" i="19"/>
  <c r="H1318" i="19"/>
  <c r="H1319" i="19"/>
  <c r="H1320" i="19"/>
  <c r="H1321" i="19"/>
  <c r="H1322" i="19"/>
  <c r="H1323" i="19"/>
  <c r="H1324" i="19"/>
  <c r="H1325" i="19"/>
  <c r="H1326" i="19"/>
  <c r="H1327" i="19"/>
  <c r="H1328" i="19"/>
  <c r="H1329" i="19"/>
  <c r="H1330" i="19"/>
  <c r="H1331" i="19"/>
  <c r="H1332" i="19"/>
  <c r="H1333" i="19"/>
  <c r="H1334" i="19"/>
  <c r="H1335" i="19"/>
  <c r="H1336" i="19"/>
  <c r="H1337" i="19"/>
  <c r="H1338" i="19"/>
  <c r="H1339" i="19"/>
  <c r="H1340" i="19"/>
  <c r="H1341" i="19"/>
  <c r="H1342" i="19"/>
  <c r="H1343" i="19"/>
  <c r="H1344" i="19"/>
  <c r="H1345" i="19"/>
  <c r="H1346" i="19"/>
  <c r="H1347" i="19"/>
  <c r="H1348" i="19"/>
  <c r="H1349" i="19"/>
  <c r="H1350" i="19"/>
  <c r="H1351" i="19"/>
  <c r="H1352" i="19"/>
  <c r="H1353" i="19"/>
  <c r="H1354" i="19"/>
  <c r="H1355" i="19"/>
  <c r="H1356" i="19"/>
  <c r="H1357" i="19"/>
  <c r="H1358" i="19"/>
  <c r="H1359" i="19"/>
  <c r="H1360" i="19"/>
  <c r="H1361" i="19"/>
  <c r="H1362" i="19"/>
  <c r="H1363" i="19"/>
  <c r="H1364" i="19"/>
  <c r="H1365" i="19"/>
  <c r="H1366" i="19"/>
  <c r="H1367" i="19"/>
  <c r="H1368" i="19"/>
  <c r="H1369" i="19"/>
  <c r="H1370" i="19"/>
  <c r="H1371" i="19"/>
  <c r="H1372" i="19"/>
  <c r="H1373" i="19"/>
  <c r="H1374" i="19"/>
  <c r="H1375" i="19"/>
  <c r="H1376" i="19"/>
  <c r="H1377" i="19"/>
  <c r="H1378" i="19"/>
  <c r="H1379" i="19"/>
  <c r="H1380" i="19"/>
  <c r="H1381" i="19"/>
  <c r="H1382" i="19"/>
  <c r="H1383" i="19"/>
  <c r="H1384" i="19"/>
  <c r="H1385" i="19"/>
  <c r="H1386" i="19"/>
  <c r="H1387" i="19"/>
  <c r="H1388" i="19"/>
  <c r="H1389" i="19"/>
  <c r="H1390" i="19"/>
  <c r="H1391" i="19"/>
  <c r="H1392" i="19"/>
  <c r="H1393" i="19"/>
  <c r="H1394" i="19"/>
  <c r="H1395" i="19"/>
  <c r="H1396" i="19"/>
  <c r="H1397" i="19"/>
  <c r="H1398" i="19"/>
  <c r="H1399" i="19"/>
  <c r="H1400" i="19"/>
  <c r="H1401" i="19"/>
  <c r="H1402" i="19"/>
  <c r="H1403" i="19"/>
  <c r="H1404" i="19"/>
  <c r="H1405" i="19"/>
  <c r="H1406" i="19"/>
  <c r="H1407" i="19"/>
  <c r="H1408" i="19"/>
  <c r="H1409" i="19"/>
  <c r="H1410" i="19"/>
  <c r="H1411" i="19"/>
  <c r="H1412" i="19"/>
  <c r="H1413" i="19"/>
  <c r="H1414" i="19"/>
  <c r="H1415" i="19"/>
  <c r="H1416" i="19"/>
  <c r="H1417" i="19"/>
  <c r="H1418" i="19"/>
  <c r="H1419" i="19"/>
  <c r="H1420" i="19"/>
  <c r="H1421" i="19"/>
  <c r="H1422" i="19"/>
  <c r="H1423" i="19"/>
  <c r="H1424" i="19"/>
  <c r="H1425" i="19"/>
  <c r="H1426" i="19"/>
  <c r="H1427" i="19"/>
  <c r="H1428" i="19"/>
  <c r="H1429" i="19"/>
  <c r="H1430" i="19"/>
  <c r="H1431" i="19"/>
  <c r="H1432" i="19"/>
  <c r="H1433" i="19"/>
  <c r="H1434" i="19"/>
  <c r="H1435" i="19"/>
  <c r="H1436" i="19"/>
  <c r="H1437" i="19"/>
  <c r="H1438" i="19"/>
  <c r="H1439" i="19"/>
  <c r="H1440" i="19"/>
  <c r="H1441" i="19"/>
  <c r="H1442" i="19"/>
  <c r="H1443" i="19"/>
  <c r="H1444" i="19"/>
  <c r="H1445" i="19"/>
  <c r="H1446" i="19"/>
  <c r="H1447" i="19"/>
  <c r="H1448" i="19"/>
  <c r="H1449" i="19"/>
  <c r="H1450" i="19"/>
  <c r="H1451" i="19"/>
  <c r="H1452" i="19"/>
  <c r="H1453" i="19"/>
  <c r="H1454" i="19"/>
  <c r="H1455" i="19"/>
  <c r="H1456" i="19"/>
  <c r="H1457" i="19"/>
  <c r="H1458" i="19"/>
  <c r="H1459" i="19"/>
  <c r="H1460" i="19"/>
  <c r="H1461" i="19"/>
  <c r="H1462" i="19"/>
  <c r="H1463" i="19"/>
  <c r="H1464" i="19"/>
  <c r="H1465" i="19"/>
  <c r="H1466" i="19"/>
  <c r="H1467" i="19"/>
  <c r="H1468" i="19"/>
  <c r="H1469" i="19"/>
  <c r="H1470" i="19"/>
  <c r="H1471" i="19"/>
  <c r="H1472" i="19"/>
  <c r="H1473" i="19"/>
  <c r="H1474" i="19"/>
  <c r="H1475" i="19"/>
  <c r="H1476" i="19"/>
  <c r="H1477" i="19"/>
  <c r="H1478" i="19"/>
  <c r="H1479" i="19"/>
  <c r="H1480" i="19"/>
  <c r="H1481" i="19"/>
  <c r="H1482" i="19"/>
  <c r="H1483" i="19"/>
  <c r="H1484" i="19"/>
  <c r="H1485" i="19"/>
  <c r="H1486" i="19"/>
  <c r="H1487" i="19"/>
  <c r="H1488" i="19"/>
  <c r="H1489" i="19"/>
  <c r="H1490" i="19"/>
  <c r="H1491" i="19"/>
  <c r="H1492" i="19"/>
  <c r="H1493" i="19"/>
  <c r="H1494" i="19"/>
  <c r="H1495" i="19"/>
  <c r="H1496" i="19"/>
  <c r="H1497" i="19"/>
  <c r="H1498" i="19"/>
  <c r="H1499" i="19"/>
  <c r="H1500" i="19"/>
  <c r="H1501" i="19"/>
  <c r="H1502" i="19"/>
  <c r="H1503" i="19"/>
  <c r="H1504" i="19"/>
  <c r="H1505" i="19"/>
  <c r="H1506" i="19"/>
  <c r="H1507" i="19"/>
  <c r="H1508" i="19"/>
  <c r="H1509" i="19"/>
  <c r="H1510" i="19"/>
  <c r="H1511" i="19"/>
  <c r="H1512" i="19"/>
  <c r="H1513" i="19"/>
  <c r="H1514" i="19"/>
  <c r="H1515" i="19"/>
  <c r="H1516" i="19"/>
  <c r="H1517" i="19"/>
  <c r="H1518" i="19"/>
  <c r="H1519" i="19"/>
  <c r="H1520" i="19"/>
  <c r="H1521" i="19"/>
  <c r="H1522" i="19"/>
  <c r="H1523" i="19"/>
  <c r="H1524" i="19"/>
  <c r="H1525" i="19"/>
  <c r="H1526" i="19"/>
  <c r="H1527" i="19"/>
  <c r="H1528" i="19"/>
  <c r="H1529" i="19"/>
  <c r="H1530" i="19"/>
  <c r="H1531" i="19"/>
  <c r="H1532" i="19"/>
  <c r="H1533" i="19"/>
  <c r="H1534" i="19"/>
  <c r="H1535" i="19"/>
  <c r="H1536" i="19"/>
  <c r="H1537" i="19"/>
  <c r="H1538" i="19"/>
  <c r="H1539" i="19"/>
  <c r="H1540" i="19"/>
  <c r="H1541" i="19"/>
  <c r="H1542" i="19"/>
  <c r="H1543" i="19"/>
  <c r="H1544" i="19"/>
  <c r="H1545" i="19"/>
  <c r="H1546" i="19"/>
  <c r="H1547" i="19"/>
  <c r="H1548" i="19"/>
  <c r="H1549" i="19"/>
  <c r="H1550" i="19"/>
  <c r="H1551" i="19"/>
  <c r="H1552" i="19"/>
  <c r="H1553" i="19"/>
  <c r="H1554" i="19"/>
  <c r="H1555" i="19"/>
  <c r="H1556" i="19"/>
  <c r="H1557" i="19"/>
  <c r="H1558" i="19"/>
  <c r="H1559" i="19"/>
  <c r="H1560" i="19"/>
  <c r="H1561" i="19"/>
  <c r="H1562" i="19"/>
  <c r="H1563" i="19"/>
  <c r="H1564" i="19"/>
  <c r="H1565" i="19"/>
  <c r="H1566" i="19"/>
  <c r="H1567" i="19"/>
  <c r="H1568" i="19"/>
  <c r="H1569" i="19"/>
  <c r="H1570" i="19"/>
  <c r="H1571" i="19"/>
  <c r="H1572" i="19"/>
  <c r="H1573" i="19"/>
  <c r="H1574" i="19"/>
  <c r="H1575" i="19"/>
  <c r="H1576" i="19"/>
  <c r="H1577" i="19"/>
  <c r="H1578" i="19"/>
  <c r="H1579" i="19"/>
  <c r="H1580" i="19"/>
  <c r="H1581" i="19"/>
  <c r="H1582" i="19"/>
  <c r="H1583" i="19"/>
  <c r="H1584" i="19"/>
  <c r="H1585" i="19"/>
  <c r="H1586" i="19"/>
  <c r="H1587" i="19"/>
  <c r="H1588" i="19"/>
  <c r="H1589" i="19"/>
  <c r="H1590" i="19"/>
  <c r="H1591" i="19"/>
  <c r="H1592" i="19"/>
  <c r="H1593" i="19"/>
  <c r="H1594" i="19"/>
  <c r="H1595" i="19"/>
  <c r="H1596" i="19"/>
  <c r="H1597" i="19"/>
  <c r="H1598" i="19"/>
  <c r="H1599" i="19"/>
  <c r="H1600" i="19"/>
  <c r="H1601" i="19"/>
  <c r="H1602" i="19"/>
  <c r="H1603" i="19"/>
  <c r="H1604" i="19"/>
  <c r="H1605" i="19"/>
  <c r="H1606" i="19"/>
  <c r="H1607" i="19"/>
  <c r="H1608" i="19"/>
  <c r="H1609" i="19"/>
  <c r="H1610" i="19"/>
  <c r="H1611" i="19"/>
  <c r="H1612" i="19"/>
  <c r="H1613" i="19"/>
  <c r="H1614" i="19"/>
  <c r="H1615" i="19"/>
  <c r="H1616" i="19"/>
  <c r="H1617" i="19"/>
  <c r="H1618" i="19"/>
  <c r="H1619" i="19"/>
  <c r="H1620" i="19"/>
  <c r="H1621" i="19"/>
  <c r="H1622" i="19"/>
  <c r="H1623" i="19"/>
  <c r="H1624" i="19"/>
  <c r="H1625" i="19"/>
  <c r="H1626" i="19"/>
  <c r="H1627" i="19"/>
  <c r="H1628" i="19"/>
  <c r="H1629" i="19"/>
  <c r="H1630" i="19"/>
  <c r="H1631" i="19"/>
  <c r="H1632" i="19"/>
  <c r="H1633" i="19"/>
  <c r="H1634" i="19"/>
  <c r="H1635" i="19"/>
  <c r="H1636" i="19"/>
  <c r="H1637" i="19"/>
  <c r="H1638" i="19"/>
  <c r="H1639" i="19"/>
  <c r="H1640" i="19"/>
  <c r="H1641" i="19"/>
  <c r="H1642" i="19"/>
  <c r="H1643" i="19"/>
  <c r="H1644" i="19"/>
  <c r="H1645" i="19"/>
  <c r="H1646" i="19"/>
  <c r="H1647" i="19"/>
  <c r="H1648" i="19"/>
  <c r="H1649" i="19"/>
  <c r="H1650" i="19"/>
  <c r="H1651" i="19"/>
  <c r="H1652" i="19"/>
  <c r="H1653" i="19"/>
  <c r="H1654" i="19"/>
  <c r="H1655" i="19"/>
  <c r="H1656" i="19"/>
  <c r="H1657" i="19"/>
  <c r="H1658" i="19"/>
  <c r="H1659" i="19"/>
  <c r="H1660" i="19"/>
  <c r="H1661" i="19"/>
  <c r="H1662" i="19"/>
  <c r="H1663" i="19"/>
  <c r="H1664" i="19"/>
  <c r="H1665" i="19"/>
  <c r="H1666" i="19"/>
  <c r="H1667" i="19"/>
  <c r="H1668" i="19"/>
  <c r="H1669" i="19"/>
  <c r="H1670" i="19"/>
  <c r="H1671" i="19"/>
  <c r="H1672" i="19"/>
  <c r="H1673" i="19"/>
  <c r="H1674" i="19"/>
  <c r="H1675" i="19"/>
  <c r="H1676" i="19"/>
  <c r="H1677" i="19"/>
  <c r="H1678" i="19"/>
  <c r="H1679" i="19"/>
  <c r="H1680" i="19"/>
  <c r="H1681" i="19"/>
  <c r="H1682" i="19"/>
  <c r="H1683" i="19"/>
  <c r="H1684" i="19"/>
  <c r="H1685" i="19"/>
  <c r="H1686" i="19"/>
  <c r="H1687" i="19"/>
  <c r="H1688" i="19"/>
  <c r="H1689" i="19"/>
  <c r="H1690" i="19"/>
  <c r="H1691" i="19"/>
  <c r="H1692" i="19"/>
  <c r="H1693" i="19"/>
  <c r="H1694" i="19"/>
  <c r="H1695" i="19"/>
  <c r="H1696" i="19"/>
  <c r="H1697" i="19"/>
  <c r="H1698" i="19"/>
  <c r="H1699" i="19"/>
  <c r="H1700" i="19"/>
  <c r="H1701" i="19"/>
  <c r="H1702" i="19"/>
  <c r="H1703" i="19"/>
  <c r="H1704" i="19"/>
  <c r="H1705" i="19"/>
  <c r="H1706" i="19"/>
  <c r="H1707" i="19"/>
  <c r="H1708" i="19"/>
  <c r="H1709" i="19"/>
  <c r="H1710" i="19"/>
  <c r="H1711" i="19"/>
  <c r="H1712" i="19"/>
  <c r="H1713" i="19"/>
  <c r="H1714" i="19"/>
  <c r="H1715" i="19"/>
  <c r="H1716" i="19"/>
  <c r="H1717" i="19"/>
  <c r="H1718" i="19"/>
  <c r="H1719" i="19"/>
  <c r="H1720" i="19"/>
  <c r="H1721" i="19"/>
  <c r="H1722" i="19"/>
  <c r="H1723" i="19"/>
  <c r="H1724" i="19"/>
  <c r="H1725" i="19"/>
  <c r="H1726" i="19"/>
  <c r="H1727" i="19"/>
  <c r="H1728" i="19"/>
  <c r="H1729" i="19"/>
  <c r="H1730" i="19"/>
  <c r="H1731" i="19"/>
  <c r="H1732" i="19"/>
  <c r="H1733" i="19"/>
  <c r="H1734" i="19"/>
  <c r="H1735" i="19"/>
  <c r="H1736" i="19"/>
  <c r="H1737" i="19"/>
  <c r="H1738" i="19"/>
  <c r="H1739" i="19"/>
  <c r="H1740" i="19"/>
  <c r="H1741" i="19"/>
  <c r="H1742" i="19"/>
  <c r="H1743" i="19"/>
  <c r="H1744" i="19"/>
  <c r="H1745" i="19"/>
  <c r="H1746" i="19"/>
  <c r="H1747" i="19"/>
  <c r="H1748" i="19"/>
  <c r="H1749" i="19"/>
  <c r="H1750" i="19"/>
  <c r="H1751" i="19"/>
  <c r="H1752" i="19"/>
  <c r="H1753" i="19"/>
  <c r="H1754" i="19"/>
  <c r="H1755" i="19"/>
  <c r="H1756" i="19"/>
  <c r="H1757" i="19"/>
  <c r="H1758" i="19"/>
  <c r="H1759" i="19"/>
  <c r="H1760" i="19"/>
  <c r="H1761" i="19"/>
  <c r="H1762" i="19"/>
  <c r="H1763" i="19"/>
  <c r="H1764" i="19"/>
  <c r="H1765" i="19"/>
  <c r="H1766" i="19"/>
  <c r="H1767" i="19"/>
  <c r="H1768" i="19"/>
  <c r="H1769" i="19"/>
  <c r="H1770" i="19"/>
  <c r="H1771" i="19"/>
  <c r="H1772" i="19"/>
  <c r="H1773" i="19"/>
  <c r="H1774" i="19"/>
  <c r="H1775" i="19"/>
  <c r="H1776" i="19"/>
  <c r="H1777" i="19"/>
  <c r="H1778" i="19"/>
  <c r="H1779" i="19"/>
  <c r="H1780" i="19"/>
  <c r="H1781" i="19"/>
  <c r="H1782" i="19"/>
  <c r="H1783" i="19"/>
  <c r="H1784" i="19"/>
  <c r="H1785" i="19"/>
  <c r="H1786" i="19"/>
  <c r="H1787" i="19"/>
  <c r="H1788" i="19"/>
  <c r="H1789" i="19"/>
  <c r="H1790" i="19"/>
  <c r="H1791" i="19"/>
  <c r="H1792" i="19"/>
  <c r="H1793" i="19"/>
  <c r="H1794" i="19"/>
  <c r="H1795" i="19"/>
  <c r="H1796" i="19"/>
  <c r="H1797" i="19"/>
  <c r="H1798" i="19"/>
  <c r="H1799" i="19"/>
  <c r="H1800" i="19"/>
  <c r="H1801" i="19"/>
  <c r="H1802" i="19"/>
  <c r="H1803" i="19"/>
  <c r="H1804" i="19"/>
  <c r="H1805" i="19"/>
  <c r="H1806" i="19"/>
  <c r="H1807" i="19"/>
  <c r="H1808" i="19"/>
  <c r="H1809" i="19"/>
  <c r="H1810" i="19"/>
  <c r="H1811" i="19"/>
  <c r="H1812" i="19"/>
  <c r="H1813" i="19"/>
  <c r="H1814" i="19"/>
  <c r="H1815" i="19"/>
  <c r="H1816" i="19"/>
  <c r="H1817" i="19"/>
  <c r="H1818" i="19"/>
  <c r="H1819" i="19"/>
  <c r="H1820" i="19"/>
  <c r="H1821" i="19"/>
  <c r="H1822" i="19"/>
  <c r="H1823" i="19"/>
  <c r="H1824" i="19"/>
  <c r="H1825" i="19"/>
  <c r="H1826" i="19"/>
  <c r="H1827" i="19"/>
  <c r="H1828" i="19"/>
  <c r="H1829" i="19"/>
  <c r="H1830" i="19"/>
  <c r="H1831" i="19"/>
  <c r="H1832" i="19"/>
  <c r="H1833" i="19"/>
  <c r="H1834" i="19"/>
  <c r="H1835" i="19"/>
  <c r="H1836" i="19"/>
  <c r="H1837" i="19"/>
  <c r="H1838" i="19"/>
  <c r="H1839" i="19"/>
  <c r="H1840" i="19"/>
  <c r="H1841" i="19"/>
  <c r="H1842" i="19"/>
  <c r="H1843" i="19"/>
  <c r="H1844" i="19"/>
  <c r="H1845" i="19"/>
  <c r="H1846" i="19"/>
  <c r="H1847" i="19"/>
  <c r="H1848" i="19"/>
  <c r="H1849" i="19"/>
  <c r="H1850" i="19"/>
  <c r="H1851" i="19"/>
  <c r="H1852" i="19"/>
  <c r="H1853" i="19"/>
  <c r="H1854" i="19"/>
  <c r="H1855" i="19"/>
  <c r="H1856" i="19"/>
  <c r="H1857" i="19"/>
  <c r="H1858" i="19"/>
  <c r="H1859" i="19"/>
  <c r="H1860" i="19"/>
  <c r="H1861" i="19"/>
  <c r="H1862" i="19"/>
  <c r="H1863" i="19"/>
  <c r="H1864" i="19"/>
  <c r="H1865" i="19"/>
  <c r="H1866" i="19"/>
  <c r="H1867" i="19"/>
  <c r="H1868" i="19"/>
  <c r="H1869" i="19"/>
  <c r="H1870" i="19"/>
  <c r="H1871" i="19"/>
  <c r="H1872" i="19"/>
  <c r="H1873" i="19"/>
  <c r="H1874" i="19"/>
  <c r="H1875" i="19"/>
  <c r="H1876" i="19"/>
  <c r="H1877" i="19"/>
  <c r="H1878" i="19"/>
  <c r="H1879" i="19"/>
  <c r="H1880" i="19"/>
  <c r="H1881" i="19"/>
  <c r="H1882" i="19"/>
  <c r="H1883" i="19"/>
  <c r="H1884" i="19"/>
  <c r="H1885" i="19"/>
  <c r="H1886" i="19"/>
  <c r="H1887" i="19"/>
  <c r="H1888" i="19"/>
  <c r="H1889" i="19"/>
  <c r="H1890" i="19"/>
  <c r="H1891" i="19"/>
  <c r="H1892" i="19"/>
  <c r="H1893" i="19"/>
  <c r="H1894" i="19"/>
  <c r="H1895" i="19"/>
  <c r="H1896" i="19"/>
  <c r="H1897" i="19"/>
  <c r="H1898" i="19"/>
  <c r="H1899" i="19"/>
  <c r="H1900" i="19"/>
  <c r="H1901" i="19"/>
  <c r="H1902" i="19"/>
  <c r="H1903" i="19"/>
  <c r="H1904" i="19"/>
  <c r="H1905" i="19"/>
  <c r="H1906" i="19"/>
  <c r="H1907" i="19"/>
  <c r="H1908" i="19"/>
  <c r="H1909" i="19"/>
  <c r="H1910" i="19"/>
  <c r="H1911" i="19"/>
  <c r="H1912" i="19"/>
  <c r="H1913" i="19"/>
  <c r="H1914" i="19"/>
  <c r="H1915" i="19"/>
  <c r="H1916" i="19"/>
  <c r="H1917" i="19"/>
  <c r="H1918" i="19"/>
  <c r="H1919" i="19"/>
  <c r="H1920" i="19"/>
  <c r="H1921" i="19"/>
  <c r="H1922" i="19"/>
  <c r="H1923" i="19"/>
  <c r="H1924" i="19"/>
  <c r="H1925" i="19"/>
  <c r="H1926" i="19"/>
  <c r="H1927" i="19"/>
  <c r="H1928" i="19"/>
  <c r="H1929" i="19"/>
  <c r="H1930" i="19"/>
  <c r="H1931" i="19"/>
  <c r="H1932" i="19"/>
  <c r="H1933" i="19"/>
  <c r="H1934" i="19"/>
  <c r="H1935" i="19"/>
  <c r="H1936" i="19"/>
  <c r="H1937" i="19"/>
  <c r="H1938" i="19"/>
  <c r="H1939" i="19"/>
  <c r="H1940" i="19"/>
  <c r="H1941" i="19"/>
  <c r="H1942" i="19"/>
  <c r="H1943" i="19"/>
  <c r="H1944" i="19"/>
  <c r="H1945" i="19"/>
  <c r="H1946" i="19"/>
  <c r="H1947" i="19"/>
  <c r="H1948" i="19"/>
  <c r="H1949" i="19"/>
  <c r="H1950" i="19"/>
  <c r="H1951" i="19"/>
  <c r="H1952" i="19"/>
  <c r="H1953" i="19"/>
  <c r="H1954" i="19"/>
  <c r="H1955" i="19"/>
  <c r="H1956" i="19"/>
  <c r="H1957" i="19"/>
  <c r="H1958" i="19"/>
  <c r="H1959" i="19"/>
  <c r="H1960" i="19"/>
  <c r="H1961" i="19"/>
  <c r="H1962" i="19"/>
  <c r="H1963" i="19"/>
  <c r="H1964" i="19"/>
  <c r="H1965" i="19"/>
  <c r="H1966" i="19"/>
  <c r="H1967" i="19"/>
  <c r="H1968" i="19"/>
  <c r="H1969" i="19"/>
  <c r="H1970" i="19"/>
  <c r="H1971" i="19"/>
  <c r="H1972" i="19"/>
  <c r="H1973" i="19"/>
  <c r="H1974" i="19"/>
  <c r="H1975" i="19"/>
  <c r="H1976" i="19"/>
  <c r="H1977" i="19"/>
  <c r="H1978" i="19"/>
  <c r="H1979" i="19"/>
  <c r="H1980" i="19"/>
  <c r="H1981" i="19"/>
  <c r="H1982" i="19"/>
  <c r="H1983" i="19"/>
  <c r="H1984" i="19"/>
  <c r="H1985" i="19"/>
  <c r="H1986" i="19"/>
  <c r="H1987" i="19"/>
  <c r="H1988" i="19"/>
  <c r="H1989" i="19"/>
  <c r="H1990" i="19"/>
  <c r="H1991" i="19"/>
  <c r="H1992" i="19"/>
  <c r="H1993" i="19"/>
  <c r="H1994" i="19"/>
  <c r="H1995" i="19"/>
  <c r="H1996" i="19"/>
  <c r="H1997" i="19"/>
  <c r="H1998" i="19"/>
  <c r="H1999" i="19"/>
  <c r="H2000" i="19"/>
  <c r="H2001" i="19"/>
  <c r="H2002" i="19"/>
  <c r="H2003" i="19"/>
  <c r="H2004" i="19"/>
  <c r="H2005" i="19"/>
  <c r="H2006" i="19"/>
  <c r="H2007" i="19"/>
  <c r="H2008" i="19"/>
  <c r="H2009" i="19"/>
  <c r="H2010" i="19"/>
  <c r="H2011" i="19"/>
  <c r="H2012" i="19"/>
  <c r="H2013" i="19"/>
  <c r="H2014" i="19"/>
  <c r="H2015" i="19"/>
  <c r="H2016" i="19"/>
  <c r="H2017" i="19"/>
  <c r="H2018" i="19"/>
  <c r="H2019" i="19"/>
  <c r="H2020" i="19"/>
  <c r="H2021" i="19"/>
  <c r="H2022" i="19"/>
  <c r="H2023" i="19"/>
  <c r="H2024" i="19"/>
  <c r="H2025" i="19"/>
  <c r="H2026" i="19"/>
  <c r="H2027" i="19"/>
  <c r="H2028" i="19"/>
  <c r="H2029" i="19"/>
  <c r="H2030" i="19"/>
  <c r="H2031" i="19"/>
  <c r="H2032" i="19"/>
  <c r="H2033" i="19"/>
  <c r="H2034" i="19"/>
  <c r="H2035" i="19"/>
  <c r="H2036" i="19"/>
  <c r="H2037" i="19"/>
  <c r="H2038" i="19"/>
  <c r="H2039" i="19"/>
  <c r="H2040" i="19"/>
  <c r="H2041" i="19"/>
  <c r="H2042" i="19"/>
  <c r="H2043" i="19"/>
  <c r="H2044" i="19"/>
  <c r="H2045" i="19"/>
  <c r="H2046" i="19"/>
  <c r="H2047" i="19"/>
  <c r="H2048" i="19"/>
  <c r="H2049" i="19"/>
  <c r="H2050" i="19"/>
  <c r="H2051" i="19"/>
  <c r="H2052" i="19"/>
  <c r="H2053" i="19"/>
  <c r="H2054" i="19"/>
  <c r="H2055" i="19"/>
  <c r="H2056" i="19"/>
  <c r="H2057" i="19"/>
  <c r="H2058" i="19"/>
  <c r="H2059" i="19"/>
  <c r="H2060" i="19"/>
  <c r="H2061" i="19"/>
  <c r="H2062" i="19"/>
  <c r="H2063" i="19"/>
  <c r="H2064" i="19"/>
  <c r="H2065" i="19"/>
  <c r="H2066" i="19"/>
  <c r="H2067" i="19"/>
  <c r="H2068" i="19"/>
  <c r="H2069" i="19"/>
  <c r="H2070" i="19"/>
  <c r="H2071" i="19"/>
  <c r="H2072" i="19"/>
  <c r="H2073" i="19"/>
  <c r="H2074" i="19"/>
  <c r="H2075" i="19"/>
  <c r="H2076" i="19"/>
  <c r="H2077" i="19"/>
  <c r="H2078" i="19"/>
  <c r="H2079" i="19"/>
  <c r="H2080" i="19"/>
  <c r="H2081" i="19"/>
  <c r="H2082" i="19"/>
  <c r="H2083" i="19"/>
  <c r="H2084" i="19"/>
  <c r="H2085" i="19"/>
  <c r="H2086" i="19"/>
  <c r="H2087" i="19"/>
  <c r="H2088" i="19"/>
  <c r="H2089" i="19"/>
  <c r="H2090" i="19"/>
  <c r="H2091" i="19"/>
  <c r="H2092" i="19"/>
  <c r="H2093" i="19"/>
  <c r="H2094" i="19"/>
  <c r="H2095" i="19"/>
  <c r="H2096" i="19"/>
  <c r="H2097" i="19"/>
  <c r="H2098" i="19"/>
  <c r="H2099" i="19"/>
  <c r="H2100" i="19"/>
  <c r="H2101" i="19"/>
  <c r="H2102" i="19"/>
  <c r="H2103" i="19"/>
  <c r="H2104" i="19"/>
  <c r="H2105" i="19"/>
  <c r="H2106" i="19"/>
  <c r="H2107" i="19"/>
  <c r="H2108" i="19"/>
  <c r="H2109" i="19"/>
  <c r="H2110" i="19"/>
  <c r="H2111" i="19"/>
  <c r="H2112" i="19"/>
  <c r="H2113" i="19"/>
  <c r="H2114" i="19"/>
  <c r="H2115" i="19"/>
  <c r="H2116" i="19"/>
  <c r="H2117" i="19"/>
  <c r="H2118" i="19"/>
  <c r="H2119" i="19"/>
  <c r="H2120" i="19"/>
  <c r="H2121" i="19"/>
  <c r="H2122" i="19"/>
  <c r="H2123" i="19"/>
  <c r="H2124" i="19"/>
  <c r="H2125" i="19"/>
  <c r="H2126" i="19"/>
  <c r="H2127" i="19"/>
  <c r="H2128" i="19"/>
  <c r="H2129" i="19"/>
  <c r="H2130" i="19"/>
  <c r="H2131" i="19"/>
  <c r="H2132" i="19"/>
  <c r="H2133" i="19"/>
  <c r="H2134" i="19"/>
  <c r="H2135" i="19"/>
  <c r="H2136" i="19"/>
  <c r="H2137" i="19"/>
  <c r="H2138" i="19"/>
  <c r="H2139" i="19"/>
  <c r="H2140" i="19"/>
  <c r="H2141" i="19"/>
  <c r="H2142" i="19"/>
  <c r="H2143" i="19"/>
  <c r="H2144" i="19"/>
  <c r="H2145" i="19"/>
  <c r="H2146" i="19"/>
  <c r="H2147" i="19"/>
  <c r="H2148" i="19"/>
  <c r="H2149" i="19"/>
  <c r="H2150" i="19"/>
  <c r="H2151" i="19"/>
  <c r="H2152" i="19"/>
  <c r="H2153" i="19"/>
  <c r="H2154" i="19"/>
  <c r="H2155" i="19"/>
  <c r="H2156" i="19"/>
  <c r="H2157" i="19"/>
  <c r="H2158" i="19"/>
  <c r="H2159" i="19"/>
  <c r="H2160" i="19"/>
  <c r="H2161" i="19"/>
  <c r="H2162" i="19"/>
  <c r="H2163" i="19"/>
  <c r="H2164" i="19"/>
  <c r="H2165" i="19"/>
  <c r="H2166" i="19"/>
  <c r="H2167" i="19"/>
  <c r="H2168" i="19"/>
  <c r="H2169" i="19"/>
  <c r="H2170" i="19"/>
  <c r="H2171" i="19"/>
  <c r="H2172" i="19"/>
  <c r="H2173" i="19"/>
  <c r="H2174" i="19"/>
  <c r="H2175" i="19"/>
  <c r="H2176" i="19"/>
  <c r="H2177" i="19"/>
  <c r="H2178" i="19"/>
  <c r="H2179" i="19"/>
  <c r="H2180" i="19"/>
  <c r="H2181" i="19"/>
  <c r="H2182" i="19"/>
  <c r="H2183" i="19"/>
  <c r="H2184" i="19"/>
  <c r="H2185" i="19"/>
  <c r="H2186" i="19"/>
  <c r="H2187" i="19"/>
  <c r="H2188" i="19"/>
  <c r="H2189" i="19"/>
  <c r="H2190" i="19"/>
  <c r="H2191" i="19"/>
  <c r="H2192" i="19"/>
  <c r="H2193" i="19"/>
  <c r="H2194" i="19"/>
  <c r="H2195" i="19"/>
  <c r="H2196" i="19"/>
  <c r="H2197" i="19"/>
  <c r="H2198" i="19"/>
  <c r="H2199" i="19"/>
  <c r="H2200" i="19"/>
  <c r="H2201" i="19"/>
  <c r="H2202" i="19"/>
  <c r="H2203" i="19"/>
  <c r="H2204" i="19"/>
  <c r="H2205" i="19"/>
  <c r="H2206" i="19"/>
  <c r="H2207" i="19"/>
  <c r="H2208" i="19"/>
  <c r="H2209" i="19"/>
  <c r="H2210" i="19"/>
  <c r="H2211" i="19"/>
  <c r="H2212" i="19"/>
  <c r="H2213" i="19"/>
  <c r="H2214" i="19"/>
  <c r="H2215" i="19"/>
  <c r="H2216" i="19"/>
  <c r="H2217" i="19"/>
  <c r="H2218" i="19"/>
  <c r="H2219" i="19"/>
  <c r="H2220" i="19"/>
  <c r="H2221" i="19"/>
  <c r="H2222" i="19"/>
  <c r="H2223" i="19"/>
  <c r="H2224" i="19"/>
  <c r="H2225" i="19"/>
  <c r="H2226" i="19"/>
  <c r="H2227" i="19"/>
  <c r="H2228" i="19"/>
  <c r="H2229" i="19"/>
  <c r="H2230" i="19"/>
  <c r="H2231" i="19"/>
  <c r="H2232" i="19"/>
  <c r="H2233" i="19"/>
  <c r="H2234" i="19"/>
  <c r="H2235" i="19"/>
  <c r="H2236" i="19"/>
  <c r="H2237" i="19"/>
  <c r="H2238" i="19"/>
  <c r="H2239" i="19"/>
  <c r="H2240" i="19"/>
  <c r="H2241" i="19"/>
  <c r="H2242" i="19"/>
  <c r="H2243" i="19"/>
  <c r="H2244" i="19"/>
  <c r="H2245" i="19"/>
  <c r="H2246" i="19"/>
  <c r="H2247" i="19"/>
  <c r="H2248" i="19"/>
  <c r="H2249" i="19"/>
  <c r="H2250" i="19"/>
  <c r="H2251" i="19"/>
  <c r="H2252" i="19"/>
  <c r="H2253" i="19"/>
  <c r="H2254" i="19"/>
  <c r="H2255" i="19"/>
  <c r="H2256" i="19"/>
  <c r="H2257" i="19"/>
  <c r="H2258" i="19"/>
  <c r="H2259" i="19"/>
  <c r="H2260" i="19"/>
  <c r="H2261" i="19"/>
  <c r="H2262" i="19"/>
  <c r="H2263" i="19"/>
  <c r="H2264" i="19"/>
  <c r="H2265" i="19"/>
  <c r="H2266" i="19"/>
  <c r="H2267" i="19"/>
  <c r="H2268" i="19"/>
  <c r="H2269" i="19"/>
  <c r="H2270" i="19"/>
  <c r="H2271" i="19"/>
  <c r="H2272" i="19"/>
  <c r="H2273" i="19"/>
  <c r="H2274" i="19"/>
  <c r="H2275" i="19"/>
  <c r="H2276" i="19"/>
  <c r="H2277" i="19"/>
  <c r="H2278" i="19"/>
  <c r="H2279" i="19"/>
  <c r="H2280" i="19"/>
  <c r="H2281" i="19"/>
  <c r="H2282" i="19"/>
  <c r="H2283" i="19"/>
  <c r="H2284" i="19"/>
  <c r="H2285" i="19"/>
  <c r="H2286" i="19"/>
  <c r="H2287" i="19"/>
  <c r="H2288" i="19"/>
  <c r="H2289" i="19"/>
  <c r="H2290" i="19"/>
  <c r="H2291" i="19"/>
  <c r="H2292" i="19"/>
  <c r="H2293" i="19"/>
  <c r="H2294" i="19"/>
  <c r="H2295" i="19"/>
  <c r="H2296" i="19"/>
  <c r="H2297" i="19"/>
  <c r="H2298" i="19"/>
  <c r="H2299" i="19"/>
  <c r="H2300" i="19"/>
  <c r="H2301" i="19"/>
  <c r="H2302" i="19"/>
  <c r="H2303" i="19"/>
  <c r="H2304" i="19"/>
  <c r="H2305" i="19"/>
  <c r="H2306" i="19"/>
  <c r="H2307" i="19"/>
  <c r="H2308" i="19"/>
  <c r="H2309" i="19"/>
  <c r="H2310" i="19"/>
  <c r="H2311" i="19"/>
  <c r="H2312" i="19"/>
  <c r="H2313" i="19"/>
  <c r="H2314" i="19"/>
  <c r="H2315" i="19"/>
  <c r="H2316" i="19"/>
  <c r="H2317" i="19"/>
  <c r="H2318" i="19"/>
  <c r="H2319" i="19"/>
  <c r="H2320" i="19"/>
  <c r="H2321" i="19"/>
  <c r="H2322" i="19"/>
  <c r="H2323" i="19"/>
  <c r="H2324" i="19"/>
  <c r="H2325" i="19"/>
  <c r="H2326" i="19"/>
  <c r="H2327" i="19"/>
  <c r="H2328" i="19"/>
  <c r="H2329" i="19"/>
  <c r="H2330" i="19"/>
  <c r="H2331" i="19"/>
  <c r="H2332" i="19"/>
  <c r="H2333" i="19"/>
  <c r="H2334" i="19"/>
  <c r="H2335" i="19"/>
  <c r="H2336" i="19"/>
  <c r="H2337" i="19"/>
  <c r="H2338" i="19"/>
  <c r="H2339" i="19"/>
  <c r="H2340" i="19"/>
  <c r="H2341" i="19"/>
  <c r="H2342" i="19"/>
  <c r="H2343" i="19"/>
  <c r="H2344" i="19"/>
  <c r="H2345" i="19"/>
  <c r="H2346" i="19"/>
  <c r="H2347" i="19"/>
  <c r="H2348" i="19"/>
  <c r="H2349" i="19"/>
  <c r="H2350" i="19"/>
  <c r="H2351" i="19"/>
  <c r="H2352" i="19"/>
  <c r="H2353" i="19"/>
  <c r="H2354" i="19"/>
  <c r="H2355" i="19"/>
  <c r="H2356" i="19"/>
  <c r="H2357" i="19"/>
  <c r="H2358" i="19"/>
  <c r="H2359" i="19"/>
  <c r="H2360" i="19"/>
  <c r="H2361" i="19"/>
  <c r="H2362" i="19"/>
  <c r="H2363" i="19"/>
  <c r="H2364" i="19"/>
  <c r="H2365" i="19"/>
  <c r="H2366" i="19"/>
  <c r="H2367" i="19"/>
  <c r="H2368" i="19"/>
  <c r="H2369" i="19"/>
  <c r="H2370" i="19"/>
  <c r="H2371" i="19"/>
  <c r="H2372" i="19"/>
  <c r="H2373" i="19"/>
  <c r="H2374" i="19"/>
  <c r="H2375" i="19"/>
  <c r="H2376" i="19"/>
  <c r="H2377" i="19"/>
  <c r="H2378" i="19"/>
  <c r="H2379" i="19"/>
  <c r="H2380" i="19"/>
  <c r="H2381" i="19"/>
  <c r="H2382" i="19"/>
  <c r="H2383" i="19"/>
  <c r="H2384" i="19"/>
  <c r="H2385" i="19"/>
  <c r="H2386" i="19"/>
  <c r="H2387" i="19"/>
  <c r="H2388" i="19"/>
  <c r="H2389" i="19"/>
  <c r="H2390" i="19"/>
  <c r="H2391" i="19"/>
  <c r="H2392" i="19"/>
  <c r="H2393" i="19"/>
  <c r="H2394" i="19"/>
  <c r="H2395" i="19"/>
  <c r="H2396" i="19"/>
  <c r="H2397" i="19"/>
  <c r="H2398" i="19"/>
  <c r="H2399" i="19"/>
  <c r="H2400" i="19"/>
  <c r="H2401" i="19"/>
  <c r="H2402" i="19"/>
  <c r="H2403" i="19"/>
  <c r="H2404" i="19"/>
  <c r="H2405" i="19"/>
  <c r="H2406" i="19"/>
  <c r="H2407" i="19"/>
  <c r="H2408" i="19"/>
  <c r="H2409" i="19"/>
  <c r="H2410" i="19"/>
  <c r="H2411" i="19"/>
  <c r="H2412" i="19"/>
  <c r="H2413" i="19"/>
  <c r="H2414" i="19"/>
  <c r="H2415" i="19"/>
  <c r="H2416" i="19"/>
  <c r="H2417" i="19"/>
  <c r="H2418" i="19"/>
  <c r="H2419" i="19"/>
  <c r="H2420" i="19"/>
  <c r="H2421" i="19"/>
  <c r="H2422" i="19"/>
  <c r="H2423" i="19"/>
  <c r="H2424" i="19"/>
  <c r="H2425" i="19"/>
  <c r="H2426" i="19"/>
  <c r="H2427" i="19"/>
  <c r="H2428" i="19"/>
  <c r="H2429" i="19"/>
  <c r="H2430" i="19"/>
  <c r="H2431" i="19"/>
  <c r="H2432" i="19"/>
  <c r="H2433" i="19"/>
  <c r="H2434" i="19"/>
  <c r="H2435" i="19"/>
  <c r="H2436" i="19"/>
  <c r="H2437" i="19"/>
  <c r="H2438" i="19"/>
  <c r="H2439" i="19"/>
  <c r="H2440" i="19"/>
  <c r="H2441" i="19"/>
  <c r="H2442" i="19"/>
  <c r="H2443" i="19"/>
  <c r="H2444" i="19"/>
  <c r="H2445" i="19"/>
  <c r="H2446" i="19"/>
  <c r="H2447" i="19"/>
  <c r="H2448" i="19"/>
  <c r="H2449" i="19"/>
  <c r="H2450" i="19"/>
  <c r="H2451" i="19"/>
  <c r="H2452" i="19"/>
  <c r="H2453" i="19"/>
  <c r="H2454" i="19"/>
  <c r="H2455" i="19"/>
  <c r="H2456" i="19"/>
  <c r="H2457" i="19"/>
  <c r="H2458" i="19"/>
  <c r="H2459" i="19"/>
  <c r="H2460" i="19"/>
  <c r="H2461" i="19"/>
  <c r="H2462" i="19"/>
  <c r="H2463" i="19"/>
  <c r="H2464" i="19"/>
  <c r="H2465" i="19"/>
  <c r="H2466" i="19"/>
  <c r="H2467" i="19"/>
  <c r="H2468" i="19"/>
  <c r="H2469" i="19"/>
  <c r="H2470" i="19"/>
  <c r="H2471" i="19"/>
  <c r="H2472" i="19"/>
  <c r="H2473" i="19"/>
  <c r="H2474" i="19"/>
  <c r="H2475" i="19"/>
  <c r="H2476" i="19"/>
  <c r="H2477" i="19"/>
  <c r="H2478" i="19"/>
  <c r="H2479" i="19"/>
  <c r="H2480" i="19"/>
  <c r="H2481" i="19"/>
  <c r="H2482" i="19"/>
  <c r="H2483" i="19"/>
  <c r="H2484" i="19"/>
  <c r="H2485" i="19"/>
  <c r="H2486" i="19"/>
  <c r="H2487" i="19"/>
  <c r="H2488" i="19"/>
  <c r="H2489" i="19"/>
  <c r="H2490" i="19"/>
  <c r="H2491" i="19"/>
  <c r="H2492" i="19"/>
  <c r="H2493" i="19"/>
  <c r="H2494" i="19"/>
  <c r="H2495" i="19"/>
  <c r="H2496" i="19"/>
  <c r="H2497" i="19"/>
  <c r="H2498" i="19"/>
  <c r="H2499" i="19"/>
  <c r="H2500" i="19"/>
  <c r="H2501" i="19"/>
  <c r="H2502" i="19"/>
  <c r="H2503" i="19"/>
  <c r="H2504" i="19"/>
  <c r="H2505" i="19"/>
  <c r="H2506" i="19"/>
  <c r="H2507" i="19"/>
  <c r="H2508" i="19"/>
  <c r="H2509" i="19"/>
  <c r="H2510" i="19"/>
  <c r="H2511" i="19"/>
  <c r="H2512" i="19"/>
  <c r="H2513" i="19"/>
  <c r="H2514" i="19"/>
  <c r="H2515" i="19"/>
  <c r="H2516" i="19"/>
  <c r="H2517" i="19"/>
  <c r="H2518" i="19"/>
  <c r="H2519" i="19"/>
  <c r="H2520" i="19"/>
  <c r="H2521" i="19"/>
  <c r="H2522" i="19"/>
  <c r="H2523" i="19"/>
  <c r="H2524" i="19"/>
  <c r="H2525" i="19"/>
  <c r="H2526" i="19"/>
  <c r="H2527" i="19"/>
  <c r="H2528" i="19"/>
  <c r="H2529" i="19"/>
  <c r="H2530" i="19"/>
  <c r="H2531" i="19"/>
  <c r="H2532" i="19"/>
  <c r="H2533" i="19"/>
  <c r="H2534" i="19"/>
  <c r="H2535" i="19"/>
  <c r="H2536" i="19"/>
  <c r="H2537" i="19"/>
  <c r="H2538" i="19"/>
  <c r="H2539" i="19"/>
  <c r="H2540" i="19"/>
  <c r="H2541" i="19"/>
  <c r="H2542" i="19"/>
  <c r="H2543" i="19"/>
  <c r="H2544" i="19"/>
  <c r="H2545" i="19"/>
  <c r="H2546" i="19"/>
  <c r="H2547" i="19"/>
  <c r="H2548" i="19"/>
  <c r="H2549" i="19"/>
  <c r="H2550" i="19"/>
  <c r="H2551" i="19"/>
  <c r="H2552" i="19"/>
  <c r="H2553" i="19"/>
  <c r="H2554" i="19"/>
  <c r="H2555" i="19"/>
  <c r="H2556" i="19"/>
  <c r="H2557" i="19"/>
  <c r="H2558" i="19"/>
  <c r="H2559" i="19"/>
  <c r="H2560" i="19"/>
  <c r="H2561" i="19"/>
  <c r="H2562" i="19"/>
  <c r="H2563" i="19"/>
  <c r="H2564" i="19"/>
  <c r="H2565" i="19"/>
  <c r="H2566" i="19"/>
  <c r="H2567" i="19"/>
  <c r="H2568" i="19"/>
  <c r="H2569" i="19"/>
  <c r="H2570" i="19"/>
  <c r="H2571" i="19"/>
  <c r="H2572" i="19"/>
  <c r="H2573" i="19"/>
  <c r="H2574" i="19"/>
  <c r="H2575" i="19"/>
  <c r="H2576" i="19"/>
  <c r="H2577" i="19"/>
  <c r="H2578" i="19"/>
  <c r="H2579" i="19"/>
  <c r="H2580" i="19"/>
  <c r="H2581" i="19"/>
  <c r="H2582" i="19"/>
  <c r="H2583" i="19"/>
  <c r="H2584" i="19"/>
  <c r="H2585" i="19"/>
  <c r="H2586" i="19"/>
  <c r="H2587" i="19"/>
  <c r="H2588" i="19"/>
  <c r="H2589" i="19"/>
  <c r="H2590" i="19"/>
  <c r="H2591" i="19"/>
  <c r="H2592" i="19"/>
  <c r="H2593" i="19"/>
  <c r="H2594" i="19"/>
  <c r="H2595" i="19"/>
  <c r="H2596" i="19"/>
  <c r="H2597" i="19"/>
  <c r="H2598" i="19"/>
  <c r="H2599" i="19"/>
  <c r="H2600" i="19"/>
  <c r="H2601" i="19"/>
  <c r="H2602" i="19"/>
  <c r="H2603" i="19"/>
  <c r="H2604" i="19"/>
  <c r="H2605" i="19"/>
  <c r="H2606" i="19"/>
  <c r="H2607" i="19"/>
  <c r="H2608" i="19"/>
  <c r="H2609" i="19"/>
  <c r="H2610" i="19"/>
  <c r="H2611" i="19"/>
  <c r="H2612" i="19"/>
  <c r="H2613" i="19"/>
  <c r="H2614" i="19"/>
  <c r="H2615" i="19"/>
  <c r="H2616" i="19"/>
  <c r="H2617" i="19"/>
  <c r="H2618" i="19"/>
  <c r="H2619" i="19"/>
  <c r="H2620" i="19"/>
  <c r="H2621" i="19"/>
  <c r="H2622" i="19"/>
  <c r="H2623" i="19"/>
  <c r="H2624" i="19"/>
  <c r="H2625" i="19"/>
  <c r="H2626" i="19"/>
  <c r="H2627" i="19"/>
  <c r="H2628" i="19"/>
  <c r="H2629" i="19"/>
  <c r="H2630" i="19"/>
  <c r="H2631" i="19"/>
  <c r="H2632" i="19"/>
  <c r="H2633" i="19"/>
  <c r="H2634" i="19"/>
  <c r="H2635" i="19"/>
  <c r="H2636" i="19"/>
  <c r="H2637" i="19"/>
  <c r="H2638" i="19"/>
  <c r="H2639" i="19"/>
  <c r="H2640" i="19"/>
  <c r="H2641" i="19"/>
  <c r="H2642" i="19"/>
  <c r="H2643" i="19"/>
  <c r="H2644" i="19"/>
  <c r="H2645" i="19"/>
  <c r="H2646" i="19"/>
  <c r="H2647" i="19"/>
  <c r="H2648" i="19"/>
  <c r="H2649" i="19"/>
  <c r="H2650" i="19"/>
  <c r="H2651" i="19"/>
  <c r="H2652" i="19"/>
  <c r="H2653" i="19"/>
  <c r="H2654" i="19"/>
  <c r="H2655" i="19"/>
  <c r="H2656" i="19"/>
  <c r="H2657" i="19"/>
  <c r="H2658" i="19"/>
  <c r="H2659" i="19"/>
  <c r="H2660" i="19"/>
  <c r="H2661" i="19"/>
  <c r="H2662" i="19"/>
  <c r="H2663" i="19"/>
  <c r="H2664" i="19"/>
  <c r="H2665" i="19"/>
  <c r="H2666" i="19"/>
  <c r="H2667" i="19"/>
  <c r="H2668" i="19"/>
  <c r="H2669" i="19"/>
  <c r="H2670" i="19"/>
  <c r="H2671" i="19"/>
  <c r="H2672" i="19"/>
  <c r="H2673" i="19"/>
  <c r="H2674" i="19"/>
  <c r="H2675" i="19"/>
  <c r="H2676" i="19"/>
  <c r="H2677" i="19"/>
  <c r="H2678" i="19"/>
  <c r="H2679" i="19"/>
  <c r="H2680" i="19"/>
  <c r="H2681" i="19"/>
  <c r="H2682" i="19"/>
  <c r="H2683" i="19"/>
  <c r="H2684" i="19"/>
  <c r="H2685" i="19"/>
  <c r="H2686" i="19"/>
  <c r="H2687" i="19"/>
  <c r="H2688" i="19"/>
  <c r="H2689" i="19"/>
  <c r="H2690" i="19"/>
  <c r="H2691" i="19"/>
  <c r="H2692" i="19"/>
  <c r="H2693" i="19"/>
  <c r="H2694" i="19"/>
  <c r="H2695" i="19"/>
  <c r="H2696" i="19"/>
  <c r="H2697" i="19"/>
  <c r="H2698" i="19"/>
  <c r="H2699" i="19"/>
  <c r="H2700" i="19"/>
  <c r="H2701" i="19"/>
  <c r="H2702" i="19"/>
  <c r="H2703" i="19"/>
  <c r="H2704" i="19"/>
  <c r="H2705" i="19"/>
  <c r="H2706" i="19"/>
  <c r="H2707" i="19"/>
  <c r="H2708" i="19"/>
  <c r="H2709" i="19"/>
  <c r="H2710" i="19"/>
  <c r="H2711" i="19"/>
  <c r="H2712" i="19"/>
  <c r="H2713" i="19"/>
  <c r="H2714" i="19"/>
  <c r="H2715" i="19"/>
  <c r="H2716" i="19"/>
  <c r="H2717" i="19"/>
  <c r="H2718" i="19"/>
  <c r="H2719" i="19"/>
  <c r="H2720" i="19"/>
  <c r="H2721" i="19"/>
  <c r="H2722" i="19"/>
  <c r="H2723" i="19"/>
  <c r="H2724" i="19"/>
  <c r="H2725" i="19"/>
  <c r="H2726" i="19"/>
  <c r="H2727" i="19"/>
  <c r="H2728" i="19"/>
  <c r="H2729" i="19"/>
  <c r="H2730" i="19"/>
  <c r="H2731" i="19"/>
  <c r="H2732" i="19"/>
  <c r="H2733" i="19"/>
  <c r="H2734" i="19"/>
  <c r="H2735" i="19"/>
  <c r="H2736" i="19"/>
  <c r="H2737" i="19"/>
  <c r="H2738" i="19"/>
  <c r="H2739" i="19"/>
  <c r="H2740" i="19"/>
  <c r="H2741" i="19"/>
  <c r="H2742" i="19"/>
  <c r="H2743" i="19"/>
  <c r="H2744" i="19"/>
  <c r="H2745" i="19"/>
  <c r="H2746" i="19"/>
  <c r="H2747" i="19"/>
  <c r="H2748" i="19"/>
  <c r="H2749" i="19"/>
  <c r="H2750" i="19"/>
  <c r="H2751" i="19"/>
  <c r="H2752" i="19"/>
  <c r="H2753" i="19"/>
  <c r="H2754" i="19"/>
  <c r="H2755" i="19"/>
  <c r="H2756" i="19"/>
  <c r="H2757" i="19"/>
  <c r="H2758" i="19"/>
  <c r="H2759" i="19"/>
  <c r="H2760" i="19"/>
  <c r="H2761" i="19"/>
  <c r="H2762" i="19"/>
  <c r="H2763" i="19"/>
  <c r="H2764" i="19"/>
  <c r="H2765" i="19"/>
  <c r="H2766" i="19"/>
  <c r="H2767" i="19"/>
  <c r="H2768" i="19"/>
  <c r="H2769" i="19"/>
  <c r="H2770" i="19"/>
  <c r="H2771" i="19"/>
  <c r="H2772" i="19"/>
  <c r="H2773" i="19"/>
  <c r="H2774" i="19"/>
  <c r="H2775" i="19"/>
  <c r="H2776" i="19"/>
  <c r="H2777" i="19"/>
  <c r="H2778" i="19"/>
  <c r="H2779" i="19"/>
  <c r="H2780" i="19"/>
  <c r="H2781" i="19"/>
  <c r="H2782" i="19"/>
  <c r="H2783" i="19"/>
  <c r="H2784" i="19"/>
  <c r="H2785" i="19"/>
  <c r="H2786" i="19"/>
  <c r="H2787" i="19"/>
  <c r="H2788" i="19"/>
  <c r="H2789" i="19"/>
  <c r="H2790" i="19"/>
  <c r="H2791" i="19"/>
  <c r="H2792" i="19"/>
  <c r="H2793" i="19"/>
  <c r="H2794" i="19"/>
  <c r="H2795" i="19"/>
  <c r="H2796" i="19"/>
  <c r="H2797" i="19"/>
  <c r="H2798" i="19"/>
  <c r="H2799" i="19"/>
  <c r="H2800" i="19"/>
  <c r="H2801" i="19"/>
  <c r="H2802" i="19"/>
  <c r="H2803" i="19"/>
  <c r="H2804" i="19"/>
  <c r="H2805" i="19"/>
  <c r="H2806" i="19"/>
  <c r="H2807" i="19"/>
  <c r="H2808" i="19"/>
  <c r="H2809" i="19"/>
  <c r="H2810" i="19"/>
  <c r="H2811" i="19"/>
  <c r="H2812" i="19"/>
  <c r="H2813" i="19"/>
  <c r="H2814" i="19"/>
  <c r="H2815" i="19"/>
  <c r="H2816" i="19"/>
  <c r="H2817" i="19"/>
  <c r="H2818" i="19"/>
  <c r="H2819" i="19"/>
  <c r="H2820" i="19"/>
  <c r="H2821" i="19"/>
  <c r="H2822" i="19"/>
  <c r="H2823" i="19"/>
  <c r="H2824" i="19"/>
  <c r="H2825" i="19"/>
  <c r="H2826" i="19"/>
  <c r="H2827" i="19"/>
  <c r="H2828" i="19"/>
  <c r="H2829" i="19"/>
  <c r="H2830" i="19"/>
  <c r="H2831" i="19"/>
  <c r="H2832" i="19"/>
  <c r="H2833" i="19"/>
  <c r="H2834" i="19"/>
  <c r="H2835" i="19"/>
  <c r="H2836" i="19"/>
  <c r="H2837" i="19"/>
  <c r="H2838" i="19"/>
  <c r="H2839" i="19"/>
  <c r="H2840" i="19"/>
  <c r="H2841" i="19"/>
  <c r="H2842" i="19"/>
  <c r="H2843" i="19"/>
  <c r="H2844" i="19"/>
  <c r="H2845" i="19"/>
  <c r="H2846" i="19"/>
  <c r="H2847" i="19"/>
  <c r="H2848" i="19"/>
  <c r="H2849" i="19"/>
  <c r="H2850" i="19"/>
  <c r="H2851" i="19"/>
  <c r="H2852" i="19"/>
  <c r="H2853" i="19"/>
  <c r="H2854" i="19"/>
  <c r="H2855" i="19"/>
  <c r="H2856" i="19"/>
  <c r="H2857" i="19"/>
  <c r="H2858" i="19"/>
  <c r="H2859" i="19"/>
  <c r="H2860" i="19"/>
  <c r="H2861" i="19"/>
  <c r="H2862" i="19"/>
  <c r="H2863" i="19"/>
  <c r="H2864" i="19"/>
  <c r="H2865" i="19"/>
  <c r="H2866" i="19"/>
  <c r="H2867" i="19"/>
  <c r="H2868" i="19"/>
  <c r="H2869" i="19"/>
  <c r="H2870" i="19"/>
  <c r="H2871" i="19"/>
  <c r="H2872" i="19"/>
  <c r="H2873" i="19"/>
  <c r="H2874" i="19"/>
  <c r="H2875" i="19"/>
  <c r="H2876" i="19"/>
  <c r="H2877" i="19"/>
  <c r="H2878" i="19"/>
  <c r="H2879" i="19"/>
  <c r="H2880" i="19"/>
  <c r="H2881" i="19"/>
  <c r="H2882" i="19"/>
  <c r="H2883" i="19"/>
  <c r="H2884" i="19"/>
  <c r="H2885" i="19"/>
  <c r="H2886" i="19"/>
  <c r="H2887" i="19"/>
  <c r="H2888" i="19"/>
  <c r="H2889" i="19"/>
  <c r="H2890" i="19"/>
  <c r="H2891" i="19"/>
  <c r="H2892" i="19"/>
  <c r="H2893" i="19"/>
  <c r="H2894" i="19"/>
  <c r="H2895" i="19"/>
  <c r="H2896" i="19"/>
  <c r="H2897" i="19"/>
  <c r="H2898" i="19"/>
  <c r="H2899" i="19"/>
  <c r="H2900" i="19"/>
  <c r="H2901" i="19"/>
  <c r="H2902" i="19"/>
  <c r="H2903" i="19"/>
  <c r="H2904" i="19"/>
  <c r="H2905" i="19"/>
  <c r="H2906" i="19"/>
  <c r="H2907" i="19"/>
  <c r="H2908" i="19"/>
  <c r="H2909" i="19"/>
  <c r="H2910" i="19"/>
  <c r="H2911" i="19"/>
  <c r="H2912" i="19"/>
  <c r="H2913" i="19"/>
  <c r="H2914" i="19"/>
  <c r="H2915" i="19"/>
  <c r="H2916" i="19"/>
  <c r="H2917" i="19"/>
  <c r="H2918" i="19"/>
  <c r="H2919" i="19"/>
  <c r="H2920" i="19"/>
  <c r="H2921" i="19"/>
  <c r="H2922" i="19"/>
  <c r="H2923" i="19"/>
  <c r="H2924" i="19"/>
  <c r="H2925" i="19"/>
  <c r="H2926" i="19"/>
  <c r="H2927" i="19"/>
  <c r="H2928" i="19"/>
  <c r="H2929" i="19"/>
  <c r="H2930" i="19"/>
  <c r="H2931" i="19"/>
  <c r="H2932" i="19"/>
  <c r="H2933" i="19"/>
  <c r="H2934" i="19"/>
  <c r="H2935" i="19"/>
  <c r="H2936" i="19"/>
  <c r="H2937" i="19"/>
  <c r="H2938" i="19"/>
  <c r="H2939" i="19"/>
  <c r="H2940" i="19"/>
  <c r="H2941" i="19"/>
  <c r="H2942" i="19"/>
  <c r="H2943" i="19"/>
  <c r="H2944" i="19"/>
  <c r="H2945" i="19"/>
  <c r="H2946" i="19"/>
  <c r="H2947" i="19"/>
  <c r="H2948" i="19"/>
  <c r="H2949" i="19"/>
  <c r="H2950" i="19"/>
  <c r="H2951" i="19"/>
  <c r="H2952" i="19"/>
  <c r="H2953" i="19"/>
  <c r="H2954" i="19"/>
  <c r="H2955" i="19"/>
  <c r="H2956" i="19"/>
  <c r="H2957" i="19"/>
  <c r="H2958" i="19"/>
  <c r="H2959" i="19"/>
  <c r="H2960" i="19"/>
  <c r="H2961" i="19"/>
  <c r="H2962" i="19"/>
  <c r="H2963" i="19"/>
  <c r="H2964" i="19"/>
  <c r="H2965" i="19"/>
  <c r="H2966" i="19"/>
  <c r="H2967" i="19"/>
  <c r="H2968" i="19"/>
  <c r="H2969" i="19"/>
  <c r="H2970" i="19"/>
  <c r="H2971" i="19"/>
  <c r="H2972" i="19"/>
  <c r="H2973" i="19"/>
  <c r="H2974" i="19"/>
  <c r="H2975" i="19"/>
  <c r="H2976" i="19"/>
  <c r="H2977" i="19"/>
  <c r="H2978" i="19"/>
  <c r="H2979" i="19"/>
  <c r="H2980" i="19"/>
  <c r="H2981" i="19"/>
  <c r="H2982" i="19"/>
  <c r="H2983" i="19"/>
  <c r="H2984" i="19"/>
  <c r="H2985" i="19"/>
  <c r="H2986" i="19"/>
  <c r="H2987" i="19"/>
  <c r="H2988" i="19"/>
  <c r="H2989" i="19"/>
  <c r="H2990" i="19"/>
  <c r="H2991" i="19"/>
  <c r="H2992" i="19"/>
  <c r="H2993" i="19"/>
  <c r="H2994" i="19"/>
  <c r="H2995" i="19"/>
  <c r="H2996" i="19"/>
  <c r="H2997" i="19"/>
  <c r="H2998" i="19"/>
  <c r="H2999" i="19"/>
  <c r="H3000" i="19"/>
  <c r="H3001" i="19"/>
  <c r="H2" i="19"/>
  <c r="G3"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90" i="19"/>
  <c r="G191" i="19"/>
  <c r="G192" i="19"/>
  <c r="G193"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4" i="19"/>
  <c r="G225" i="19"/>
  <c r="G226" i="19"/>
  <c r="G227" i="19"/>
  <c r="G228" i="19"/>
  <c r="G229" i="19"/>
  <c r="G230" i="19"/>
  <c r="G231" i="19"/>
  <c r="G232" i="19"/>
  <c r="G233" i="19"/>
  <c r="G234" i="19"/>
  <c r="G235" i="19"/>
  <c r="G236"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4" i="19"/>
  <c r="G295" i="19"/>
  <c r="G296" i="19"/>
  <c r="G297" i="19"/>
  <c r="G298" i="19"/>
  <c r="G299" i="19"/>
  <c r="G300" i="19"/>
  <c r="G301" i="19"/>
  <c r="G302" i="19"/>
  <c r="G303" i="19"/>
  <c r="G304" i="19"/>
  <c r="G305" i="19"/>
  <c r="G306"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G339" i="19"/>
  <c r="G340" i="19"/>
  <c r="G341" i="19"/>
  <c r="G342" i="19"/>
  <c r="G343"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3" i="19"/>
  <c r="G394" i="19"/>
  <c r="G395" i="19"/>
  <c r="G396" i="19"/>
  <c r="G397" i="19"/>
  <c r="G398" i="19"/>
  <c r="G399" i="19"/>
  <c r="G400" i="19"/>
  <c r="G401" i="19"/>
  <c r="G402" i="19"/>
  <c r="G403" i="19"/>
  <c r="G404" i="19"/>
  <c r="G405" i="19"/>
  <c r="G406" i="19"/>
  <c r="G407" i="19"/>
  <c r="G408" i="19"/>
  <c r="G409" i="19"/>
  <c r="G410" i="19"/>
  <c r="G411" i="19"/>
  <c r="G412" i="19"/>
  <c r="G413" i="19"/>
  <c r="G414" i="19"/>
  <c r="G415" i="19"/>
  <c r="G416" i="19"/>
  <c r="G417" i="19"/>
  <c r="G418" i="19"/>
  <c r="G419" i="19"/>
  <c r="G420" i="19"/>
  <c r="G421" i="19"/>
  <c r="G422" i="19"/>
  <c r="G423" i="19"/>
  <c r="G424" i="19"/>
  <c r="G425" i="19"/>
  <c r="G426" i="19"/>
  <c r="G427" i="19"/>
  <c r="G428" i="19"/>
  <c r="G429" i="19"/>
  <c r="G430" i="19"/>
  <c r="G431" i="19"/>
  <c r="G432" i="19"/>
  <c r="G433" i="19"/>
  <c r="G434" i="19"/>
  <c r="G435" i="19"/>
  <c r="G436" i="19"/>
  <c r="G437"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80" i="19"/>
  <c r="G481" i="19"/>
  <c r="G482" i="19"/>
  <c r="G483" i="19"/>
  <c r="G484" i="19"/>
  <c r="G485" i="19"/>
  <c r="G486" i="19"/>
  <c r="G487" i="19"/>
  <c r="G488" i="19"/>
  <c r="G489" i="19"/>
  <c r="G490" i="19"/>
  <c r="G491" i="19"/>
  <c r="G492" i="19"/>
  <c r="G493" i="19"/>
  <c r="G494" i="19"/>
  <c r="G495" i="19"/>
  <c r="G496" i="19"/>
  <c r="G497" i="19"/>
  <c r="G498" i="19"/>
  <c r="G499" i="19"/>
  <c r="G500" i="19"/>
  <c r="G501" i="19"/>
  <c r="G502" i="19"/>
  <c r="G503" i="19"/>
  <c r="G504" i="19"/>
  <c r="G505" i="19"/>
  <c r="G506" i="19"/>
  <c r="G507" i="19"/>
  <c r="G508" i="19"/>
  <c r="G509" i="19"/>
  <c r="G510" i="19"/>
  <c r="G511" i="19"/>
  <c r="G512" i="19"/>
  <c r="G513" i="19"/>
  <c r="G514" i="19"/>
  <c r="G515" i="19"/>
  <c r="G516" i="19"/>
  <c r="G517" i="19"/>
  <c r="G518" i="19"/>
  <c r="G519" i="19"/>
  <c r="G520" i="19"/>
  <c r="G521" i="19"/>
  <c r="G522" i="19"/>
  <c r="G523" i="19"/>
  <c r="G524" i="19"/>
  <c r="G525" i="19"/>
  <c r="G526" i="19"/>
  <c r="G527" i="19"/>
  <c r="G528" i="19"/>
  <c r="G529" i="19"/>
  <c r="G530" i="19"/>
  <c r="G531" i="19"/>
  <c r="G532" i="19"/>
  <c r="G533" i="19"/>
  <c r="G534" i="19"/>
  <c r="G535" i="19"/>
  <c r="G536" i="19"/>
  <c r="G537" i="19"/>
  <c r="G538" i="19"/>
  <c r="G539" i="19"/>
  <c r="G540" i="19"/>
  <c r="G541" i="19"/>
  <c r="G542" i="19"/>
  <c r="G543" i="19"/>
  <c r="G544" i="19"/>
  <c r="G545" i="19"/>
  <c r="G546" i="19"/>
  <c r="G547" i="19"/>
  <c r="G548" i="19"/>
  <c r="G549" i="19"/>
  <c r="G550" i="19"/>
  <c r="G551" i="19"/>
  <c r="G552" i="19"/>
  <c r="G553" i="19"/>
  <c r="G554" i="19"/>
  <c r="G555" i="19"/>
  <c r="G556" i="19"/>
  <c r="G557" i="19"/>
  <c r="G558" i="19"/>
  <c r="G559" i="19"/>
  <c r="G560" i="19"/>
  <c r="G561" i="19"/>
  <c r="G562" i="19"/>
  <c r="G563" i="19"/>
  <c r="G564" i="19"/>
  <c r="G565" i="19"/>
  <c r="G566" i="19"/>
  <c r="G567" i="19"/>
  <c r="G568" i="19"/>
  <c r="G569" i="19"/>
  <c r="G570" i="19"/>
  <c r="G571" i="19"/>
  <c r="G572" i="19"/>
  <c r="G573" i="19"/>
  <c r="G574" i="19"/>
  <c r="G575" i="19"/>
  <c r="G576" i="19"/>
  <c r="G577" i="19"/>
  <c r="G578" i="19"/>
  <c r="G579" i="19"/>
  <c r="G580" i="19"/>
  <c r="G581" i="19"/>
  <c r="G582" i="19"/>
  <c r="G583" i="19"/>
  <c r="G584" i="19"/>
  <c r="G585" i="19"/>
  <c r="G586" i="19"/>
  <c r="G587" i="19"/>
  <c r="G588" i="19"/>
  <c r="G589" i="19"/>
  <c r="G590" i="19"/>
  <c r="G591" i="19"/>
  <c r="G592" i="19"/>
  <c r="G593" i="19"/>
  <c r="G594" i="19"/>
  <c r="G595" i="19"/>
  <c r="G596" i="19"/>
  <c r="G597" i="19"/>
  <c r="G598" i="19"/>
  <c r="G599" i="19"/>
  <c r="G600" i="19"/>
  <c r="G601" i="19"/>
  <c r="G602" i="19"/>
  <c r="G603" i="19"/>
  <c r="G604" i="19"/>
  <c r="G605" i="19"/>
  <c r="G606" i="19"/>
  <c r="G607" i="19"/>
  <c r="G608" i="19"/>
  <c r="G609" i="19"/>
  <c r="G610" i="19"/>
  <c r="G611" i="19"/>
  <c r="G612" i="19"/>
  <c r="G613" i="19"/>
  <c r="G614" i="19"/>
  <c r="G615" i="19"/>
  <c r="G616" i="19"/>
  <c r="G617" i="19"/>
  <c r="G618" i="19"/>
  <c r="G619" i="19"/>
  <c r="G620" i="19"/>
  <c r="G621" i="19"/>
  <c r="G622" i="19"/>
  <c r="G623" i="19"/>
  <c r="G624" i="19"/>
  <c r="G625" i="19"/>
  <c r="G626" i="19"/>
  <c r="G627" i="19"/>
  <c r="G628" i="19"/>
  <c r="G629" i="19"/>
  <c r="G630" i="19"/>
  <c r="G631" i="19"/>
  <c r="G632" i="19"/>
  <c r="G633" i="19"/>
  <c r="G634" i="19"/>
  <c r="G635" i="19"/>
  <c r="G636" i="19"/>
  <c r="G637" i="19"/>
  <c r="G638" i="19"/>
  <c r="G639" i="19"/>
  <c r="G640" i="19"/>
  <c r="G641" i="19"/>
  <c r="G642" i="19"/>
  <c r="G643" i="19"/>
  <c r="G644" i="19"/>
  <c r="G645" i="19"/>
  <c r="G646" i="19"/>
  <c r="G647" i="19"/>
  <c r="G648" i="19"/>
  <c r="G649" i="19"/>
  <c r="G650" i="19"/>
  <c r="G651" i="19"/>
  <c r="G652" i="19"/>
  <c r="G653" i="19"/>
  <c r="G654" i="19"/>
  <c r="G655" i="19"/>
  <c r="G656" i="19"/>
  <c r="G657" i="19"/>
  <c r="G658" i="19"/>
  <c r="G659" i="19"/>
  <c r="G660" i="19"/>
  <c r="G661" i="19"/>
  <c r="G662" i="19"/>
  <c r="G663" i="19"/>
  <c r="G664" i="19"/>
  <c r="G665" i="19"/>
  <c r="G666" i="19"/>
  <c r="G667" i="19"/>
  <c r="G668" i="19"/>
  <c r="G669" i="19"/>
  <c r="G670" i="19"/>
  <c r="G671" i="19"/>
  <c r="G672" i="19"/>
  <c r="G673" i="19"/>
  <c r="G674" i="19"/>
  <c r="G675" i="19"/>
  <c r="G676" i="19"/>
  <c r="G677" i="19"/>
  <c r="G678" i="19"/>
  <c r="G679" i="19"/>
  <c r="G680" i="19"/>
  <c r="G681" i="19"/>
  <c r="G682" i="19"/>
  <c r="G683" i="19"/>
  <c r="G684" i="19"/>
  <c r="G685" i="19"/>
  <c r="G686" i="19"/>
  <c r="G687" i="19"/>
  <c r="G688" i="19"/>
  <c r="G689" i="19"/>
  <c r="G690" i="19"/>
  <c r="G691" i="19"/>
  <c r="G692" i="19"/>
  <c r="G693" i="19"/>
  <c r="G694" i="19"/>
  <c r="G695" i="19"/>
  <c r="G696" i="19"/>
  <c r="G697" i="19"/>
  <c r="G698" i="19"/>
  <c r="G699" i="19"/>
  <c r="G700" i="19"/>
  <c r="G701" i="19"/>
  <c r="G702" i="19"/>
  <c r="G703" i="19"/>
  <c r="G704" i="19"/>
  <c r="G705" i="19"/>
  <c r="G706" i="19"/>
  <c r="G707" i="19"/>
  <c r="G708" i="19"/>
  <c r="G709" i="19"/>
  <c r="G710" i="19"/>
  <c r="G711" i="19"/>
  <c r="G712" i="19"/>
  <c r="G713" i="19"/>
  <c r="G714" i="19"/>
  <c r="G715" i="19"/>
  <c r="G716" i="19"/>
  <c r="G717" i="19"/>
  <c r="G718" i="19"/>
  <c r="G719" i="19"/>
  <c r="G720" i="19"/>
  <c r="G721" i="19"/>
  <c r="G722" i="19"/>
  <c r="G723" i="19"/>
  <c r="G724" i="19"/>
  <c r="G725" i="19"/>
  <c r="G726" i="19"/>
  <c r="G727" i="19"/>
  <c r="G728" i="19"/>
  <c r="G729" i="19"/>
  <c r="G730" i="19"/>
  <c r="G731" i="19"/>
  <c r="G732" i="19"/>
  <c r="G733" i="19"/>
  <c r="G734" i="19"/>
  <c r="G735" i="19"/>
  <c r="G736" i="19"/>
  <c r="G737" i="19"/>
  <c r="G738" i="19"/>
  <c r="G739" i="19"/>
  <c r="G740" i="19"/>
  <c r="G741" i="19"/>
  <c r="G742" i="19"/>
  <c r="G743" i="19"/>
  <c r="G744" i="19"/>
  <c r="G745" i="19"/>
  <c r="G746" i="19"/>
  <c r="G747" i="19"/>
  <c r="G748" i="19"/>
  <c r="G749" i="19"/>
  <c r="G750" i="19"/>
  <c r="G751" i="19"/>
  <c r="G752" i="19"/>
  <c r="G753" i="19"/>
  <c r="G754" i="19"/>
  <c r="G755" i="19"/>
  <c r="G756" i="19"/>
  <c r="G757" i="19"/>
  <c r="G758" i="19"/>
  <c r="G759" i="19"/>
  <c r="G760" i="19"/>
  <c r="G761" i="19"/>
  <c r="G762" i="19"/>
  <c r="G763" i="19"/>
  <c r="G764" i="19"/>
  <c r="G765" i="19"/>
  <c r="G766" i="19"/>
  <c r="G767" i="19"/>
  <c r="G768" i="19"/>
  <c r="G769" i="19"/>
  <c r="G770" i="19"/>
  <c r="G771" i="19"/>
  <c r="G772" i="19"/>
  <c r="G773" i="19"/>
  <c r="G774" i="19"/>
  <c r="G775" i="19"/>
  <c r="G776" i="19"/>
  <c r="G777" i="19"/>
  <c r="G778" i="19"/>
  <c r="G779" i="19"/>
  <c r="G780" i="19"/>
  <c r="G781" i="19"/>
  <c r="G782" i="19"/>
  <c r="G783" i="19"/>
  <c r="G784" i="19"/>
  <c r="G785" i="19"/>
  <c r="G786" i="19"/>
  <c r="G787" i="19"/>
  <c r="G788" i="19"/>
  <c r="G789" i="19"/>
  <c r="G790" i="19"/>
  <c r="G791" i="19"/>
  <c r="G792" i="19"/>
  <c r="G793" i="19"/>
  <c r="G794" i="19"/>
  <c r="G795" i="19"/>
  <c r="G796" i="19"/>
  <c r="G797" i="19"/>
  <c r="G798" i="19"/>
  <c r="G799" i="19"/>
  <c r="G800" i="19"/>
  <c r="G801" i="19"/>
  <c r="G802" i="19"/>
  <c r="G803" i="19"/>
  <c r="G804" i="19"/>
  <c r="G805" i="19"/>
  <c r="G806" i="19"/>
  <c r="G807" i="19"/>
  <c r="G808" i="19"/>
  <c r="G809" i="19"/>
  <c r="G810" i="19"/>
  <c r="G811" i="19"/>
  <c r="G812" i="19"/>
  <c r="G813" i="19"/>
  <c r="G814" i="19"/>
  <c r="G815" i="19"/>
  <c r="G816" i="19"/>
  <c r="G817" i="19"/>
  <c r="G818" i="19"/>
  <c r="G819" i="19"/>
  <c r="G820" i="19"/>
  <c r="G821" i="19"/>
  <c r="G822" i="19"/>
  <c r="G823" i="19"/>
  <c r="G824" i="19"/>
  <c r="G825" i="19"/>
  <c r="G826" i="19"/>
  <c r="G827" i="19"/>
  <c r="G828" i="19"/>
  <c r="G829" i="19"/>
  <c r="G830" i="19"/>
  <c r="G831" i="19"/>
  <c r="G832" i="19"/>
  <c r="G833" i="19"/>
  <c r="G834" i="19"/>
  <c r="G835" i="19"/>
  <c r="G836" i="19"/>
  <c r="G837" i="19"/>
  <c r="G838" i="19"/>
  <c r="G839" i="19"/>
  <c r="G840" i="19"/>
  <c r="G841" i="19"/>
  <c r="G842" i="19"/>
  <c r="G843" i="19"/>
  <c r="G844" i="19"/>
  <c r="G845" i="19"/>
  <c r="G846" i="19"/>
  <c r="G847" i="19"/>
  <c r="G848" i="19"/>
  <c r="G849" i="19"/>
  <c r="G850" i="19"/>
  <c r="G851" i="19"/>
  <c r="G852" i="19"/>
  <c r="G853" i="19"/>
  <c r="G854" i="19"/>
  <c r="G855" i="19"/>
  <c r="G856" i="19"/>
  <c r="G857" i="19"/>
  <c r="G858" i="19"/>
  <c r="G859" i="19"/>
  <c r="G860" i="19"/>
  <c r="G861" i="19"/>
  <c r="G862" i="19"/>
  <c r="G863" i="19"/>
  <c r="G864" i="19"/>
  <c r="G865" i="19"/>
  <c r="G866" i="19"/>
  <c r="G867" i="19"/>
  <c r="G868" i="19"/>
  <c r="G869" i="19"/>
  <c r="G870" i="19"/>
  <c r="G871" i="19"/>
  <c r="G872" i="19"/>
  <c r="G873" i="19"/>
  <c r="G874" i="19"/>
  <c r="G875" i="19"/>
  <c r="G876" i="19"/>
  <c r="G877" i="19"/>
  <c r="G878" i="19"/>
  <c r="G879" i="19"/>
  <c r="G880" i="19"/>
  <c r="G881" i="19"/>
  <c r="G882" i="19"/>
  <c r="G883" i="19"/>
  <c r="G884" i="19"/>
  <c r="G885" i="19"/>
  <c r="G886" i="19"/>
  <c r="G887" i="19"/>
  <c r="G888" i="19"/>
  <c r="G889" i="19"/>
  <c r="G890" i="19"/>
  <c r="G891" i="19"/>
  <c r="G892" i="19"/>
  <c r="G893" i="19"/>
  <c r="G894" i="19"/>
  <c r="G895" i="19"/>
  <c r="G896" i="19"/>
  <c r="G897" i="19"/>
  <c r="G898" i="19"/>
  <c r="G899" i="19"/>
  <c r="G900" i="19"/>
  <c r="G901" i="19"/>
  <c r="G902" i="19"/>
  <c r="G903" i="19"/>
  <c r="G904" i="19"/>
  <c r="G905" i="19"/>
  <c r="G906" i="19"/>
  <c r="G907" i="19"/>
  <c r="G908" i="19"/>
  <c r="G909" i="19"/>
  <c r="G910" i="19"/>
  <c r="G911" i="19"/>
  <c r="G912" i="19"/>
  <c r="G913" i="19"/>
  <c r="G914" i="19"/>
  <c r="G915" i="19"/>
  <c r="G916" i="19"/>
  <c r="G917" i="19"/>
  <c r="G918" i="19"/>
  <c r="G919" i="19"/>
  <c r="G920" i="19"/>
  <c r="G921" i="19"/>
  <c r="G922" i="19"/>
  <c r="G923" i="19"/>
  <c r="G924" i="19"/>
  <c r="G925" i="19"/>
  <c r="G926" i="19"/>
  <c r="G927" i="19"/>
  <c r="G928" i="19"/>
  <c r="G929" i="19"/>
  <c r="G930" i="19"/>
  <c r="G931" i="19"/>
  <c r="G932" i="19"/>
  <c r="G933" i="19"/>
  <c r="G934" i="19"/>
  <c r="G935" i="19"/>
  <c r="G936" i="19"/>
  <c r="G937" i="19"/>
  <c r="G938" i="19"/>
  <c r="G939" i="19"/>
  <c r="G940" i="19"/>
  <c r="G941" i="19"/>
  <c r="G942" i="19"/>
  <c r="G943" i="19"/>
  <c r="G944" i="19"/>
  <c r="G945" i="19"/>
  <c r="G946" i="19"/>
  <c r="G947" i="19"/>
  <c r="G948" i="19"/>
  <c r="G949" i="19"/>
  <c r="G950" i="19"/>
  <c r="G951" i="19"/>
  <c r="G952" i="19"/>
  <c r="G953" i="19"/>
  <c r="G954" i="19"/>
  <c r="G955" i="19"/>
  <c r="G956" i="19"/>
  <c r="G957" i="19"/>
  <c r="G958" i="19"/>
  <c r="G959" i="19"/>
  <c r="G960" i="19"/>
  <c r="G961" i="19"/>
  <c r="G962" i="19"/>
  <c r="G963" i="19"/>
  <c r="G964" i="19"/>
  <c r="G965" i="19"/>
  <c r="G966" i="19"/>
  <c r="G967" i="19"/>
  <c r="G968" i="19"/>
  <c r="G969" i="19"/>
  <c r="G970" i="19"/>
  <c r="G971" i="19"/>
  <c r="G972" i="19"/>
  <c r="G973" i="19"/>
  <c r="G974" i="19"/>
  <c r="G975" i="19"/>
  <c r="G976" i="19"/>
  <c r="G977" i="19"/>
  <c r="G978" i="19"/>
  <c r="G979" i="19"/>
  <c r="G980" i="19"/>
  <c r="G981" i="19"/>
  <c r="G982" i="19"/>
  <c r="G983" i="19"/>
  <c r="G984" i="19"/>
  <c r="G985" i="19"/>
  <c r="G986" i="19"/>
  <c r="G987" i="19"/>
  <c r="G988" i="19"/>
  <c r="G989" i="19"/>
  <c r="G990" i="19"/>
  <c r="G991" i="19"/>
  <c r="G992" i="19"/>
  <c r="G993" i="19"/>
  <c r="G994" i="19"/>
  <c r="G995" i="19"/>
  <c r="G996" i="19"/>
  <c r="G997" i="19"/>
  <c r="G998" i="19"/>
  <c r="G999" i="19"/>
  <c r="G1000" i="19"/>
  <c r="G1001" i="19"/>
  <c r="G1002" i="19"/>
  <c r="G1003" i="19"/>
  <c r="G1004" i="19"/>
  <c r="G1005" i="19"/>
  <c r="G1006" i="19"/>
  <c r="G1007" i="19"/>
  <c r="G1008" i="19"/>
  <c r="G1009" i="19"/>
  <c r="G1010" i="19"/>
  <c r="G1011" i="19"/>
  <c r="G1012" i="19"/>
  <c r="G1013" i="19"/>
  <c r="G1014" i="19"/>
  <c r="G1015" i="19"/>
  <c r="G1016" i="19"/>
  <c r="G1017" i="19"/>
  <c r="G1018" i="19"/>
  <c r="G1019" i="19"/>
  <c r="G1020" i="19"/>
  <c r="G1021" i="19"/>
  <c r="G1022" i="19"/>
  <c r="G1023" i="19"/>
  <c r="G1024" i="19"/>
  <c r="G1025" i="19"/>
  <c r="G1026" i="19"/>
  <c r="G1027" i="19"/>
  <c r="G1028" i="19"/>
  <c r="G1029" i="19"/>
  <c r="G1030" i="19"/>
  <c r="G1031" i="19"/>
  <c r="G1032" i="19"/>
  <c r="G1033" i="19"/>
  <c r="G1034" i="19"/>
  <c r="G1035" i="19"/>
  <c r="G1036" i="19"/>
  <c r="G1037" i="19"/>
  <c r="G1038" i="19"/>
  <c r="G1039" i="19"/>
  <c r="G1040" i="19"/>
  <c r="G1041" i="19"/>
  <c r="G1042" i="19"/>
  <c r="G1043" i="19"/>
  <c r="G1044" i="19"/>
  <c r="G1045" i="19"/>
  <c r="G1046" i="19"/>
  <c r="G1047" i="19"/>
  <c r="G1048" i="19"/>
  <c r="G1049" i="19"/>
  <c r="G1050" i="19"/>
  <c r="G1051" i="19"/>
  <c r="G1052" i="19"/>
  <c r="G1053" i="19"/>
  <c r="G1054" i="19"/>
  <c r="G1055" i="19"/>
  <c r="G1056" i="19"/>
  <c r="G1057" i="19"/>
  <c r="G1058" i="19"/>
  <c r="G1059" i="19"/>
  <c r="G1060" i="19"/>
  <c r="G1061" i="19"/>
  <c r="G1062" i="19"/>
  <c r="G1063" i="19"/>
  <c r="G1064" i="19"/>
  <c r="G1065" i="19"/>
  <c r="G1066" i="19"/>
  <c r="G1067" i="19"/>
  <c r="G1068" i="19"/>
  <c r="G1069" i="19"/>
  <c r="G1070" i="19"/>
  <c r="G1071" i="19"/>
  <c r="G1072" i="19"/>
  <c r="G1073" i="19"/>
  <c r="G1074" i="19"/>
  <c r="G1075" i="19"/>
  <c r="G1076" i="19"/>
  <c r="G1077" i="19"/>
  <c r="G1078" i="19"/>
  <c r="G1079" i="19"/>
  <c r="G1080" i="19"/>
  <c r="G1081" i="19"/>
  <c r="G1082" i="19"/>
  <c r="G1083" i="19"/>
  <c r="G1084" i="19"/>
  <c r="G1085" i="19"/>
  <c r="G1086" i="19"/>
  <c r="G1087" i="19"/>
  <c r="G1088" i="19"/>
  <c r="G1089" i="19"/>
  <c r="G1090" i="19"/>
  <c r="G1091" i="19"/>
  <c r="G1092" i="19"/>
  <c r="G1093" i="19"/>
  <c r="G1094" i="19"/>
  <c r="G1095" i="19"/>
  <c r="G1096" i="19"/>
  <c r="G1097" i="19"/>
  <c r="G1098" i="19"/>
  <c r="G1099" i="19"/>
  <c r="G1100" i="19"/>
  <c r="G1101" i="19"/>
  <c r="G1102" i="19"/>
  <c r="G1103" i="19"/>
  <c r="G1104" i="19"/>
  <c r="G1105" i="19"/>
  <c r="G1106" i="19"/>
  <c r="G1107" i="19"/>
  <c r="G1108" i="19"/>
  <c r="G1109" i="19"/>
  <c r="G1110" i="19"/>
  <c r="G1111" i="19"/>
  <c r="G1112" i="19"/>
  <c r="G1113" i="19"/>
  <c r="G1114" i="19"/>
  <c r="G1115" i="19"/>
  <c r="G1116" i="19"/>
  <c r="G1117" i="19"/>
  <c r="G1118" i="19"/>
  <c r="G1119" i="19"/>
  <c r="G1120" i="19"/>
  <c r="G1121" i="19"/>
  <c r="G1122" i="19"/>
  <c r="G1123" i="19"/>
  <c r="G1124" i="19"/>
  <c r="G1125" i="19"/>
  <c r="G1126" i="19"/>
  <c r="G1127" i="19"/>
  <c r="G1128" i="19"/>
  <c r="G1129" i="19"/>
  <c r="G1130" i="19"/>
  <c r="G1131" i="19"/>
  <c r="G1132" i="19"/>
  <c r="G1133" i="19"/>
  <c r="G1134" i="19"/>
  <c r="G1135" i="19"/>
  <c r="G1136" i="19"/>
  <c r="G1137" i="19"/>
  <c r="G1138" i="19"/>
  <c r="G1139" i="19"/>
  <c r="G1140" i="19"/>
  <c r="G1141" i="19"/>
  <c r="G1142" i="19"/>
  <c r="G1143" i="19"/>
  <c r="G1144" i="19"/>
  <c r="G1145" i="19"/>
  <c r="G1146" i="19"/>
  <c r="G1147" i="19"/>
  <c r="G1148" i="19"/>
  <c r="G1149" i="19"/>
  <c r="G1150" i="19"/>
  <c r="G1151" i="19"/>
  <c r="G1152" i="19"/>
  <c r="G1153" i="19"/>
  <c r="G1154" i="19"/>
  <c r="G1155" i="19"/>
  <c r="G1156" i="19"/>
  <c r="G1157" i="19"/>
  <c r="G1158" i="19"/>
  <c r="G1159" i="19"/>
  <c r="G1160" i="19"/>
  <c r="G1161" i="19"/>
  <c r="G1162" i="19"/>
  <c r="G1163" i="19"/>
  <c r="G1164" i="19"/>
  <c r="G1165" i="19"/>
  <c r="G1166" i="19"/>
  <c r="G1167" i="19"/>
  <c r="G1168" i="19"/>
  <c r="G1169" i="19"/>
  <c r="G1170" i="19"/>
  <c r="G1171" i="19"/>
  <c r="G1172" i="19"/>
  <c r="G1173" i="19"/>
  <c r="G1174" i="19"/>
  <c r="G1175" i="19"/>
  <c r="G1176" i="19"/>
  <c r="G1177" i="19"/>
  <c r="G1178" i="19"/>
  <c r="G1179" i="19"/>
  <c r="G1180" i="19"/>
  <c r="G1181" i="19"/>
  <c r="G1182" i="19"/>
  <c r="G1183" i="19"/>
  <c r="G1184" i="19"/>
  <c r="G1185" i="19"/>
  <c r="G1186" i="19"/>
  <c r="G1187" i="19"/>
  <c r="G1188" i="19"/>
  <c r="G1189" i="19"/>
  <c r="G1190" i="19"/>
  <c r="G1191" i="19"/>
  <c r="G1192" i="19"/>
  <c r="G1193" i="19"/>
  <c r="G1194" i="19"/>
  <c r="G1195" i="19"/>
  <c r="G1196" i="19"/>
  <c r="G1197" i="19"/>
  <c r="G1198" i="19"/>
  <c r="G1199" i="19"/>
  <c r="G1200" i="19"/>
  <c r="G1201" i="19"/>
  <c r="G1202" i="19"/>
  <c r="G1203" i="19"/>
  <c r="G1204" i="19"/>
  <c r="G1205" i="19"/>
  <c r="G1206" i="19"/>
  <c r="G1207" i="19"/>
  <c r="G1208" i="19"/>
  <c r="G1209" i="19"/>
  <c r="G1210" i="19"/>
  <c r="G1211" i="19"/>
  <c r="G1212" i="19"/>
  <c r="G1213" i="19"/>
  <c r="G1214" i="19"/>
  <c r="G1215" i="19"/>
  <c r="G1216" i="19"/>
  <c r="G1217" i="19"/>
  <c r="G1218" i="19"/>
  <c r="G1219" i="19"/>
  <c r="G1220" i="19"/>
  <c r="G1221" i="19"/>
  <c r="G1222" i="19"/>
  <c r="G1223" i="19"/>
  <c r="G1224" i="19"/>
  <c r="G1225" i="19"/>
  <c r="G1226" i="19"/>
  <c r="G1227" i="19"/>
  <c r="G1228" i="19"/>
  <c r="G1229" i="19"/>
  <c r="G1230" i="19"/>
  <c r="G1231" i="19"/>
  <c r="G1232" i="19"/>
  <c r="G1233" i="19"/>
  <c r="G1234" i="19"/>
  <c r="G1235" i="19"/>
  <c r="G1236" i="19"/>
  <c r="G1237" i="19"/>
  <c r="G1238" i="19"/>
  <c r="G1239" i="19"/>
  <c r="G1240" i="19"/>
  <c r="G1241" i="19"/>
  <c r="G1242" i="19"/>
  <c r="G1243" i="19"/>
  <c r="G1244" i="19"/>
  <c r="G1245" i="19"/>
  <c r="G1246" i="19"/>
  <c r="G1247" i="19"/>
  <c r="G1248" i="19"/>
  <c r="G1249" i="19"/>
  <c r="G1250" i="19"/>
  <c r="G1251" i="19"/>
  <c r="G1252" i="19"/>
  <c r="G1253" i="19"/>
  <c r="G1254" i="19"/>
  <c r="G1255" i="19"/>
  <c r="G1256" i="19"/>
  <c r="G1257" i="19"/>
  <c r="G1258" i="19"/>
  <c r="G1259" i="19"/>
  <c r="G1260" i="19"/>
  <c r="G1261" i="19"/>
  <c r="G1262" i="19"/>
  <c r="G1263" i="19"/>
  <c r="G1264" i="19"/>
  <c r="G1265" i="19"/>
  <c r="G1266" i="19"/>
  <c r="G1267" i="19"/>
  <c r="G1268" i="19"/>
  <c r="G1269" i="19"/>
  <c r="G1270" i="19"/>
  <c r="G1271" i="19"/>
  <c r="G1272" i="19"/>
  <c r="G1273" i="19"/>
  <c r="G1274" i="19"/>
  <c r="G1275" i="19"/>
  <c r="G1276" i="19"/>
  <c r="G1277" i="19"/>
  <c r="G1278" i="19"/>
  <c r="G1279" i="19"/>
  <c r="G1280" i="19"/>
  <c r="G1281" i="19"/>
  <c r="G1282" i="19"/>
  <c r="G1283" i="19"/>
  <c r="G1284" i="19"/>
  <c r="G1285" i="19"/>
  <c r="G1286" i="19"/>
  <c r="G1287" i="19"/>
  <c r="G1288" i="19"/>
  <c r="G1289" i="19"/>
  <c r="G1290" i="19"/>
  <c r="G1291" i="19"/>
  <c r="G1292" i="19"/>
  <c r="G1293" i="19"/>
  <c r="G1294" i="19"/>
  <c r="G1295" i="19"/>
  <c r="G1296" i="19"/>
  <c r="G1297" i="19"/>
  <c r="G1298" i="19"/>
  <c r="G1299" i="19"/>
  <c r="G1300" i="19"/>
  <c r="G1301" i="19"/>
  <c r="G1302" i="19"/>
  <c r="G1303" i="19"/>
  <c r="G1304" i="19"/>
  <c r="G1305" i="19"/>
  <c r="G1306" i="19"/>
  <c r="G1307" i="19"/>
  <c r="G1308" i="19"/>
  <c r="G1309" i="19"/>
  <c r="G1310" i="19"/>
  <c r="G1311" i="19"/>
  <c r="G1312" i="19"/>
  <c r="G1313" i="19"/>
  <c r="G1314" i="19"/>
  <c r="G1315" i="19"/>
  <c r="G1316" i="19"/>
  <c r="G1317" i="19"/>
  <c r="G1318" i="19"/>
  <c r="G1319" i="19"/>
  <c r="G1320" i="19"/>
  <c r="G1321" i="19"/>
  <c r="G1322" i="19"/>
  <c r="G1323" i="19"/>
  <c r="G1324" i="19"/>
  <c r="G1325" i="19"/>
  <c r="G1326" i="19"/>
  <c r="G1327" i="19"/>
  <c r="G1328" i="19"/>
  <c r="G1329" i="19"/>
  <c r="G1330" i="19"/>
  <c r="G1331" i="19"/>
  <c r="G1332" i="19"/>
  <c r="G1333" i="19"/>
  <c r="G1334" i="19"/>
  <c r="G1335" i="19"/>
  <c r="G1336" i="19"/>
  <c r="G1337" i="19"/>
  <c r="G1338" i="19"/>
  <c r="G1339" i="19"/>
  <c r="G1340" i="19"/>
  <c r="G1341" i="19"/>
  <c r="G1342" i="19"/>
  <c r="G1343" i="19"/>
  <c r="G1344" i="19"/>
  <c r="G1345" i="19"/>
  <c r="G1346" i="19"/>
  <c r="G1347" i="19"/>
  <c r="G1348" i="19"/>
  <c r="G1349" i="19"/>
  <c r="G1350" i="19"/>
  <c r="G1351" i="19"/>
  <c r="G1352" i="19"/>
  <c r="G1353" i="19"/>
  <c r="G1354" i="19"/>
  <c r="G1355" i="19"/>
  <c r="G1356" i="19"/>
  <c r="G1357" i="19"/>
  <c r="G1358" i="19"/>
  <c r="G1359" i="19"/>
  <c r="G1360" i="19"/>
  <c r="G1361" i="19"/>
  <c r="G1362" i="19"/>
  <c r="G1363" i="19"/>
  <c r="G1364" i="19"/>
  <c r="G1365" i="19"/>
  <c r="G1366" i="19"/>
  <c r="G1367" i="19"/>
  <c r="G1368" i="19"/>
  <c r="G1369" i="19"/>
  <c r="G1370" i="19"/>
  <c r="G1371" i="19"/>
  <c r="G1372" i="19"/>
  <c r="G1373" i="19"/>
  <c r="G1374" i="19"/>
  <c r="G1375" i="19"/>
  <c r="G1376" i="19"/>
  <c r="G1377" i="19"/>
  <c r="G1378" i="19"/>
  <c r="G1379" i="19"/>
  <c r="G1380" i="19"/>
  <c r="G1381" i="19"/>
  <c r="G1382" i="19"/>
  <c r="G1383" i="19"/>
  <c r="G1384" i="19"/>
  <c r="G1385" i="19"/>
  <c r="G1386" i="19"/>
  <c r="G1387" i="19"/>
  <c r="G1388" i="19"/>
  <c r="G1389" i="19"/>
  <c r="G1390" i="19"/>
  <c r="G1391" i="19"/>
  <c r="G1392" i="19"/>
  <c r="G1393" i="19"/>
  <c r="G1394" i="19"/>
  <c r="G1395" i="19"/>
  <c r="G1396" i="19"/>
  <c r="G1397" i="19"/>
  <c r="G1398" i="19"/>
  <c r="G1399" i="19"/>
  <c r="G1400" i="19"/>
  <c r="G1401" i="19"/>
  <c r="G1402" i="19"/>
  <c r="G1403" i="19"/>
  <c r="G1404" i="19"/>
  <c r="G1405" i="19"/>
  <c r="G1406" i="19"/>
  <c r="G1407" i="19"/>
  <c r="G1408" i="19"/>
  <c r="G1409" i="19"/>
  <c r="G1410" i="19"/>
  <c r="G1411" i="19"/>
  <c r="G1412" i="19"/>
  <c r="G1413" i="19"/>
  <c r="G1414" i="19"/>
  <c r="G1415" i="19"/>
  <c r="G1416" i="19"/>
  <c r="G1417" i="19"/>
  <c r="G1418" i="19"/>
  <c r="G1419" i="19"/>
  <c r="G1420" i="19"/>
  <c r="G1421" i="19"/>
  <c r="G1422" i="19"/>
  <c r="G1423" i="19"/>
  <c r="G1424" i="19"/>
  <c r="G1425" i="19"/>
  <c r="G1426" i="19"/>
  <c r="G1427" i="19"/>
  <c r="G1428" i="19"/>
  <c r="G1429" i="19"/>
  <c r="G1430" i="19"/>
  <c r="G1431" i="19"/>
  <c r="G1432" i="19"/>
  <c r="G1433" i="19"/>
  <c r="G1434" i="19"/>
  <c r="G1435" i="19"/>
  <c r="G1436" i="19"/>
  <c r="G1437" i="19"/>
  <c r="G1438" i="19"/>
  <c r="G1439" i="19"/>
  <c r="G1440" i="19"/>
  <c r="G1441" i="19"/>
  <c r="G1442" i="19"/>
  <c r="G1443" i="19"/>
  <c r="G1444" i="19"/>
  <c r="G1445" i="19"/>
  <c r="G1446" i="19"/>
  <c r="G1447" i="19"/>
  <c r="G1448" i="19"/>
  <c r="G1449" i="19"/>
  <c r="G1450" i="19"/>
  <c r="G1451" i="19"/>
  <c r="G1452" i="19"/>
  <c r="G1453" i="19"/>
  <c r="G1454" i="19"/>
  <c r="G1455" i="19"/>
  <c r="G1456" i="19"/>
  <c r="G1457" i="19"/>
  <c r="G1458" i="19"/>
  <c r="G1459" i="19"/>
  <c r="G1460" i="19"/>
  <c r="G1461" i="19"/>
  <c r="G1462" i="19"/>
  <c r="G1463" i="19"/>
  <c r="G1464" i="19"/>
  <c r="G1465" i="19"/>
  <c r="G1466" i="19"/>
  <c r="G1467" i="19"/>
  <c r="G1468" i="19"/>
  <c r="G1469" i="19"/>
  <c r="G1470" i="19"/>
  <c r="G1471" i="19"/>
  <c r="G1472" i="19"/>
  <c r="G1473" i="19"/>
  <c r="G1474" i="19"/>
  <c r="G1475" i="19"/>
  <c r="G1476" i="19"/>
  <c r="G1477" i="19"/>
  <c r="G1478" i="19"/>
  <c r="G1479" i="19"/>
  <c r="G1480" i="19"/>
  <c r="G1481" i="19"/>
  <c r="G1482" i="19"/>
  <c r="G1483" i="19"/>
  <c r="G1484" i="19"/>
  <c r="G1485" i="19"/>
  <c r="G1486" i="19"/>
  <c r="G1487" i="19"/>
  <c r="G1488" i="19"/>
  <c r="G1489" i="19"/>
  <c r="G1490" i="19"/>
  <c r="G1491" i="19"/>
  <c r="G1492" i="19"/>
  <c r="G1493" i="19"/>
  <c r="G1494" i="19"/>
  <c r="G1495" i="19"/>
  <c r="G1496" i="19"/>
  <c r="G1497" i="19"/>
  <c r="G1498" i="19"/>
  <c r="G1499" i="19"/>
  <c r="G1500" i="19"/>
  <c r="G1501" i="19"/>
  <c r="G1502" i="19"/>
  <c r="G1503" i="19"/>
  <c r="G1504" i="19"/>
  <c r="G1505" i="19"/>
  <c r="G1506" i="19"/>
  <c r="G1507" i="19"/>
  <c r="G1508" i="19"/>
  <c r="G1509" i="19"/>
  <c r="G1510" i="19"/>
  <c r="G1511" i="19"/>
  <c r="G1512" i="19"/>
  <c r="G1513" i="19"/>
  <c r="G1514" i="19"/>
  <c r="G1515" i="19"/>
  <c r="G1516" i="19"/>
  <c r="G1517" i="19"/>
  <c r="G1518" i="19"/>
  <c r="G1519" i="19"/>
  <c r="G1520" i="19"/>
  <c r="G1521" i="19"/>
  <c r="G1522" i="19"/>
  <c r="G1523" i="19"/>
  <c r="G1524" i="19"/>
  <c r="G1525" i="19"/>
  <c r="G1526" i="19"/>
  <c r="G1527" i="19"/>
  <c r="G1528" i="19"/>
  <c r="G1529" i="19"/>
  <c r="G1530" i="19"/>
  <c r="G1531" i="19"/>
  <c r="G1532" i="19"/>
  <c r="G1533" i="19"/>
  <c r="G1534" i="19"/>
  <c r="G1535" i="19"/>
  <c r="G1536" i="19"/>
  <c r="G1537" i="19"/>
  <c r="G1538" i="19"/>
  <c r="G1539" i="19"/>
  <c r="G1540" i="19"/>
  <c r="G1541" i="19"/>
  <c r="G1542" i="19"/>
  <c r="G1543" i="19"/>
  <c r="G1544" i="19"/>
  <c r="G1545" i="19"/>
  <c r="G1546" i="19"/>
  <c r="G1547" i="19"/>
  <c r="G1548" i="19"/>
  <c r="G1549" i="19"/>
  <c r="G1550" i="19"/>
  <c r="G1551" i="19"/>
  <c r="G1552" i="19"/>
  <c r="G1553" i="19"/>
  <c r="G1554" i="19"/>
  <c r="G1555" i="19"/>
  <c r="G1556" i="19"/>
  <c r="G1557" i="19"/>
  <c r="G1558" i="19"/>
  <c r="G1559" i="19"/>
  <c r="G1560" i="19"/>
  <c r="G1561" i="19"/>
  <c r="G1562" i="19"/>
  <c r="G1563" i="19"/>
  <c r="G1564" i="19"/>
  <c r="G1565" i="19"/>
  <c r="G1566" i="19"/>
  <c r="G1567" i="19"/>
  <c r="G1568" i="19"/>
  <c r="G1569" i="19"/>
  <c r="G1570" i="19"/>
  <c r="G1571" i="19"/>
  <c r="G1572" i="19"/>
  <c r="G1573" i="19"/>
  <c r="G1574" i="19"/>
  <c r="G1575" i="19"/>
  <c r="G1576" i="19"/>
  <c r="G1577" i="19"/>
  <c r="G1578" i="19"/>
  <c r="G1579" i="19"/>
  <c r="G1580" i="19"/>
  <c r="G1581" i="19"/>
  <c r="G1582" i="19"/>
  <c r="G1583" i="19"/>
  <c r="G1584" i="19"/>
  <c r="G1585" i="19"/>
  <c r="G1586" i="19"/>
  <c r="G1587" i="19"/>
  <c r="G1588" i="19"/>
  <c r="G1589" i="19"/>
  <c r="G1590" i="19"/>
  <c r="G1591" i="19"/>
  <c r="G1592" i="19"/>
  <c r="G1593" i="19"/>
  <c r="G1594" i="19"/>
  <c r="G1595" i="19"/>
  <c r="G1596" i="19"/>
  <c r="G1597" i="19"/>
  <c r="G1598" i="19"/>
  <c r="G1599" i="19"/>
  <c r="G1600" i="19"/>
  <c r="G1601" i="19"/>
  <c r="G1602" i="19"/>
  <c r="G1603" i="19"/>
  <c r="G1604" i="19"/>
  <c r="G1605" i="19"/>
  <c r="G1606" i="19"/>
  <c r="G1607" i="19"/>
  <c r="G1608" i="19"/>
  <c r="G1609" i="19"/>
  <c r="G1610" i="19"/>
  <c r="G1611" i="19"/>
  <c r="G1612" i="19"/>
  <c r="G1613" i="19"/>
  <c r="G1614" i="19"/>
  <c r="G1615" i="19"/>
  <c r="G1616" i="19"/>
  <c r="G1617" i="19"/>
  <c r="G1618" i="19"/>
  <c r="G1619" i="19"/>
  <c r="G1620" i="19"/>
  <c r="G1621" i="19"/>
  <c r="G1622" i="19"/>
  <c r="G1623" i="19"/>
  <c r="G1624" i="19"/>
  <c r="G1625" i="19"/>
  <c r="G1626" i="19"/>
  <c r="G1627" i="19"/>
  <c r="G1628" i="19"/>
  <c r="G1629" i="19"/>
  <c r="G1630" i="19"/>
  <c r="G1631" i="19"/>
  <c r="G1632" i="19"/>
  <c r="G1633" i="19"/>
  <c r="G1634" i="19"/>
  <c r="G1635" i="19"/>
  <c r="G1636" i="19"/>
  <c r="G1637" i="19"/>
  <c r="G1638" i="19"/>
  <c r="G1639" i="19"/>
  <c r="G1640" i="19"/>
  <c r="G1641" i="19"/>
  <c r="G1642" i="19"/>
  <c r="G1643" i="19"/>
  <c r="G1644" i="19"/>
  <c r="G1645" i="19"/>
  <c r="G1646" i="19"/>
  <c r="G1647" i="19"/>
  <c r="G1648" i="19"/>
  <c r="G1649" i="19"/>
  <c r="G1650" i="19"/>
  <c r="G1651" i="19"/>
  <c r="G1652" i="19"/>
  <c r="G1653" i="19"/>
  <c r="G1654" i="19"/>
  <c r="G1655" i="19"/>
  <c r="G1656" i="19"/>
  <c r="G1657" i="19"/>
  <c r="G1658" i="19"/>
  <c r="G1659" i="19"/>
  <c r="G1660" i="19"/>
  <c r="G1661" i="19"/>
  <c r="G1662" i="19"/>
  <c r="G1663" i="19"/>
  <c r="G1664" i="19"/>
  <c r="G1665" i="19"/>
  <c r="G1666" i="19"/>
  <c r="G1667" i="19"/>
  <c r="G1668" i="19"/>
  <c r="G1669" i="19"/>
  <c r="G1670" i="19"/>
  <c r="G1671" i="19"/>
  <c r="G1672" i="19"/>
  <c r="G1673" i="19"/>
  <c r="G1674" i="19"/>
  <c r="G1675" i="19"/>
  <c r="G1676" i="19"/>
  <c r="G1677" i="19"/>
  <c r="G1678" i="19"/>
  <c r="G1679" i="19"/>
  <c r="G1680" i="19"/>
  <c r="G1681" i="19"/>
  <c r="G1682" i="19"/>
  <c r="G1683" i="19"/>
  <c r="G1684" i="19"/>
  <c r="G1685" i="19"/>
  <c r="G1686" i="19"/>
  <c r="G1687" i="19"/>
  <c r="G1688" i="19"/>
  <c r="G1689" i="19"/>
  <c r="G1690" i="19"/>
  <c r="G1691" i="19"/>
  <c r="G1692" i="19"/>
  <c r="G1693" i="19"/>
  <c r="G1694" i="19"/>
  <c r="G1695" i="19"/>
  <c r="G1696" i="19"/>
  <c r="G1697" i="19"/>
  <c r="G1698" i="19"/>
  <c r="G1699" i="19"/>
  <c r="G1700" i="19"/>
  <c r="G1701" i="19"/>
  <c r="G1702" i="19"/>
  <c r="G1703" i="19"/>
  <c r="G1704" i="19"/>
  <c r="G1705" i="19"/>
  <c r="G1706" i="19"/>
  <c r="G1707" i="19"/>
  <c r="G1708" i="19"/>
  <c r="G1709" i="19"/>
  <c r="G1710" i="19"/>
  <c r="G1711" i="19"/>
  <c r="G1712" i="19"/>
  <c r="G1713" i="19"/>
  <c r="G1714" i="19"/>
  <c r="G1715" i="19"/>
  <c r="G1716" i="19"/>
  <c r="G1717" i="19"/>
  <c r="G1718" i="19"/>
  <c r="G1719" i="19"/>
  <c r="G1720" i="19"/>
  <c r="G1721" i="19"/>
  <c r="G1722" i="19"/>
  <c r="G1723" i="19"/>
  <c r="G1724" i="19"/>
  <c r="G1725" i="19"/>
  <c r="G1726" i="19"/>
  <c r="G1727" i="19"/>
  <c r="G1728" i="19"/>
  <c r="G1729" i="19"/>
  <c r="G1730" i="19"/>
  <c r="G1731" i="19"/>
  <c r="G1732" i="19"/>
  <c r="G1733" i="19"/>
  <c r="G1734" i="19"/>
  <c r="G1735" i="19"/>
  <c r="G1736" i="19"/>
  <c r="G1737" i="19"/>
  <c r="G1738" i="19"/>
  <c r="G1739" i="19"/>
  <c r="G1740" i="19"/>
  <c r="G1741" i="19"/>
  <c r="G1742" i="19"/>
  <c r="G1743" i="19"/>
  <c r="G1744" i="19"/>
  <c r="G1745" i="19"/>
  <c r="G1746" i="19"/>
  <c r="G1747" i="19"/>
  <c r="G1748" i="19"/>
  <c r="G1749" i="19"/>
  <c r="G1750" i="19"/>
  <c r="G1751" i="19"/>
  <c r="G1752" i="19"/>
  <c r="G1753" i="19"/>
  <c r="G1754" i="19"/>
  <c r="G1755" i="19"/>
  <c r="G1756" i="19"/>
  <c r="G1757" i="19"/>
  <c r="G1758" i="19"/>
  <c r="G1759" i="19"/>
  <c r="G1760" i="19"/>
  <c r="G1761" i="19"/>
  <c r="G1762" i="19"/>
  <c r="G1763" i="19"/>
  <c r="G1764" i="19"/>
  <c r="G1765" i="19"/>
  <c r="G1766" i="19"/>
  <c r="G1767" i="19"/>
  <c r="G1768" i="19"/>
  <c r="G1769" i="19"/>
  <c r="G1770" i="19"/>
  <c r="G1771" i="19"/>
  <c r="G1772" i="19"/>
  <c r="G1773" i="19"/>
  <c r="G1774" i="19"/>
  <c r="G1775" i="19"/>
  <c r="G1776" i="19"/>
  <c r="G1777" i="19"/>
  <c r="G1778" i="19"/>
  <c r="G1779" i="19"/>
  <c r="G1780" i="19"/>
  <c r="G1781" i="19"/>
  <c r="G1782" i="19"/>
  <c r="G1783" i="19"/>
  <c r="G1784" i="19"/>
  <c r="G1785" i="19"/>
  <c r="G1786" i="19"/>
  <c r="G1787" i="19"/>
  <c r="G1788" i="19"/>
  <c r="G1789" i="19"/>
  <c r="G1790" i="19"/>
  <c r="G1791" i="19"/>
  <c r="G1792" i="19"/>
  <c r="G1793" i="19"/>
  <c r="G1794" i="19"/>
  <c r="G1795" i="19"/>
  <c r="G1796" i="19"/>
  <c r="G1797" i="19"/>
  <c r="G1798" i="19"/>
  <c r="G1799" i="19"/>
  <c r="G1800" i="19"/>
  <c r="G1801" i="19"/>
  <c r="G1802" i="19"/>
  <c r="G1803" i="19"/>
  <c r="G1804" i="19"/>
  <c r="G1805" i="19"/>
  <c r="G1806" i="19"/>
  <c r="G1807" i="19"/>
  <c r="G1808" i="19"/>
  <c r="G1809" i="19"/>
  <c r="G1810" i="19"/>
  <c r="G1811" i="19"/>
  <c r="G1812" i="19"/>
  <c r="G1813" i="19"/>
  <c r="G1814" i="19"/>
  <c r="G1815" i="19"/>
  <c r="G1816" i="19"/>
  <c r="G1817" i="19"/>
  <c r="G1818" i="19"/>
  <c r="G1819" i="19"/>
  <c r="G1820" i="19"/>
  <c r="G1821" i="19"/>
  <c r="G1822" i="19"/>
  <c r="G1823" i="19"/>
  <c r="G1824" i="19"/>
  <c r="G1825" i="19"/>
  <c r="G1826" i="19"/>
  <c r="G1827" i="19"/>
  <c r="G1828" i="19"/>
  <c r="G1829" i="19"/>
  <c r="G1830" i="19"/>
  <c r="G1831" i="19"/>
  <c r="G1832" i="19"/>
  <c r="G1833" i="19"/>
  <c r="G1834" i="19"/>
  <c r="G1835" i="19"/>
  <c r="G1836" i="19"/>
  <c r="G1837" i="19"/>
  <c r="G1838" i="19"/>
  <c r="G1839" i="19"/>
  <c r="G1840" i="19"/>
  <c r="G1841" i="19"/>
  <c r="G1842" i="19"/>
  <c r="G1843" i="19"/>
  <c r="G1844" i="19"/>
  <c r="G1845" i="19"/>
  <c r="G1846" i="19"/>
  <c r="G1847" i="19"/>
  <c r="G1848" i="19"/>
  <c r="G1849" i="19"/>
  <c r="G1850" i="19"/>
  <c r="G1851" i="19"/>
  <c r="G1852" i="19"/>
  <c r="G1853" i="19"/>
  <c r="G1854" i="19"/>
  <c r="G1855" i="19"/>
  <c r="G1856" i="19"/>
  <c r="G1857" i="19"/>
  <c r="G1858" i="19"/>
  <c r="G1859" i="19"/>
  <c r="G1860" i="19"/>
  <c r="G1861" i="19"/>
  <c r="G1862" i="19"/>
  <c r="G1863" i="19"/>
  <c r="G1864" i="19"/>
  <c r="G1865" i="19"/>
  <c r="G1866" i="19"/>
  <c r="G1867" i="19"/>
  <c r="G1868" i="19"/>
  <c r="G1869" i="19"/>
  <c r="G1870" i="19"/>
  <c r="G1871" i="19"/>
  <c r="G1872" i="19"/>
  <c r="G1873" i="19"/>
  <c r="G1874" i="19"/>
  <c r="G1875" i="19"/>
  <c r="G1876" i="19"/>
  <c r="G1877" i="19"/>
  <c r="G1878" i="19"/>
  <c r="G1879" i="19"/>
  <c r="G1880" i="19"/>
  <c r="G1881" i="19"/>
  <c r="G1882" i="19"/>
  <c r="G1883" i="19"/>
  <c r="G1884" i="19"/>
  <c r="G1885" i="19"/>
  <c r="G1886" i="19"/>
  <c r="G1887" i="19"/>
  <c r="G1888" i="19"/>
  <c r="G1889" i="19"/>
  <c r="G1890" i="19"/>
  <c r="G1891" i="19"/>
  <c r="G1892" i="19"/>
  <c r="G1893" i="19"/>
  <c r="G1894" i="19"/>
  <c r="G1895" i="19"/>
  <c r="G1896" i="19"/>
  <c r="G1897" i="19"/>
  <c r="G1898" i="19"/>
  <c r="G1899" i="19"/>
  <c r="G1900" i="19"/>
  <c r="G1901" i="19"/>
  <c r="G1902" i="19"/>
  <c r="G1903" i="19"/>
  <c r="G1904" i="19"/>
  <c r="G1905" i="19"/>
  <c r="G1906" i="19"/>
  <c r="G1907" i="19"/>
  <c r="G1908" i="19"/>
  <c r="G1909" i="19"/>
  <c r="G1910" i="19"/>
  <c r="G1911" i="19"/>
  <c r="G1912" i="19"/>
  <c r="G1913" i="19"/>
  <c r="G1914" i="19"/>
  <c r="G1915" i="19"/>
  <c r="G1916" i="19"/>
  <c r="G1917" i="19"/>
  <c r="G1918" i="19"/>
  <c r="G1919" i="19"/>
  <c r="G1920" i="19"/>
  <c r="G1921" i="19"/>
  <c r="G1922" i="19"/>
  <c r="G1923" i="19"/>
  <c r="G1924" i="19"/>
  <c r="G1925" i="19"/>
  <c r="G1926" i="19"/>
  <c r="G1927" i="19"/>
  <c r="G1928" i="19"/>
  <c r="G1929" i="19"/>
  <c r="G1930" i="19"/>
  <c r="G1931" i="19"/>
  <c r="G1932" i="19"/>
  <c r="G1933" i="19"/>
  <c r="G1934" i="19"/>
  <c r="G1935" i="19"/>
  <c r="G1936" i="19"/>
  <c r="G1937" i="19"/>
  <c r="G1938" i="19"/>
  <c r="G1939" i="19"/>
  <c r="G1940" i="19"/>
  <c r="G1941" i="19"/>
  <c r="G1942" i="19"/>
  <c r="G1943" i="19"/>
  <c r="G1944" i="19"/>
  <c r="G1945" i="19"/>
  <c r="G1946" i="19"/>
  <c r="G1947" i="19"/>
  <c r="G1948" i="19"/>
  <c r="G1949" i="19"/>
  <c r="G1950" i="19"/>
  <c r="G1951" i="19"/>
  <c r="G1952" i="19"/>
  <c r="G1953" i="19"/>
  <c r="G1954" i="19"/>
  <c r="G1955" i="19"/>
  <c r="G1956" i="19"/>
  <c r="G1957" i="19"/>
  <c r="G1958" i="19"/>
  <c r="G1959" i="19"/>
  <c r="G1960" i="19"/>
  <c r="G1961" i="19"/>
  <c r="G1962" i="19"/>
  <c r="G1963" i="19"/>
  <c r="G1964" i="19"/>
  <c r="G1965" i="19"/>
  <c r="G1966" i="19"/>
  <c r="G1967" i="19"/>
  <c r="G1968" i="19"/>
  <c r="G1969" i="19"/>
  <c r="G1970" i="19"/>
  <c r="G1971" i="19"/>
  <c r="G1972" i="19"/>
  <c r="G1973" i="19"/>
  <c r="G1974" i="19"/>
  <c r="G1975" i="19"/>
  <c r="G1976" i="19"/>
  <c r="G1977" i="19"/>
  <c r="G1978" i="19"/>
  <c r="G1979" i="19"/>
  <c r="G1980" i="19"/>
  <c r="G1981" i="19"/>
  <c r="G1982" i="19"/>
  <c r="G1983" i="19"/>
  <c r="G1984" i="19"/>
  <c r="G1985" i="19"/>
  <c r="G1986" i="19"/>
  <c r="G1987" i="19"/>
  <c r="G1988" i="19"/>
  <c r="G1989" i="19"/>
  <c r="G1990" i="19"/>
  <c r="G1991" i="19"/>
  <c r="G1992" i="19"/>
  <c r="G1993" i="19"/>
  <c r="G1994" i="19"/>
  <c r="G1995" i="19"/>
  <c r="G1996" i="19"/>
  <c r="G1997" i="19"/>
  <c r="G1998" i="19"/>
  <c r="G1999" i="19"/>
  <c r="G2000" i="19"/>
  <c r="G2001" i="19"/>
  <c r="G2002" i="19"/>
  <c r="G2003" i="19"/>
  <c r="G2004" i="19"/>
  <c r="G2005" i="19"/>
  <c r="G2006" i="19"/>
  <c r="G2007" i="19"/>
  <c r="G2008" i="19"/>
  <c r="G2009" i="19"/>
  <c r="G2010" i="19"/>
  <c r="G2011" i="19"/>
  <c r="G2012" i="19"/>
  <c r="G2013" i="19"/>
  <c r="G2014" i="19"/>
  <c r="G2015" i="19"/>
  <c r="G2016" i="19"/>
  <c r="G2017" i="19"/>
  <c r="G2018" i="19"/>
  <c r="G2019" i="19"/>
  <c r="G2020" i="19"/>
  <c r="G2021" i="19"/>
  <c r="G2022" i="19"/>
  <c r="G2023" i="19"/>
  <c r="G2024" i="19"/>
  <c r="G2025" i="19"/>
  <c r="G2026" i="19"/>
  <c r="G2027" i="19"/>
  <c r="G2028" i="19"/>
  <c r="G2029" i="19"/>
  <c r="G2030" i="19"/>
  <c r="G2031" i="19"/>
  <c r="G2032" i="19"/>
  <c r="G2033" i="19"/>
  <c r="G2034" i="19"/>
  <c r="G2035" i="19"/>
  <c r="G2036" i="19"/>
  <c r="G2037" i="19"/>
  <c r="G2038" i="19"/>
  <c r="G2039" i="19"/>
  <c r="G2040" i="19"/>
  <c r="G2041" i="19"/>
  <c r="G2042" i="19"/>
  <c r="G2043" i="19"/>
  <c r="G2044" i="19"/>
  <c r="G2045" i="19"/>
  <c r="G2046" i="19"/>
  <c r="G2047" i="19"/>
  <c r="G2048" i="19"/>
  <c r="G2049" i="19"/>
  <c r="G2050" i="19"/>
  <c r="G2051" i="19"/>
  <c r="G2052" i="19"/>
  <c r="G2053" i="19"/>
  <c r="G2054" i="19"/>
  <c r="G2055" i="19"/>
  <c r="G2056" i="19"/>
  <c r="G2057" i="19"/>
  <c r="G2058" i="19"/>
  <c r="G2059" i="19"/>
  <c r="G2060" i="19"/>
  <c r="G2061" i="19"/>
  <c r="G2062" i="19"/>
  <c r="G2063" i="19"/>
  <c r="G2064" i="19"/>
  <c r="G2065" i="19"/>
  <c r="G2066" i="19"/>
  <c r="G2067" i="19"/>
  <c r="G2068" i="19"/>
  <c r="G2069" i="19"/>
  <c r="G2070" i="19"/>
  <c r="G2071" i="19"/>
  <c r="G2072" i="19"/>
  <c r="G2073" i="19"/>
  <c r="G2074" i="19"/>
  <c r="G2075" i="19"/>
  <c r="G2076" i="19"/>
  <c r="G2077" i="19"/>
  <c r="G2078" i="19"/>
  <c r="G2079" i="19"/>
  <c r="G2080" i="19"/>
  <c r="G2081" i="19"/>
  <c r="G2082" i="19"/>
  <c r="G2083" i="19"/>
  <c r="G2084" i="19"/>
  <c r="G2085" i="19"/>
  <c r="G2086" i="19"/>
  <c r="G2087" i="19"/>
  <c r="G2088" i="19"/>
  <c r="G2089" i="19"/>
  <c r="G2090" i="19"/>
  <c r="G2091" i="19"/>
  <c r="G2092" i="19"/>
  <c r="G2093" i="19"/>
  <c r="G2094" i="19"/>
  <c r="G2095" i="19"/>
  <c r="G2096" i="19"/>
  <c r="G2097" i="19"/>
  <c r="G2098" i="19"/>
  <c r="G2099" i="19"/>
  <c r="G2100" i="19"/>
  <c r="G2101" i="19"/>
  <c r="G2102" i="19"/>
  <c r="G2103" i="19"/>
  <c r="G2104" i="19"/>
  <c r="G2105" i="19"/>
  <c r="G2106" i="19"/>
  <c r="G2107" i="19"/>
  <c r="G2108" i="19"/>
  <c r="G2109" i="19"/>
  <c r="G2110" i="19"/>
  <c r="G2111" i="19"/>
  <c r="G2112" i="19"/>
  <c r="G2113" i="19"/>
  <c r="G2114" i="19"/>
  <c r="G2115" i="19"/>
  <c r="G2116" i="19"/>
  <c r="G2117" i="19"/>
  <c r="G2118" i="19"/>
  <c r="G2119" i="19"/>
  <c r="G2120" i="19"/>
  <c r="G2121" i="19"/>
  <c r="G2122" i="19"/>
  <c r="G2123" i="19"/>
  <c r="G2124" i="19"/>
  <c r="G2125" i="19"/>
  <c r="G2126" i="19"/>
  <c r="G2127" i="19"/>
  <c r="G2128" i="19"/>
  <c r="G2129" i="19"/>
  <c r="G2130" i="19"/>
  <c r="G2131" i="19"/>
  <c r="G2132" i="19"/>
  <c r="G2133" i="19"/>
  <c r="G2134" i="19"/>
  <c r="G2135" i="19"/>
  <c r="G2136" i="19"/>
  <c r="G2137" i="19"/>
  <c r="G2138" i="19"/>
  <c r="G2139" i="19"/>
  <c r="G2140" i="19"/>
  <c r="G2141" i="19"/>
  <c r="G2142" i="19"/>
  <c r="G2143" i="19"/>
  <c r="G2144" i="19"/>
  <c r="G2145" i="19"/>
  <c r="G2146" i="19"/>
  <c r="G2147" i="19"/>
  <c r="G2148" i="19"/>
  <c r="G2149" i="19"/>
  <c r="G2150" i="19"/>
  <c r="G2151" i="19"/>
  <c r="G2152" i="19"/>
  <c r="G2153" i="19"/>
  <c r="G2154" i="19"/>
  <c r="G2155" i="19"/>
  <c r="G2156" i="19"/>
  <c r="G2157" i="19"/>
  <c r="G2158" i="19"/>
  <c r="G2159" i="19"/>
  <c r="G2160" i="19"/>
  <c r="G2161" i="19"/>
  <c r="G2162" i="19"/>
  <c r="G2163" i="19"/>
  <c r="G2164" i="19"/>
  <c r="G2165" i="19"/>
  <c r="G2166" i="19"/>
  <c r="G2167" i="19"/>
  <c r="G2168" i="19"/>
  <c r="G2169" i="19"/>
  <c r="G2170" i="19"/>
  <c r="G2171" i="19"/>
  <c r="G2172" i="19"/>
  <c r="G2173" i="19"/>
  <c r="G2174" i="19"/>
  <c r="G2175" i="19"/>
  <c r="G2176" i="19"/>
  <c r="G2177" i="19"/>
  <c r="G2178" i="19"/>
  <c r="G2179" i="19"/>
  <c r="G2180" i="19"/>
  <c r="G2181" i="19"/>
  <c r="G2182" i="19"/>
  <c r="G2183" i="19"/>
  <c r="G2184" i="19"/>
  <c r="G2185" i="19"/>
  <c r="G2186" i="19"/>
  <c r="G2187" i="19"/>
  <c r="G2188" i="19"/>
  <c r="G2189" i="19"/>
  <c r="G2190" i="19"/>
  <c r="G2191" i="19"/>
  <c r="G2192" i="19"/>
  <c r="G2193" i="19"/>
  <c r="G2194" i="19"/>
  <c r="G2195" i="19"/>
  <c r="G2196" i="19"/>
  <c r="G2197" i="19"/>
  <c r="G2198" i="19"/>
  <c r="G2199" i="19"/>
  <c r="G2200" i="19"/>
  <c r="G2201" i="19"/>
  <c r="G2202" i="19"/>
  <c r="G2203" i="19"/>
  <c r="G2204" i="19"/>
  <c r="G2205" i="19"/>
  <c r="G2206" i="19"/>
  <c r="G2207" i="19"/>
  <c r="G2208" i="19"/>
  <c r="G2209" i="19"/>
  <c r="G2210" i="19"/>
  <c r="G2211" i="19"/>
  <c r="G2212" i="19"/>
  <c r="G2213" i="19"/>
  <c r="G2214" i="19"/>
  <c r="G2215" i="19"/>
  <c r="G2216" i="19"/>
  <c r="G2217" i="19"/>
  <c r="G2218" i="19"/>
  <c r="G2219" i="19"/>
  <c r="G2220" i="19"/>
  <c r="G2221" i="19"/>
  <c r="G2222" i="19"/>
  <c r="G2223" i="19"/>
  <c r="G2224" i="19"/>
  <c r="G2225" i="19"/>
  <c r="G2226" i="19"/>
  <c r="G2227" i="19"/>
  <c r="G2228" i="19"/>
  <c r="G2229" i="19"/>
  <c r="G2230" i="19"/>
  <c r="G2231" i="19"/>
  <c r="G2232" i="19"/>
  <c r="G2233" i="19"/>
  <c r="G2234" i="19"/>
  <c r="G2235" i="19"/>
  <c r="G2236" i="19"/>
  <c r="G2237" i="19"/>
  <c r="G2238" i="19"/>
  <c r="G2239" i="19"/>
  <c r="G2240" i="19"/>
  <c r="G2241" i="19"/>
  <c r="G2242" i="19"/>
  <c r="G2243" i="19"/>
  <c r="G2244" i="19"/>
  <c r="G2245" i="19"/>
  <c r="G2246" i="19"/>
  <c r="G2247" i="19"/>
  <c r="G2248" i="19"/>
  <c r="G2249" i="19"/>
  <c r="G2250" i="19"/>
  <c r="G2251" i="19"/>
  <c r="G2252" i="19"/>
  <c r="G2253" i="19"/>
  <c r="G2254" i="19"/>
  <c r="G2255" i="19"/>
  <c r="G2256" i="19"/>
  <c r="G2257" i="19"/>
  <c r="G2258" i="19"/>
  <c r="G2259" i="19"/>
  <c r="G2260" i="19"/>
  <c r="G2261" i="19"/>
  <c r="G2262" i="19"/>
  <c r="G2263" i="19"/>
  <c r="G2264" i="19"/>
  <c r="G2265" i="19"/>
  <c r="G2266" i="19"/>
  <c r="G2267" i="19"/>
  <c r="G2268" i="19"/>
  <c r="G2269" i="19"/>
  <c r="G2270" i="19"/>
  <c r="G2271" i="19"/>
  <c r="G2272" i="19"/>
  <c r="G2273" i="19"/>
  <c r="G2274" i="19"/>
  <c r="G2275" i="19"/>
  <c r="G2276" i="19"/>
  <c r="G2277" i="19"/>
  <c r="G2278" i="19"/>
  <c r="G2279" i="19"/>
  <c r="G2280" i="19"/>
  <c r="G2281" i="19"/>
  <c r="G2282" i="19"/>
  <c r="G2283" i="19"/>
  <c r="G2284" i="19"/>
  <c r="G2285" i="19"/>
  <c r="G2286" i="19"/>
  <c r="G2287" i="19"/>
  <c r="G2288" i="19"/>
  <c r="G2289" i="19"/>
  <c r="G2290" i="19"/>
  <c r="G2291" i="19"/>
  <c r="G2292" i="19"/>
  <c r="G2293" i="19"/>
  <c r="G2294" i="19"/>
  <c r="G2295" i="19"/>
  <c r="G2296" i="19"/>
  <c r="G2297" i="19"/>
  <c r="G2298" i="19"/>
  <c r="G2299" i="19"/>
  <c r="G2300" i="19"/>
  <c r="G2301" i="19"/>
  <c r="G2302" i="19"/>
  <c r="G2303" i="19"/>
  <c r="G2304" i="19"/>
  <c r="G2305" i="19"/>
  <c r="G2306" i="19"/>
  <c r="G2307" i="19"/>
  <c r="G2308" i="19"/>
  <c r="G2309" i="19"/>
  <c r="G2310" i="19"/>
  <c r="G2311" i="19"/>
  <c r="G2312" i="19"/>
  <c r="G2313" i="19"/>
  <c r="G2314" i="19"/>
  <c r="G2315" i="19"/>
  <c r="G2316" i="19"/>
  <c r="G2317" i="19"/>
  <c r="G2318" i="19"/>
  <c r="G2319" i="19"/>
  <c r="G2320" i="19"/>
  <c r="G2321" i="19"/>
  <c r="G2322" i="19"/>
  <c r="G2323" i="19"/>
  <c r="G2324" i="19"/>
  <c r="G2325" i="19"/>
  <c r="G2326" i="19"/>
  <c r="G2327" i="19"/>
  <c r="G2328" i="19"/>
  <c r="G2329" i="19"/>
  <c r="G2330" i="19"/>
  <c r="G2331" i="19"/>
  <c r="G2332" i="19"/>
  <c r="G2333" i="19"/>
  <c r="G2334" i="19"/>
  <c r="G2335" i="19"/>
  <c r="G2336" i="19"/>
  <c r="G2337" i="19"/>
  <c r="G2338" i="19"/>
  <c r="G2339" i="19"/>
  <c r="G2340" i="19"/>
  <c r="G2341" i="19"/>
  <c r="G2342" i="19"/>
  <c r="G2343" i="19"/>
  <c r="G2344" i="19"/>
  <c r="G2345" i="19"/>
  <c r="G2346" i="19"/>
  <c r="G2347" i="19"/>
  <c r="G2348" i="19"/>
  <c r="G2349" i="19"/>
  <c r="G2350" i="19"/>
  <c r="G2351" i="19"/>
  <c r="G2352" i="19"/>
  <c r="G2353" i="19"/>
  <c r="G2354" i="19"/>
  <c r="G2355" i="19"/>
  <c r="G2356" i="19"/>
  <c r="G2357" i="19"/>
  <c r="G2358" i="19"/>
  <c r="G2359" i="19"/>
  <c r="G2360" i="19"/>
  <c r="G2361" i="19"/>
  <c r="G2362" i="19"/>
  <c r="G2363" i="19"/>
  <c r="G2364" i="19"/>
  <c r="G2365" i="19"/>
  <c r="G2366" i="19"/>
  <c r="G2367" i="19"/>
  <c r="G2368" i="19"/>
  <c r="G2369" i="19"/>
  <c r="G2370" i="19"/>
  <c r="G2371" i="19"/>
  <c r="G2372" i="19"/>
  <c r="G2373" i="19"/>
  <c r="G2374" i="19"/>
  <c r="G2375" i="19"/>
  <c r="G2376" i="19"/>
  <c r="G2377" i="19"/>
  <c r="G2378" i="19"/>
  <c r="G2379" i="19"/>
  <c r="G2380" i="19"/>
  <c r="G2381" i="19"/>
  <c r="G2382" i="19"/>
  <c r="G2383" i="19"/>
  <c r="G2384" i="19"/>
  <c r="G2385" i="19"/>
  <c r="G2386" i="19"/>
  <c r="G2387" i="19"/>
  <c r="G2388" i="19"/>
  <c r="G2389" i="19"/>
  <c r="G2390" i="19"/>
  <c r="G2391" i="19"/>
  <c r="G2392" i="19"/>
  <c r="G2393" i="19"/>
  <c r="G2394" i="19"/>
  <c r="G2395" i="19"/>
  <c r="G2396" i="19"/>
  <c r="G2397" i="19"/>
  <c r="G2398" i="19"/>
  <c r="G2399" i="19"/>
  <c r="G2400" i="19"/>
  <c r="G2401" i="19"/>
  <c r="G2402" i="19"/>
  <c r="G2403" i="19"/>
  <c r="G2404" i="19"/>
  <c r="G2405" i="19"/>
  <c r="G2406" i="19"/>
  <c r="G2407" i="19"/>
  <c r="G2408" i="19"/>
  <c r="G2409" i="19"/>
  <c r="G2410" i="19"/>
  <c r="G2411" i="19"/>
  <c r="G2412" i="19"/>
  <c r="G2413" i="19"/>
  <c r="G2414" i="19"/>
  <c r="G2415" i="19"/>
  <c r="G2416" i="19"/>
  <c r="G2417" i="19"/>
  <c r="G2418" i="19"/>
  <c r="G2419" i="19"/>
  <c r="G2420" i="19"/>
  <c r="G2421" i="19"/>
  <c r="G2422" i="19"/>
  <c r="G2423" i="19"/>
  <c r="G2424" i="19"/>
  <c r="G2425" i="19"/>
  <c r="G2426" i="19"/>
  <c r="G2427" i="19"/>
  <c r="G2428" i="19"/>
  <c r="G2429" i="19"/>
  <c r="G2430" i="19"/>
  <c r="G2431" i="19"/>
  <c r="G2432" i="19"/>
  <c r="G2433" i="19"/>
  <c r="G2434" i="19"/>
  <c r="G2435" i="19"/>
  <c r="G2436" i="19"/>
  <c r="G2437" i="19"/>
  <c r="G2438" i="19"/>
  <c r="G2439" i="19"/>
  <c r="G2440" i="19"/>
  <c r="G2441" i="19"/>
  <c r="G2442" i="19"/>
  <c r="G2443" i="19"/>
  <c r="G2444" i="19"/>
  <c r="G2445" i="19"/>
  <c r="G2446" i="19"/>
  <c r="G2447" i="19"/>
  <c r="G2448" i="19"/>
  <c r="G2449" i="19"/>
  <c r="G2450" i="19"/>
  <c r="G2451" i="19"/>
  <c r="G2452" i="19"/>
  <c r="G2453" i="19"/>
  <c r="G2454" i="19"/>
  <c r="G2455" i="19"/>
  <c r="G2456" i="19"/>
  <c r="G2457" i="19"/>
  <c r="G2458" i="19"/>
  <c r="G2459" i="19"/>
  <c r="G2460" i="19"/>
  <c r="G2461" i="19"/>
  <c r="G2462" i="19"/>
  <c r="G2463" i="19"/>
  <c r="G2464" i="19"/>
  <c r="G2465" i="19"/>
  <c r="G2466" i="19"/>
  <c r="G2467" i="19"/>
  <c r="G2468" i="19"/>
  <c r="G2469" i="19"/>
  <c r="G2470" i="19"/>
  <c r="G2471" i="19"/>
  <c r="G2472" i="19"/>
  <c r="G2473" i="19"/>
  <c r="G2474" i="19"/>
  <c r="G2475" i="19"/>
  <c r="G2476" i="19"/>
  <c r="G2477" i="19"/>
  <c r="G2478" i="19"/>
  <c r="G2479" i="19"/>
  <c r="G2480" i="19"/>
  <c r="G2481" i="19"/>
  <c r="G2482" i="19"/>
  <c r="G2483" i="19"/>
  <c r="G2484" i="19"/>
  <c r="G2485" i="19"/>
  <c r="G2486" i="19"/>
  <c r="G2487" i="19"/>
  <c r="G2488" i="19"/>
  <c r="G2489" i="19"/>
  <c r="G2490" i="19"/>
  <c r="G2491" i="19"/>
  <c r="G2492" i="19"/>
  <c r="G2493" i="19"/>
  <c r="G2494" i="19"/>
  <c r="G2495" i="19"/>
  <c r="G2496" i="19"/>
  <c r="G2497" i="19"/>
  <c r="G2498" i="19"/>
  <c r="G2499" i="19"/>
  <c r="G2500" i="19"/>
  <c r="G2501" i="19"/>
  <c r="G2502" i="19"/>
  <c r="G2503" i="19"/>
  <c r="G2504" i="19"/>
  <c r="G2505" i="19"/>
  <c r="G2506" i="19"/>
  <c r="G2507" i="19"/>
  <c r="G2508" i="19"/>
  <c r="G2509" i="19"/>
  <c r="G2510" i="19"/>
  <c r="G2511" i="19"/>
  <c r="G2512" i="19"/>
  <c r="G2513" i="19"/>
  <c r="G2514" i="19"/>
  <c r="G2515" i="19"/>
  <c r="G2516" i="19"/>
  <c r="G2517" i="19"/>
  <c r="G2518" i="19"/>
  <c r="G2519" i="19"/>
  <c r="G2520" i="19"/>
  <c r="G2521" i="19"/>
  <c r="G2522" i="19"/>
  <c r="G2523" i="19"/>
  <c r="G2524" i="19"/>
  <c r="G2525" i="19"/>
  <c r="G2526" i="19"/>
  <c r="G2527" i="19"/>
  <c r="G2528" i="19"/>
  <c r="G2529" i="19"/>
  <c r="G2530" i="19"/>
  <c r="G2531" i="19"/>
  <c r="G2532" i="19"/>
  <c r="G2533" i="19"/>
  <c r="G2534" i="19"/>
  <c r="G2535" i="19"/>
  <c r="G2536" i="19"/>
  <c r="G2537" i="19"/>
  <c r="G2538" i="19"/>
  <c r="G2539" i="19"/>
  <c r="G2540" i="19"/>
  <c r="G2541" i="19"/>
  <c r="G2542" i="19"/>
  <c r="G2543" i="19"/>
  <c r="G2544" i="19"/>
  <c r="G2545" i="19"/>
  <c r="G2546" i="19"/>
  <c r="G2547" i="19"/>
  <c r="G2548" i="19"/>
  <c r="G2549" i="19"/>
  <c r="G2550" i="19"/>
  <c r="G2551" i="19"/>
  <c r="G2552" i="19"/>
  <c r="G2553" i="19"/>
  <c r="G2554" i="19"/>
  <c r="G2555" i="19"/>
  <c r="G2556" i="19"/>
  <c r="G2557" i="19"/>
  <c r="G2558" i="19"/>
  <c r="G2559" i="19"/>
  <c r="G2560" i="19"/>
  <c r="G2561" i="19"/>
  <c r="G2562" i="19"/>
  <c r="G2563" i="19"/>
  <c r="G2564" i="19"/>
  <c r="G2565" i="19"/>
  <c r="G2566" i="19"/>
  <c r="G2567" i="19"/>
  <c r="G2568" i="19"/>
  <c r="G2569" i="19"/>
  <c r="G2570" i="19"/>
  <c r="G2571" i="19"/>
  <c r="G2572" i="19"/>
  <c r="G2573" i="19"/>
  <c r="G2574" i="19"/>
  <c r="G2575" i="19"/>
  <c r="G2576" i="19"/>
  <c r="G2577" i="19"/>
  <c r="G2578" i="19"/>
  <c r="G2579" i="19"/>
  <c r="G2580" i="19"/>
  <c r="G2581" i="19"/>
  <c r="G2582" i="19"/>
  <c r="G2583" i="19"/>
  <c r="G2584" i="19"/>
  <c r="G2585" i="19"/>
  <c r="G2586" i="19"/>
  <c r="G2587" i="19"/>
  <c r="G2588" i="19"/>
  <c r="G2589" i="19"/>
  <c r="G2590" i="19"/>
  <c r="G2591" i="19"/>
  <c r="G2592" i="19"/>
  <c r="G2593" i="19"/>
  <c r="G2594" i="19"/>
  <c r="G2595" i="19"/>
  <c r="G2596" i="19"/>
  <c r="G2597" i="19"/>
  <c r="G2598" i="19"/>
  <c r="G2599" i="19"/>
  <c r="G2600" i="19"/>
  <c r="G2601" i="19"/>
  <c r="G2602" i="19"/>
  <c r="G2603" i="19"/>
  <c r="G2604" i="19"/>
  <c r="G2605" i="19"/>
  <c r="G2606" i="19"/>
  <c r="G2607" i="19"/>
  <c r="G2608" i="19"/>
  <c r="G2609" i="19"/>
  <c r="G2610" i="19"/>
  <c r="G2611" i="19"/>
  <c r="G2612" i="19"/>
  <c r="G2613" i="19"/>
  <c r="G2614" i="19"/>
  <c r="G2615" i="19"/>
  <c r="G2616" i="19"/>
  <c r="G2617" i="19"/>
  <c r="G2618" i="19"/>
  <c r="G2619" i="19"/>
  <c r="G2620" i="19"/>
  <c r="G2621" i="19"/>
  <c r="G2622" i="19"/>
  <c r="G2623" i="19"/>
  <c r="G2624" i="19"/>
  <c r="G2625" i="19"/>
  <c r="G2626" i="19"/>
  <c r="G2627" i="19"/>
  <c r="G2628" i="19"/>
  <c r="G2629" i="19"/>
  <c r="G2630" i="19"/>
  <c r="G2631" i="19"/>
  <c r="G2632" i="19"/>
  <c r="G2633" i="19"/>
  <c r="G2634" i="19"/>
  <c r="G2635" i="19"/>
  <c r="G2636" i="19"/>
  <c r="G2637" i="19"/>
  <c r="G2638" i="19"/>
  <c r="G2639" i="19"/>
  <c r="G2640" i="19"/>
  <c r="G2641" i="19"/>
  <c r="G2642" i="19"/>
  <c r="G2643" i="19"/>
  <c r="G2644" i="19"/>
  <c r="G2645" i="19"/>
  <c r="G2646" i="19"/>
  <c r="G2647" i="19"/>
  <c r="G2648" i="19"/>
  <c r="G2649" i="19"/>
  <c r="G2650" i="19"/>
  <c r="G2651" i="19"/>
  <c r="G2652" i="19"/>
  <c r="G2653" i="19"/>
  <c r="G2654" i="19"/>
  <c r="G2655" i="19"/>
  <c r="G2656" i="19"/>
  <c r="G2657" i="19"/>
  <c r="G2658" i="19"/>
  <c r="G2659" i="19"/>
  <c r="G2660" i="19"/>
  <c r="G2661" i="19"/>
  <c r="G2662" i="19"/>
  <c r="G2663" i="19"/>
  <c r="G2664" i="19"/>
  <c r="G2665" i="19"/>
  <c r="G2666" i="19"/>
  <c r="G2667" i="19"/>
  <c r="G2668" i="19"/>
  <c r="G2669" i="19"/>
  <c r="G2670" i="19"/>
  <c r="G2671" i="19"/>
  <c r="G2672" i="19"/>
  <c r="G2673" i="19"/>
  <c r="G2674" i="19"/>
  <c r="G2675" i="19"/>
  <c r="G2676" i="19"/>
  <c r="G2677" i="19"/>
  <c r="G2678" i="19"/>
  <c r="G2679" i="19"/>
  <c r="G2680" i="19"/>
  <c r="G2681" i="19"/>
  <c r="G2682" i="19"/>
  <c r="G2683" i="19"/>
  <c r="G2684" i="19"/>
  <c r="G2685" i="19"/>
  <c r="G2686" i="19"/>
  <c r="G2687" i="19"/>
  <c r="G2688" i="19"/>
  <c r="G2689" i="19"/>
  <c r="G2690" i="19"/>
  <c r="G2691" i="19"/>
  <c r="G2692" i="19"/>
  <c r="G2693" i="19"/>
  <c r="G2694" i="19"/>
  <c r="G2695" i="19"/>
  <c r="G2696" i="19"/>
  <c r="G2697" i="19"/>
  <c r="G2698" i="19"/>
  <c r="G2699" i="19"/>
  <c r="G2700" i="19"/>
  <c r="G2701" i="19"/>
  <c r="G2702" i="19"/>
  <c r="G2703" i="19"/>
  <c r="G2704" i="19"/>
  <c r="G2705" i="19"/>
  <c r="G2706" i="19"/>
  <c r="G2707" i="19"/>
  <c r="G2708" i="19"/>
  <c r="G2709" i="19"/>
  <c r="G2710" i="19"/>
  <c r="G2711" i="19"/>
  <c r="G2712" i="19"/>
  <c r="G2713" i="19"/>
  <c r="G2714" i="19"/>
  <c r="G2715" i="19"/>
  <c r="G2716" i="19"/>
  <c r="G2717" i="19"/>
  <c r="G2718" i="19"/>
  <c r="G2719" i="19"/>
  <c r="G2720" i="19"/>
  <c r="G2721" i="19"/>
  <c r="G2722" i="19"/>
  <c r="G2723" i="19"/>
  <c r="G2724" i="19"/>
  <c r="G2725" i="19"/>
  <c r="G2726" i="19"/>
  <c r="G2727" i="19"/>
  <c r="G2728" i="19"/>
  <c r="G2729" i="19"/>
  <c r="G2730" i="19"/>
  <c r="G2731" i="19"/>
  <c r="G2732" i="19"/>
  <c r="G2733" i="19"/>
  <c r="G2734" i="19"/>
  <c r="G2735" i="19"/>
  <c r="G2736" i="19"/>
  <c r="G2737" i="19"/>
  <c r="G2738" i="19"/>
  <c r="G2739" i="19"/>
  <c r="G2740" i="19"/>
  <c r="G2741" i="19"/>
  <c r="G2742" i="19"/>
  <c r="G2743" i="19"/>
  <c r="G2744" i="19"/>
  <c r="G2745" i="19"/>
  <c r="G2746" i="19"/>
  <c r="G2747" i="19"/>
  <c r="G2748" i="19"/>
  <c r="G2749" i="19"/>
  <c r="G2750" i="19"/>
  <c r="G2751" i="19"/>
  <c r="G2752" i="19"/>
  <c r="G2753" i="19"/>
  <c r="G2754" i="19"/>
  <c r="G2755" i="19"/>
  <c r="G2756" i="19"/>
  <c r="G2757" i="19"/>
  <c r="G2758" i="19"/>
  <c r="G2759" i="19"/>
  <c r="G2760" i="19"/>
  <c r="G2761" i="19"/>
  <c r="G2762" i="19"/>
  <c r="G2763" i="19"/>
  <c r="G2764" i="19"/>
  <c r="G2765" i="19"/>
  <c r="G2766" i="19"/>
  <c r="G2767" i="19"/>
  <c r="G2768" i="19"/>
  <c r="G2769" i="19"/>
  <c r="G2770" i="19"/>
  <c r="G2771" i="19"/>
  <c r="G2772" i="19"/>
  <c r="G2773" i="19"/>
  <c r="G2774" i="19"/>
  <c r="G2775" i="19"/>
  <c r="G2776" i="19"/>
  <c r="G2777" i="19"/>
  <c r="G2778" i="19"/>
  <c r="G2779" i="19"/>
  <c r="G2780" i="19"/>
  <c r="G2781" i="19"/>
  <c r="G2782" i="19"/>
  <c r="G2783" i="19"/>
  <c r="G2784" i="19"/>
  <c r="G2785" i="19"/>
  <c r="G2786" i="19"/>
  <c r="G2787" i="19"/>
  <c r="G2788" i="19"/>
  <c r="G2789" i="19"/>
  <c r="G2790" i="19"/>
  <c r="G2791" i="19"/>
  <c r="G2792" i="19"/>
  <c r="G2793" i="19"/>
  <c r="G2794" i="19"/>
  <c r="G2795" i="19"/>
  <c r="G2796" i="19"/>
  <c r="G2797" i="19"/>
  <c r="G2798" i="19"/>
  <c r="G2799" i="19"/>
  <c r="G2800" i="19"/>
  <c r="G2801" i="19"/>
  <c r="G2802" i="19"/>
  <c r="G2803" i="19"/>
  <c r="G2804" i="19"/>
  <c r="G2805" i="19"/>
  <c r="G2806" i="19"/>
  <c r="G2807" i="19"/>
  <c r="G2808" i="19"/>
  <c r="G2809" i="19"/>
  <c r="G2810" i="19"/>
  <c r="G2811" i="19"/>
  <c r="G2812" i="19"/>
  <c r="G2813" i="19"/>
  <c r="G2814" i="19"/>
  <c r="G2815" i="19"/>
  <c r="G2816" i="19"/>
  <c r="G2817" i="19"/>
  <c r="G2818" i="19"/>
  <c r="G2819" i="19"/>
  <c r="G2820" i="19"/>
  <c r="G2821" i="19"/>
  <c r="G2822" i="19"/>
  <c r="G2823" i="19"/>
  <c r="G2824" i="19"/>
  <c r="G2825" i="19"/>
  <c r="G2826" i="19"/>
  <c r="G2827" i="19"/>
  <c r="G2828" i="19"/>
  <c r="G2829" i="19"/>
  <c r="G2830" i="19"/>
  <c r="G2831" i="19"/>
  <c r="G2832" i="19"/>
  <c r="G2833" i="19"/>
  <c r="G2834" i="19"/>
  <c r="G2835" i="19"/>
  <c r="G2836" i="19"/>
  <c r="G2837" i="19"/>
  <c r="G2838" i="19"/>
  <c r="G2839" i="19"/>
  <c r="G2840" i="19"/>
  <c r="G2841" i="19"/>
  <c r="G2842" i="19"/>
  <c r="G2843" i="19"/>
  <c r="G2844" i="19"/>
  <c r="G2845" i="19"/>
  <c r="G2846" i="19"/>
  <c r="G2847" i="19"/>
  <c r="G2848" i="19"/>
  <c r="G2849" i="19"/>
  <c r="G2850" i="19"/>
  <c r="G2851" i="19"/>
  <c r="G2852" i="19"/>
  <c r="G2853" i="19"/>
  <c r="G2854" i="19"/>
  <c r="G2855" i="19"/>
  <c r="G2856" i="19"/>
  <c r="G2857" i="19"/>
  <c r="G2858" i="19"/>
  <c r="G2859" i="19"/>
  <c r="G2860" i="19"/>
  <c r="G2861" i="19"/>
  <c r="G2862" i="19"/>
  <c r="G2863" i="19"/>
  <c r="G2864" i="19"/>
  <c r="G2865" i="19"/>
  <c r="G2866" i="19"/>
  <c r="G2867" i="19"/>
  <c r="G2868" i="19"/>
  <c r="G2869" i="19"/>
  <c r="G2870" i="19"/>
  <c r="G2871" i="19"/>
  <c r="G2872" i="19"/>
  <c r="G2873" i="19"/>
  <c r="G2874" i="19"/>
  <c r="G2875" i="19"/>
  <c r="G2876" i="19"/>
  <c r="G2877" i="19"/>
  <c r="G2878" i="19"/>
  <c r="G2879" i="19"/>
  <c r="G2880" i="19"/>
  <c r="G2881" i="19"/>
  <c r="G2882" i="19"/>
  <c r="G2883" i="19"/>
  <c r="G2884" i="19"/>
  <c r="G2885" i="19"/>
  <c r="G2886" i="19"/>
  <c r="G2887" i="19"/>
  <c r="G2888" i="19"/>
  <c r="G2889" i="19"/>
  <c r="G2890" i="19"/>
  <c r="G2891" i="19"/>
  <c r="G2892" i="19"/>
  <c r="G2893" i="19"/>
  <c r="G2894" i="19"/>
  <c r="G2895" i="19"/>
  <c r="G2896" i="19"/>
  <c r="G2897" i="19"/>
  <c r="G2898" i="19"/>
  <c r="G2899" i="19"/>
  <c r="G2900" i="19"/>
  <c r="G2901" i="19"/>
  <c r="G2902" i="19"/>
  <c r="G2903" i="19"/>
  <c r="G2904" i="19"/>
  <c r="G2905" i="19"/>
  <c r="G2906" i="19"/>
  <c r="G2907" i="19"/>
  <c r="G2908" i="19"/>
  <c r="G2909" i="19"/>
  <c r="G2910" i="19"/>
  <c r="G2911" i="19"/>
  <c r="G2912" i="19"/>
  <c r="G2913" i="19"/>
  <c r="G2914" i="19"/>
  <c r="G2915" i="19"/>
  <c r="G2916" i="19"/>
  <c r="G2917" i="19"/>
  <c r="G2918" i="19"/>
  <c r="G2919" i="19"/>
  <c r="G2920" i="19"/>
  <c r="G2921" i="19"/>
  <c r="G2922" i="19"/>
  <c r="G2923" i="19"/>
  <c r="G2924" i="19"/>
  <c r="G2925" i="19"/>
  <c r="G2926" i="19"/>
  <c r="G2927" i="19"/>
  <c r="G2928" i="19"/>
  <c r="G2929" i="19"/>
  <c r="G2930" i="19"/>
  <c r="G2931" i="19"/>
  <c r="G2932" i="19"/>
  <c r="G2933" i="19"/>
  <c r="G2934" i="19"/>
  <c r="G2935" i="19"/>
  <c r="G2936" i="19"/>
  <c r="G2937" i="19"/>
  <c r="G2938" i="19"/>
  <c r="G2939" i="19"/>
  <c r="G2940" i="19"/>
  <c r="G2941" i="19"/>
  <c r="G2942" i="19"/>
  <c r="G2943" i="19"/>
  <c r="G2944" i="19"/>
  <c r="G2945" i="19"/>
  <c r="G2946" i="19"/>
  <c r="G2947" i="19"/>
  <c r="G2948" i="19"/>
  <c r="G2949" i="19"/>
  <c r="G2950" i="19"/>
  <c r="G2951" i="19"/>
  <c r="G2952" i="19"/>
  <c r="G2953" i="19"/>
  <c r="G2954" i="19"/>
  <c r="G2955" i="19"/>
  <c r="G2956" i="19"/>
  <c r="G2957" i="19"/>
  <c r="G2958" i="19"/>
  <c r="G2959" i="19"/>
  <c r="G2960" i="19"/>
  <c r="G2961" i="19"/>
  <c r="G2962" i="19"/>
  <c r="G2963" i="19"/>
  <c r="G2964" i="19"/>
  <c r="G2965" i="19"/>
  <c r="G2966" i="19"/>
  <c r="G2967" i="19"/>
  <c r="G2968" i="19"/>
  <c r="G2969" i="19"/>
  <c r="G2970" i="19"/>
  <c r="G2971" i="19"/>
  <c r="G2972" i="19"/>
  <c r="G2973" i="19"/>
  <c r="G2974" i="19"/>
  <c r="G2975" i="19"/>
  <c r="G2976" i="19"/>
  <c r="G2977" i="19"/>
  <c r="G2978" i="19"/>
  <c r="G2979" i="19"/>
  <c r="G2980" i="19"/>
  <c r="G2981" i="19"/>
  <c r="G2982" i="19"/>
  <c r="G2983" i="19"/>
  <c r="G2984" i="19"/>
  <c r="G2985" i="19"/>
  <c r="G2986" i="19"/>
  <c r="G2987" i="19"/>
  <c r="G2988" i="19"/>
  <c r="G2989" i="19"/>
  <c r="G2990" i="19"/>
  <c r="G2991" i="19"/>
  <c r="G2992" i="19"/>
  <c r="G2993" i="19"/>
  <c r="G2994" i="19"/>
  <c r="G2995" i="19"/>
  <c r="G2996" i="19"/>
  <c r="G2997" i="19"/>
  <c r="G2998" i="19"/>
  <c r="G2999" i="19"/>
  <c r="G3000" i="19"/>
  <c r="G3001" i="19"/>
  <c r="G2" i="19"/>
  <c r="F3" i="19"/>
  <c r="F4" i="19"/>
  <c r="F5" i="19"/>
  <c r="F6" i="19"/>
  <c r="F7" i="19"/>
  <c r="F8" i="19"/>
  <c r="F9" i="19"/>
  <c r="F10" i="19"/>
  <c r="F11" i="19"/>
  <c r="F12" i="19"/>
  <c r="F13" i="19"/>
  <c r="F14" i="19"/>
  <c r="F15" i="19"/>
  <c r="F16" i="19"/>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F190" i="19"/>
  <c r="F191" i="19"/>
  <c r="F192" i="19"/>
  <c r="F193" i="19"/>
  <c r="F194" i="19"/>
  <c r="F195" i="19"/>
  <c r="F196" i="19"/>
  <c r="F197" i="19"/>
  <c r="F198" i="19"/>
  <c r="F199" i="19"/>
  <c r="F200" i="19"/>
  <c r="F201" i="19"/>
  <c r="F202" i="19"/>
  <c r="F203" i="19"/>
  <c r="F204" i="19"/>
  <c r="F205" i="19"/>
  <c r="F206" i="19"/>
  <c r="F207" i="19"/>
  <c r="F208" i="19"/>
  <c r="F209" i="19"/>
  <c r="F210" i="19"/>
  <c r="F211" i="19"/>
  <c r="F212" i="19"/>
  <c r="F213" i="19"/>
  <c r="F214" i="19"/>
  <c r="F215" i="19"/>
  <c r="F216" i="19"/>
  <c r="F217" i="19"/>
  <c r="F218" i="19"/>
  <c r="F219" i="19"/>
  <c r="F220" i="19"/>
  <c r="F221" i="19"/>
  <c r="F222" i="19"/>
  <c r="F223" i="19"/>
  <c r="F224" i="19"/>
  <c r="F225" i="19"/>
  <c r="F226" i="19"/>
  <c r="F227" i="19"/>
  <c r="F228" i="19"/>
  <c r="F229" i="19"/>
  <c r="F230" i="19"/>
  <c r="F231" i="19"/>
  <c r="F232" i="19"/>
  <c r="F233" i="19"/>
  <c r="F234" i="19"/>
  <c r="F235" i="19"/>
  <c r="F236" i="19"/>
  <c r="F237" i="19"/>
  <c r="F238" i="19"/>
  <c r="F239" i="19"/>
  <c r="F240" i="19"/>
  <c r="F241" i="19"/>
  <c r="F242" i="19"/>
  <c r="F243" i="19"/>
  <c r="F244" i="19"/>
  <c r="F245" i="19"/>
  <c r="F246" i="19"/>
  <c r="F247" i="19"/>
  <c r="F248" i="19"/>
  <c r="F249" i="19"/>
  <c r="F250" i="19"/>
  <c r="F251" i="19"/>
  <c r="F252" i="19"/>
  <c r="F253" i="19"/>
  <c r="F254" i="19"/>
  <c r="F255" i="19"/>
  <c r="F256" i="19"/>
  <c r="F257" i="19"/>
  <c r="F258" i="19"/>
  <c r="F259" i="19"/>
  <c r="F260" i="19"/>
  <c r="F261" i="19"/>
  <c r="F262" i="19"/>
  <c r="F263" i="19"/>
  <c r="F264" i="19"/>
  <c r="F265" i="19"/>
  <c r="F266" i="19"/>
  <c r="F267" i="19"/>
  <c r="F268" i="19"/>
  <c r="F269" i="19"/>
  <c r="F270" i="19"/>
  <c r="F271" i="19"/>
  <c r="F272" i="19"/>
  <c r="F273" i="19"/>
  <c r="F274" i="19"/>
  <c r="F275" i="19"/>
  <c r="F276" i="19"/>
  <c r="F277" i="19"/>
  <c r="F278" i="19"/>
  <c r="F279" i="19"/>
  <c r="F280" i="19"/>
  <c r="F281" i="19"/>
  <c r="F282" i="19"/>
  <c r="F283" i="19"/>
  <c r="F284" i="19"/>
  <c r="F285" i="19"/>
  <c r="F286" i="19"/>
  <c r="F287" i="19"/>
  <c r="F288" i="19"/>
  <c r="F289" i="19"/>
  <c r="F290" i="19"/>
  <c r="F291" i="19"/>
  <c r="F292" i="19"/>
  <c r="F293" i="19"/>
  <c r="F294" i="19"/>
  <c r="F295" i="19"/>
  <c r="F296" i="19"/>
  <c r="F297" i="19"/>
  <c r="F298" i="19"/>
  <c r="F299" i="19"/>
  <c r="F300" i="19"/>
  <c r="F301" i="19"/>
  <c r="F302" i="19"/>
  <c r="F303" i="19"/>
  <c r="F304" i="19"/>
  <c r="F305" i="19"/>
  <c r="F306" i="19"/>
  <c r="F307" i="19"/>
  <c r="F308" i="19"/>
  <c r="F309" i="19"/>
  <c r="F310" i="19"/>
  <c r="F311" i="19"/>
  <c r="F312" i="19"/>
  <c r="F313" i="19"/>
  <c r="F314" i="19"/>
  <c r="F315" i="19"/>
  <c r="F316" i="19"/>
  <c r="F317" i="19"/>
  <c r="F318" i="19"/>
  <c r="F319" i="19"/>
  <c r="F320" i="19"/>
  <c r="F321" i="19"/>
  <c r="F322" i="19"/>
  <c r="F323" i="19"/>
  <c r="F324" i="19"/>
  <c r="F325" i="19"/>
  <c r="F326" i="19"/>
  <c r="F327" i="19"/>
  <c r="F328" i="19"/>
  <c r="F329" i="19"/>
  <c r="F330" i="19"/>
  <c r="F331" i="19"/>
  <c r="F332" i="19"/>
  <c r="F333" i="19"/>
  <c r="F334" i="19"/>
  <c r="F335" i="19"/>
  <c r="F336" i="19"/>
  <c r="F337" i="19"/>
  <c r="F338" i="19"/>
  <c r="F339" i="19"/>
  <c r="F340" i="19"/>
  <c r="F341" i="19"/>
  <c r="F342" i="19"/>
  <c r="F343" i="19"/>
  <c r="F344" i="19"/>
  <c r="F345" i="19"/>
  <c r="F346" i="19"/>
  <c r="F347" i="19"/>
  <c r="F348" i="19"/>
  <c r="F349" i="19"/>
  <c r="F350" i="19"/>
  <c r="F351" i="19"/>
  <c r="F352" i="19"/>
  <c r="F353" i="19"/>
  <c r="F354" i="19"/>
  <c r="F355" i="19"/>
  <c r="F356" i="19"/>
  <c r="F357" i="19"/>
  <c r="F358" i="19"/>
  <c r="F359" i="19"/>
  <c r="F360" i="19"/>
  <c r="F361" i="19"/>
  <c r="F362" i="19"/>
  <c r="F363" i="19"/>
  <c r="F364" i="19"/>
  <c r="F365" i="19"/>
  <c r="F366" i="19"/>
  <c r="F367" i="19"/>
  <c r="F368" i="19"/>
  <c r="F369" i="19"/>
  <c r="F370" i="19"/>
  <c r="F371" i="19"/>
  <c r="F372" i="19"/>
  <c r="F373" i="19"/>
  <c r="F374" i="19"/>
  <c r="F375" i="19"/>
  <c r="F376" i="19"/>
  <c r="F377" i="19"/>
  <c r="F378" i="19"/>
  <c r="F379" i="19"/>
  <c r="F380" i="19"/>
  <c r="F381" i="19"/>
  <c r="F382" i="19"/>
  <c r="F383" i="19"/>
  <c r="F384" i="19"/>
  <c r="F385" i="19"/>
  <c r="F386" i="19"/>
  <c r="F387" i="19"/>
  <c r="F388" i="19"/>
  <c r="F389" i="19"/>
  <c r="F390" i="19"/>
  <c r="F391" i="19"/>
  <c r="F392" i="19"/>
  <c r="F393" i="19"/>
  <c r="F394" i="19"/>
  <c r="F395" i="19"/>
  <c r="F396" i="19"/>
  <c r="F397" i="19"/>
  <c r="F398" i="19"/>
  <c r="F399" i="19"/>
  <c r="F400" i="19"/>
  <c r="F401" i="19"/>
  <c r="F402" i="19"/>
  <c r="F403" i="19"/>
  <c r="F404" i="19"/>
  <c r="F405" i="19"/>
  <c r="F406" i="19"/>
  <c r="F407" i="19"/>
  <c r="F408" i="19"/>
  <c r="F409" i="19"/>
  <c r="F410" i="19"/>
  <c r="F411" i="19"/>
  <c r="F412" i="19"/>
  <c r="F413" i="19"/>
  <c r="F414" i="19"/>
  <c r="F415" i="19"/>
  <c r="F416" i="19"/>
  <c r="F417" i="19"/>
  <c r="F418" i="19"/>
  <c r="F419" i="19"/>
  <c r="F420" i="19"/>
  <c r="F421" i="19"/>
  <c r="F422" i="19"/>
  <c r="F423" i="19"/>
  <c r="F424" i="19"/>
  <c r="F425" i="19"/>
  <c r="F426" i="19"/>
  <c r="F427" i="19"/>
  <c r="F428" i="19"/>
  <c r="F429" i="19"/>
  <c r="F430" i="19"/>
  <c r="F431" i="19"/>
  <c r="F432" i="19"/>
  <c r="F433" i="19"/>
  <c r="F434" i="19"/>
  <c r="F435" i="19"/>
  <c r="F436" i="19"/>
  <c r="F437" i="19"/>
  <c r="F438" i="19"/>
  <c r="F439" i="19"/>
  <c r="F440" i="19"/>
  <c r="F441" i="19"/>
  <c r="F442" i="19"/>
  <c r="F443" i="19"/>
  <c r="F444" i="19"/>
  <c r="F445" i="19"/>
  <c r="F446" i="19"/>
  <c r="F447" i="19"/>
  <c r="F448" i="19"/>
  <c r="F449" i="19"/>
  <c r="F450" i="19"/>
  <c r="F451" i="19"/>
  <c r="F452" i="19"/>
  <c r="F453" i="19"/>
  <c r="F454" i="19"/>
  <c r="F455" i="19"/>
  <c r="F456" i="19"/>
  <c r="F457" i="19"/>
  <c r="F458" i="19"/>
  <c r="F459" i="19"/>
  <c r="F460" i="19"/>
  <c r="F461" i="19"/>
  <c r="F462" i="19"/>
  <c r="F463" i="19"/>
  <c r="F464" i="19"/>
  <c r="F465" i="19"/>
  <c r="F466" i="19"/>
  <c r="F467" i="19"/>
  <c r="F468" i="19"/>
  <c r="F469" i="19"/>
  <c r="F470" i="19"/>
  <c r="F471" i="19"/>
  <c r="F472" i="19"/>
  <c r="F473" i="19"/>
  <c r="F474" i="19"/>
  <c r="F475" i="19"/>
  <c r="F476" i="19"/>
  <c r="F477" i="19"/>
  <c r="F478" i="19"/>
  <c r="F479" i="19"/>
  <c r="F480" i="19"/>
  <c r="F481" i="19"/>
  <c r="F482" i="19"/>
  <c r="F483" i="19"/>
  <c r="F484" i="19"/>
  <c r="F485" i="19"/>
  <c r="F486" i="19"/>
  <c r="F487" i="19"/>
  <c r="F488" i="19"/>
  <c r="F489" i="19"/>
  <c r="F490" i="19"/>
  <c r="F491" i="19"/>
  <c r="F492" i="19"/>
  <c r="F493" i="19"/>
  <c r="F494" i="19"/>
  <c r="F495" i="19"/>
  <c r="F496" i="19"/>
  <c r="F497" i="19"/>
  <c r="F498" i="19"/>
  <c r="F499" i="19"/>
  <c r="F500" i="19"/>
  <c r="F501" i="19"/>
  <c r="F502" i="19"/>
  <c r="F503" i="19"/>
  <c r="F504" i="19"/>
  <c r="F505" i="19"/>
  <c r="F506" i="19"/>
  <c r="F507" i="19"/>
  <c r="F508" i="19"/>
  <c r="F509" i="19"/>
  <c r="F510" i="19"/>
  <c r="F511" i="19"/>
  <c r="F512" i="19"/>
  <c r="F513" i="19"/>
  <c r="F514" i="19"/>
  <c r="F515" i="19"/>
  <c r="F516" i="19"/>
  <c r="F517" i="19"/>
  <c r="F518" i="19"/>
  <c r="F519" i="19"/>
  <c r="F520" i="19"/>
  <c r="F521" i="19"/>
  <c r="F522" i="19"/>
  <c r="F523" i="19"/>
  <c r="F524" i="19"/>
  <c r="F525" i="19"/>
  <c r="F526" i="19"/>
  <c r="F527" i="19"/>
  <c r="F528" i="19"/>
  <c r="F529" i="19"/>
  <c r="F530" i="19"/>
  <c r="F531" i="19"/>
  <c r="F532" i="19"/>
  <c r="F533" i="19"/>
  <c r="F534" i="19"/>
  <c r="F535" i="19"/>
  <c r="F536" i="19"/>
  <c r="F537" i="19"/>
  <c r="F538" i="19"/>
  <c r="F539" i="19"/>
  <c r="F540" i="19"/>
  <c r="F541" i="19"/>
  <c r="F542" i="19"/>
  <c r="F543" i="19"/>
  <c r="F544" i="19"/>
  <c r="F545" i="19"/>
  <c r="F546" i="19"/>
  <c r="F547" i="19"/>
  <c r="F548" i="19"/>
  <c r="F549" i="19"/>
  <c r="F550" i="19"/>
  <c r="F551" i="19"/>
  <c r="F552" i="19"/>
  <c r="F553" i="19"/>
  <c r="F554" i="19"/>
  <c r="F555" i="19"/>
  <c r="F556" i="19"/>
  <c r="F557" i="19"/>
  <c r="F558" i="19"/>
  <c r="F559" i="19"/>
  <c r="F560" i="19"/>
  <c r="F561" i="19"/>
  <c r="F562" i="19"/>
  <c r="F563" i="19"/>
  <c r="F564" i="19"/>
  <c r="F565" i="19"/>
  <c r="F566" i="19"/>
  <c r="F567" i="19"/>
  <c r="F568" i="19"/>
  <c r="F569" i="19"/>
  <c r="F570" i="19"/>
  <c r="F571" i="19"/>
  <c r="F572" i="19"/>
  <c r="F573" i="19"/>
  <c r="F574" i="19"/>
  <c r="F575" i="19"/>
  <c r="F576" i="19"/>
  <c r="F577" i="19"/>
  <c r="F578" i="19"/>
  <c r="F579" i="19"/>
  <c r="F580" i="19"/>
  <c r="F581" i="19"/>
  <c r="F582" i="19"/>
  <c r="F583" i="19"/>
  <c r="F584" i="19"/>
  <c r="F585" i="19"/>
  <c r="F586" i="19"/>
  <c r="F587" i="19"/>
  <c r="F588" i="19"/>
  <c r="F589" i="19"/>
  <c r="F590" i="19"/>
  <c r="F591" i="19"/>
  <c r="F592" i="19"/>
  <c r="F593" i="19"/>
  <c r="F594" i="19"/>
  <c r="F595" i="19"/>
  <c r="F596" i="19"/>
  <c r="F597" i="19"/>
  <c r="F598" i="19"/>
  <c r="F599" i="19"/>
  <c r="F600" i="19"/>
  <c r="F601" i="19"/>
  <c r="F602" i="19"/>
  <c r="F603" i="19"/>
  <c r="F604" i="19"/>
  <c r="F605" i="19"/>
  <c r="F606" i="19"/>
  <c r="F607" i="19"/>
  <c r="F608" i="19"/>
  <c r="F609" i="19"/>
  <c r="F610" i="19"/>
  <c r="F611" i="19"/>
  <c r="F612" i="19"/>
  <c r="F613" i="19"/>
  <c r="F614" i="19"/>
  <c r="F615" i="19"/>
  <c r="F616" i="19"/>
  <c r="F617" i="19"/>
  <c r="F618" i="19"/>
  <c r="F619" i="19"/>
  <c r="F620" i="19"/>
  <c r="F621" i="19"/>
  <c r="F622" i="19"/>
  <c r="F623" i="19"/>
  <c r="F624" i="19"/>
  <c r="F625" i="19"/>
  <c r="F626" i="19"/>
  <c r="F627" i="19"/>
  <c r="F628" i="19"/>
  <c r="F629" i="19"/>
  <c r="F630" i="19"/>
  <c r="F631" i="19"/>
  <c r="F632" i="19"/>
  <c r="F633" i="19"/>
  <c r="F634" i="19"/>
  <c r="F635" i="19"/>
  <c r="F636" i="19"/>
  <c r="F637" i="19"/>
  <c r="F638" i="19"/>
  <c r="F639" i="19"/>
  <c r="F640" i="19"/>
  <c r="F641" i="19"/>
  <c r="F642" i="19"/>
  <c r="F643" i="19"/>
  <c r="F644" i="19"/>
  <c r="F645" i="19"/>
  <c r="F646" i="19"/>
  <c r="F647" i="19"/>
  <c r="F648" i="19"/>
  <c r="F649" i="19"/>
  <c r="F650" i="19"/>
  <c r="F651" i="19"/>
  <c r="F652" i="19"/>
  <c r="F653" i="19"/>
  <c r="F654" i="19"/>
  <c r="F655" i="19"/>
  <c r="F656" i="19"/>
  <c r="F657" i="19"/>
  <c r="F658" i="19"/>
  <c r="F659" i="19"/>
  <c r="F660" i="19"/>
  <c r="F661" i="19"/>
  <c r="F662" i="19"/>
  <c r="F663" i="19"/>
  <c r="F664" i="19"/>
  <c r="F665" i="19"/>
  <c r="F666" i="19"/>
  <c r="F667" i="19"/>
  <c r="F668" i="19"/>
  <c r="F669" i="19"/>
  <c r="F670" i="19"/>
  <c r="F671" i="19"/>
  <c r="F672" i="19"/>
  <c r="F673" i="19"/>
  <c r="F674" i="19"/>
  <c r="F675" i="19"/>
  <c r="F676" i="19"/>
  <c r="F677" i="19"/>
  <c r="F678" i="19"/>
  <c r="F679" i="19"/>
  <c r="F680" i="19"/>
  <c r="F681" i="19"/>
  <c r="F682" i="19"/>
  <c r="F683" i="19"/>
  <c r="F684" i="19"/>
  <c r="F685" i="19"/>
  <c r="F686" i="19"/>
  <c r="F687" i="19"/>
  <c r="F688" i="19"/>
  <c r="F689" i="19"/>
  <c r="F690" i="19"/>
  <c r="F691" i="19"/>
  <c r="F692" i="19"/>
  <c r="F693" i="19"/>
  <c r="F694" i="19"/>
  <c r="F695" i="19"/>
  <c r="F696" i="19"/>
  <c r="F697" i="19"/>
  <c r="F698" i="19"/>
  <c r="F699" i="19"/>
  <c r="F700" i="19"/>
  <c r="F701" i="19"/>
  <c r="F702" i="19"/>
  <c r="F703" i="19"/>
  <c r="F704" i="19"/>
  <c r="F705" i="19"/>
  <c r="F706" i="19"/>
  <c r="F707" i="19"/>
  <c r="F708" i="19"/>
  <c r="F709" i="19"/>
  <c r="F710" i="19"/>
  <c r="F711" i="19"/>
  <c r="F712" i="19"/>
  <c r="F713" i="19"/>
  <c r="F714" i="19"/>
  <c r="F715" i="19"/>
  <c r="F716" i="19"/>
  <c r="F717" i="19"/>
  <c r="F718" i="19"/>
  <c r="F719" i="19"/>
  <c r="F720" i="19"/>
  <c r="F721" i="19"/>
  <c r="F722" i="19"/>
  <c r="F723" i="19"/>
  <c r="F724" i="19"/>
  <c r="F725" i="19"/>
  <c r="F726" i="19"/>
  <c r="F727" i="19"/>
  <c r="F728" i="19"/>
  <c r="F729" i="19"/>
  <c r="F730" i="19"/>
  <c r="F731" i="19"/>
  <c r="F732" i="19"/>
  <c r="F733" i="19"/>
  <c r="F734" i="19"/>
  <c r="F735" i="19"/>
  <c r="F736" i="19"/>
  <c r="F737" i="19"/>
  <c r="F738" i="19"/>
  <c r="F739" i="19"/>
  <c r="F740" i="19"/>
  <c r="F741" i="19"/>
  <c r="F742" i="19"/>
  <c r="F743" i="19"/>
  <c r="F744" i="19"/>
  <c r="F745" i="19"/>
  <c r="F746" i="19"/>
  <c r="F747" i="19"/>
  <c r="F748" i="19"/>
  <c r="F749" i="19"/>
  <c r="F750" i="19"/>
  <c r="F751" i="19"/>
  <c r="F752" i="19"/>
  <c r="F753" i="19"/>
  <c r="F754" i="19"/>
  <c r="F755" i="19"/>
  <c r="F756" i="19"/>
  <c r="F757" i="19"/>
  <c r="F758" i="19"/>
  <c r="F759" i="19"/>
  <c r="F760" i="19"/>
  <c r="F761" i="19"/>
  <c r="F762" i="19"/>
  <c r="F763" i="19"/>
  <c r="F764" i="19"/>
  <c r="F765" i="19"/>
  <c r="F766" i="19"/>
  <c r="F767" i="19"/>
  <c r="F768" i="19"/>
  <c r="F769" i="19"/>
  <c r="F770" i="19"/>
  <c r="F771" i="19"/>
  <c r="F772" i="19"/>
  <c r="F773" i="19"/>
  <c r="F774" i="19"/>
  <c r="F775" i="19"/>
  <c r="F776" i="19"/>
  <c r="F777" i="19"/>
  <c r="F778" i="19"/>
  <c r="F779" i="19"/>
  <c r="F780" i="19"/>
  <c r="F781" i="19"/>
  <c r="F782" i="19"/>
  <c r="F783" i="19"/>
  <c r="F784" i="19"/>
  <c r="F785" i="19"/>
  <c r="F786" i="19"/>
  <c r="F787" i="19"/>
  <c r="F788" i="19"/>
  <c r="F789" i="19"/>
  <c r="F790" i="19"/>
  <c r="F791" i="19"/>
  <c r="F792" i="19"/>
  <c r="F793" i="19"/>
  <c r="F794" i="19"/>
  <c r="F795" i="19"/>
  <c r="F796" i="19"/>
  <c r="F797" i="19"/>
  <c r="F798" i="19"/>
  <c r="F799" i="19"/>
  <c r="F800" i="19"/>
  <c r="F801" i="19"/>
  <c r="F802" i="19"/>
  <c r="F803" i="19"/>
  <c r="F804" i="19"/>
  <c r="F805" i="19"/>
  <c r="F806" i="19"/>
  <c r="F807" i="19"/>
  <c r="F808" i="19"/>
  <c r="F809" i="19"/>
  <c r="F810" i="19"/>
  <c r="F811" i="19"/>
  <c r="F812" i="19"/>
  <c r="F813" i="19"/>
  <c r="F814" i="19"/>
  <c r="F815" i="19"/>
  <c r="F816" i="19"/>
  <c r="F817" i="19"/>
  <c r="F818" i="19"/>
  <c r="F819" i="19"/>
  <c r="F820" i="19"/>
  <c r="F821" i="19"/>
  <c r="F822" i="19"/>
  <c r="F823" i="19"/>
  <c r="F824" i="19"/>
  <c r="F825" i="19"/>
  <c r="F826" i="19"/>
  <c r="F827" i="19"/>
  <c r="F828" i="19"/>
  <c r="F829" i="19"/>
  <c r="F830" i="19"/>
  <c r="F831" i="19"/>
  <c r="F832" i="19"/>
  <c r="F833" i="19"/>
  <c r="F834" i="19"/>
  <c r="F835" i="19"/>
  <c r="F836" i="19"/>
  <c r="F837" i="19"/>
  <c r="F838" i="19"/>
  <c r="F839" i="19"/>
  <c r="F840" i="19"/>
  <c r="F841" i="19"/>
  <c r="F842" i="19"/>
  <c r="F843" i="19"/>
  <c r="F844" i="19"/>
  <c r="F845" i="19"/>
  <c r="F846" i="19"/>
  <c r="F847" i="19"/>
  <c r="F848" i="19"/>
  <c r="F849" i="19"/>
  <c r="F850" i="19"/>
  <c r="F851" i="19"/>
  <c r="F852" i="19"/>
  <c r="F853" i="19"/>
  <c r="F854" i="19"/>
  <c r="F855" i="19"/>
  <c r="F856" i="19"/>
  <c r="F857" i="19"/>
  <c r="F858" i="19"/>
  <c r="F859" i="19"/>
  <c r="F860" i="19"/>
  <c r="F861" i="19"/>
  <c r="F862" i="19"/>
  <c r="F863" i="19"/>
  <c r="F864" i="19"/>
  <c r="F865" i="19"/>
  <c r="F866" i="19"/>
  <c r="F867" i="19"/>
  <c r="F868" i="19"/>
  <c r="F869" i="19"/>
  <c r="F870" i="19"/>
  <c r="F871" i="19"/>
  <c r="F872" i="19"/>
  <c r="F873" i="19"/>
  <c r="F874" i="19"/>
  <c r="F875" i="19"/>
  <c r="F876" i="19"/>
  <c r="F877" i="19"/>
  <c r="F878" i="19"/>
  <c r="F879" i="19"/>
  <c r="F880" i="19"/>
  <c r="F881" i="19"/>
  <c r="F882" i="19"/>
  <c r="F883" i="19"/>
  <c r="F884" i="19"/>
  <c r="F885" i="19"/>
  <c r="F886" i="19"/>
  <c r="F887" i="19"/>
  <c r="F888" i="19"/>
  <c r="F889" i="19"/>
  <c r="F890" i="19"/>
  <c r="F891" i="19"/>
  <c r="F892" i="19"/>
  <c r="F893" i="19"/>
  <c r="F894" i="19"/>
  <c r="F895" i="19"/>
  <c r="F896" i="19"/>
  <c r="F897" i="19"/>
  <c r="F898" i="19"/>
  <c r="F899" i="19"/>
  <c r="F900" i="19"/>
  <c r="F901" i="19"/>
  <c r="F902" i="19"/>
  <c r="F903" i="19"/>
  <c r="F904" i="19"/>
  <c r="F905" i="19"/>
  <c r="F906" i="19"/>
  <c r="F907" i="19"/>
  <c r="F908" i="19"/>
  <c r="F909" i="19"/>
  <c r="F910" i="19"/>
  <c r="F911" i="19"/>
  <c r="F912" i="19"/>
  <c r="F913" i="19"/>
  <c r="F914" i="19"/>
  <c r="F915" i="19"/>
  <c r="F916" i="19"/>
  <c r="F917" i="19"/>
  <c r="F918" i="19"/>
  <c r="F919" i="19"/>
  <c r="F920" i="19"/>
  <c r="F921" i="19"/>
  <c r="F922" i="19"/>
  <c r="F923" i="19"/>
  <c r="F924" i="19"/>
  <c r="F925" i="19"/>
  <c r="F926" i="19"/>
  <c r="F927" i="19"/>
  <c r="F928" i="19"/>
  <c r="F929" i="19"/>
  <c r="F930" i="19"/>
  <c r="F931" i="19"/>
  <c r="F932" i="19"/>
  <c r="F933" i="19"/>
  <c r="F934" i="19"/>
  <c r="F935" i="19"/>
  <c r="F936" i="19"/>
  <c r="F937" i="19"/>
  <c r="F938" i="19"/>
  <c r="F939" i="19"/>
  <c r="F940" i="19"/>
  <c r="F941" i="19"/>
  <c r="F942" i="19"/>
  <c r="F943" i="19"/>
  <c r="F944" i="19"/>
  <c r="F945" i="19"/>
  <c r="F946" i="19"/>
  <c r="F947" i="19"/>
  <c r="F948" i="19"/>
  <c r="F949" i="19"/>
  <c r="F950" i="19"/>
  <c r="F951" i="19"/>
  <c r="F952" i="19"/>
  <c r="F953" i="19"/>
  <c r="F954" i="19"/>
  <c r="F955" i="19"/>
  <c r="F956" i="19"/>
  <c r="F957" i="19"/>
  <c r="F958" i="19"/>
  <c r="F959" i="19"/>
  <c r="F960" i="19"/>
  <c r="F961" i="19"/>
  <c r="F962" i="19"/>
  <c r="F963" i="19"/>
  <c r="F964" i="19"/>
  <c r="F965" i="19"/>
  <c r="F966" i="19"/>
  <c r="F967" i="19"/>
  <c r="F968" i="19"/>
  <c r="F969" i="19"/>
  <c r="F970" i="19"/>
  <c r="F971" i="19"/>
  <c r="F972" i="19"/>
  <c r="F973" i="19"/>
  <c r="F974" i="19"/>
  <c r="F975" i="19"/>
  <c r="F976" i="19"/>
  <c r="F977" i="19"/>
  <c r="F978" i="19"/>
  <c r="F979" i="19"/>
  <c r="F980" i="19"/>
  <c r="F981" i="19"/>
  <c r="F982" i="19"/>
  <c r="F983" i="19"/>
  <c r="F984" i="19"/>
  <c r="F985" i="19"/>
  <c r="F986" i="19"/>
  <c r="F987" i="19"/>
  <c r="F988" i="19"/>
  <c r="F989" i="19"/>
  <c r="F990" i="19"/>
  <c r="F991" i="19"/>
  <c r="F992" i="19"/>
  <c r="F993" i="19"/>
  <c r="F994" i="19"/>
  <c r="F995" i="19"/>
  <c r="F996" i="19"/>
  <c r="F997" i="19"/>
  <c r="F998" i="19"/>
  <c r="F999" i="19"/>
  <c r="F1000" i="19"/>
  <c r="F1001" i="19"/>
  <c r="F1002" i="19"/>
  <c r="F1003" i="19"/>
  <c r="F1004" i="19"/>
  <c r="F1005" i="19"/>
  <c r="F1006" i="19"/>
  <c r="F1007" i="19"/>
  <c r="F1008" i="19"/>
  <c r="F1009" i="19"/>
  <c r="F1010" i="19"/>
  <c r="F1011" i="19"/>
  <c r="F1012" i="19"/>
  <c r="F1013" i="19"/>
  <c r="F1014" i="19"/>
  <c r="F1015" i="19"/>
  <c r="F1016" i="19"/>
  <c r="F1017" i="19"/>
  <c r="F1018" i="19"/>
  <c r="F1019" i="19"/>
  <c r="F1020" i="19"/>
  <c r="F1021" i="19"/>
  <c r="F1022" i="19"/>
  <c r="F1023" i="19"/>
  <c r="F1024" i="19"/>
  <c r="F1025" i="19"/>
  <c r="F1026" i="19"/>
  <c r="F1027" i="19"/>
  <c r="F1028" i="19"/>
  <c r="F1029" i="19"/>
  <c r="F1030" i="19"/>
  <c r="F1031" i="19"/>
  <c r="F1032" i="19"/>
  <c r="F1033" i="19"/>
  <c r="F1034" i="19"/>
  <c r="F1035" i="19"/>
  <c r="F1036" i="19"/>
  <c r="F1037" i="19"/>
  <c r="F1038" i="19"/>
  <c r="F1039" i="19"/>
  <c r="F1040" i="19"/>
  <c r="F1041" i="19"/>
  <c r="F1042" i="19"/>
  <c r="F1043" i="19"/>
  <c r="F1044" i="19"/>
  <c r="F1045" i="19"/>
  <c r="F1046" i="19"/>
  <c r="F1047" i="19"/>
  <c r="F1048" i="19"/>
  <c r="F1049" i="19"/>
  <c r="F1050" i="19"/>
  <c r="F1051" i="19"/>
  <c r="F1052" i="19"/>
  <c r="F1053" i="19"/>
  <c r="F1054" i="19"/>
  <c r="F1055" i="19"/>
  <c r="F1056" i="19"/>
  <c r="F1057" i="19"/>
  <c r="F1058" i="19"/>
  <c r="F1059" i="19"/>
  <c r="F1060" i="19"/>
  <c r="F1061" i="19"/>
  <c r="F1062" i="19"/>
  <c r="F1063" i="19"/>
  <c r="F1064" i="19"/>
  <c r="F1065" i="19"/>
  <c r="F1066" i="19"/>
  <c r="F1067" i="19"/>
  <c r="F1068" i="19"/>
  <c r="F1069" i="19"/>
  <c r="F1070" i="19"/>
  <c r="F1071" i="19"/>
  <c r="F1072" i="19"/>
  <c r="F1073" i="19"/>
  <c r="F1074" i="19"/>
  <c r="F1075" i="19"/>
  <c r="F1076" i="19"/>
  <c r="F1077" i="19"/>
  <c r="F1078" i="19"/>
  <c r="F1079" i="19"/>
  <c r="F1080" i="19"/>
  <c r="F1081" i="19"/>
  <c r="F1082" i="19"/>
  <c r="F1083" i="19"/>
  <c r="F1084" i="19"/>
  <c r="F1085" i="19"/>
  <c r="F1086" i="19"/>
  <c r="F1087" i="19"/>
  <c r="F1088" i="19"/>
  <c r="F1089" i="19"/>
  <c r="F1090" i="19"/>
  <c r="F1091" i="19"/>
  <c r="F1092" i="19"/>
  <c r="F1093" i="19"/>
  <c r="F1094" i="19"/>
  <c r="F1095" i="19"/>
  <c r="F1096" i="19"/>
  <c r="F1097" i="19"/>
  <c r="F1098" i="19"/>
  <c r="F1099" i="19"/>
  <c r="F1100" i="19"/>
  <c r="F1101" i="19"/>
  <c r="F1102" i="19"/>
  <c r="F1103" i="19"/>
  <c r="F1104" i="19"/>
  <c r="F1105" i="19"/>
  <c r="F1106" i="19"/>
  <c r="F1107" i="19"/>
  <c r="F1108" i="19"/>
  <c r="F1109" i="19"/>
  <c r="F1110" i="19"/>
  <c r="F1111" i="19"/>
  <c r="F1112" i="19"/>
  <c r="F1113" i="19"/>
  <c r="F1114" i="19"/>
  <c r="F1115" i="19"/>
  <c r="F1116" i="19"/>
  <c r="F1117" i="19"/>
  <c r="F1118" i="19"/>
  <c r="F1119" i="19"/>
  <c r="F1120" i="19"/>
  <c r="F1121" i="19"/>
  <c r="F1122" i="19"/>
  <c r="F1123" i="19"/>
  <c r="F1124" i="19"/>
  <c r="F1125" i="19"/>
  <c r="F1126" i="19"/>
  <c r="F1127" i="19"/>
  <c r="F1128" i="19"/>
  <c r="F1129" i="19"/>
  <c r="F1130" i="19"/>
  <c r="F1131" i="19"/>
  <c r="F1132" i="19"/>
  <c r="F1133" i="19"/>
  <c r="F1134" i="19"/>
  <c r="F1135" i="19"/>
  <c r="F1136" i="19"/>
  <c r="F1137" i="19"/>
  <c r="F1138" i="19"/>
  <c r="F1139" i="19"/>
  <c r="F1140" i="19"/>
  <c r="F1141" i="19"/>
  <c r="F1142" i="19"/>
  <c r="F1143" i="19"/>
  <c r="F1144" i="19"/>
  <c r="F1145" i="19"/>
  <c r="F1146" i="19"/>
  <c r="F1147" i="19"/>
  <c r="F1148" i="19"/>
  <c r="F1149" i="19"/>
  <c r="F1150" i="19"/>
  <c r="F1151" i="19"/>
  <c r="F1152" i="19"/>
  <c r="F1153" i="19"/>
  <c r="F1154" i="19"/>
  <c r="F1155" i="19"/>
  <c r="F1156" i="19"/>
  <c r="F1157" i="19"/>
  <c r="F1158" i="19"/>
  <c r="F1159" i="19"/>
  <c r="F1160" i="19"/>
  <c r="F1161" i="19"/>
  <c r="F1162" i="19"/>
  <c r="F1163" i="19"/>
  <c r="F1164" i="19"/>
  <c r="F1165" i="19"/>
  <c r="F1166" i="19"/>
  <c r="F1167" i="19"/>
  <c r="F1168" i="19"/>
  <c r="F1169" i="19"/>
  <c r="F1170" i="19"/>
  <c r="F1171" i="19"/>
  <c r="F1172" i="19"/>
  <c r="F1173" i="19"/>
  <c r="F1174" i="19"/>
  <c r="F1175" i="19"/>
  <c r="F1176" i="19"/>
  <c r="F1177" i="19"/>
  <c r="F1178" i="19"/>
  <c r="F1179" i="19"/>
  <c r="F1180" i="19"/>
  <c r="F1181" i="19"/>
  <c r="F1182" i="19"/>
  <c r="F1183" i="19"/>
  <c r="F1184" i="19"/>
  <c r="F1185" i="19"/>
  <c r="F1186" i="19"/>
  <c r="F1187" i="19"/>
  <c r="F1188" i="19"/>
  <c r="F1189" i="19"/>
  <c r="F1190" i="19"/>
  <c r="F1191" i="19"/>
  <c r="F1192" i="19"/>
  <c r="F1193" i="19"/>
  <c r="F1194" i="19"/>
  <c r="F1195" i="19"/>
  <c r="F1196" i="19"/>
  <c r="F1197" i="19"/>
  <c r="F1198" i="19"/>
  <c r="F1199" i="19"/>
  <c r="F1200" i="19"/>
  <c r="F1201" i="19"/>
  <c r="F1202" i="19"/>
  <c r="F1203" i="19"/>
  <c r="F1204" i="19"/>
  <c r="F1205" i="19"/>
  <c r="F1206" i="19"/>
  <c r="F1207" i="19"/>
  <c r="F1208" i="19"/>
  <c r="F1209" i="19"/>
  <c r="F1210" i="19"/>
  <c r="F1211" i="19"/>
  <c r="F1212" i="19"/>
  <c r="F1213" i="19"/>
  <c r="F1214" i="19"/>
  <c r="F1215" i="19"/>
  <c r="F1216" i="19"/>
  <c r="F1217" i="19"/>
  <c r="F1218" i="19"/>
  <c r="F1219" i="19"/>
  <c r="F1220" i="19"/>
  <c r="F1221" i="19"/>
  <c r="F1222" i="19"/>
  <c r="F1223" i="19"/>
  <c r="F1224" i="19"/>
  <c r="F1225" i="19"/>
  <c r="F1226" i="19"/>
  <c r="F1227" i="19"/>
  <c r="F1228" i="19"/>
  <c r="F1229" i="19"/>
  <c r="F1230" i="19"/>
  <c r="F1231" i="19"/>
  <c r="F1232" i="19"/>
  <c r="F1233" i="19"/>
  <c r="F1234" i="19"/>
  <c r="F1235" i="19"/>
  <c r="F1236" i="19"/>
  <c r="F1237" i="19"/>
  <c r="F1238" i="19"/>
  <c r="F1239" i="19"/>
  <c r="F1240" i="19"/>
  <c r="F1241" i="19"/>
  <c r="F1242" i="19"/>
  <c r="F1243" i="19"/>
  <c r="F1244" i="19"/>
  <c r="F1245" i="19"/>
  <c r="F1246" i="19"/>
  <c r="F1247" i="19"/>
  <c r="F1248" i="19"/>
  <c r="F1249" i="19"/>
  <c r="F1250" i="19"/>
  <c r="F1251" i="19"/>
  <c r="F1252" i="19"/>
  <c r="F1253" i="19"/>
  <c r="F1254" i="19"/>
  <c r="F1255" i="19"/>
  <c r="F1256" i="19"/>
  <c r="F1257" i="19"/>
  <c r="F1258" i="19"/>
  <c r="F1259" i="19"/>
  <c r="F1260" i="19"/>
  <c r="F1261" i="19"/>
  <c r="F1262" i="19"/>
  <c r="F1263" i="19"/>
  <c r="F1264" i="19"/>
  <c r="F1265" i="19"/>
  <c r="F1266" i="19"/>
  <c r="F1267" i="19"/>
  <c r="F1268" i="19"/>
  <c r="F1269" i="19"/>
  <c r="F1270" i="19"/>
  <c r="F1271" i="19"/>
  <c r="F1272" i="19"/>
  <c r="F1273" i="19"/>
  <c r="F1274" i="19"/>
  <c r="F1275" i="19"/>
  <c r="F1276" i="19"/>
  <c r="F1277" i="19"/>
  <c r="F1278" i="19"/>
  <c r="F1279" i="19"/>
  <c r="F1280" i="19"/>
  <c r="F1281" i="19"/>
  <c r="F1282" i="19"/>
  <c r="F1283" i="19"/>
  <c r="F1284" i="19"/>
  <c r="F1285" i="19"/>
  <c r="F1286" i="19"/>
  <c r="F1287" i="19"/>
  <c r="F1288" i="19"/>
  <c r="F1289" i="19"/>
  <c r="F1290" i="19"/>
  <c r="F1291" i="19"/>
  <c r="F1292" i="19"/>
  <c r="F1293" i="19"/>
  <c r="F1294" i="19"/>
  <c r="F1295" i="19"/>
  <c r="F1296" i="19"/>
  <c r="F1297" i="19"/>
  <c r="F1298" i="19"/>
  <c r="F1299" i="19"/>
  <c r="F1300" i="19"/>
  <c r="F1301" i="19"/>
  <c r="F1302" i="19"/>
  <c r="F1303" i="19"/>
  <c r="F1304" i="19"/>
  <c r="F1305" i="19"/>
  <c r="F1306" i="19"/>
  <c r="F1307" i="19"/>
  <c r="F1308" i="19"/>
  <c r="F1309" i="19"/>
  <c r="F1310" i="19"/>
  <c r="F1311" i="19"/>
  <c r="F1312" i="19"/>
  <c r="F1313" i="19"/>
  <c r="F1314" i="19"/>
  <c r="F1315" i="19"/>
  <c r="F1316" i="19"/>
  <c r="F1317" i="19"/>
  <c r="F1318" i="19"/>
  <c r="F1319" i="19"/>
  <c r="F1320" i="19"/>
  <c r="F1321" i="19"/>
  <c r="F1322" i="19"/>
  <c r="F1323" i="19"/>
  <c r="F1324" i="19"/>
  <c r="F1325" i="19"/>
  <c r="F1326" i="19"/>
  <c r="F1327" i="19"/>
  <c r="F1328" i="19"/>
  <c r="F1329" i="19"/>
  <c r="F1330" i="19"/>
  <c r="F1331" i="19"/>
  <c r="F1332" i="19"/>
  <c r="F1333" i="19"/>
  <c r="F1334" i="19"/>
  <c r="F1335" i="19"/>
  <c r="F1336" i="19"/>
  <c r="F1337" i="19"/>
  <c r="F1338" i="19"/>
  <c r="F1339" i="19"/>
  <c r="F1340" i="19"/>
  <c r="F1341" i="19"/>
  <c r="F1342" i="19"/>
  <c r="F1343" i="19"/>
  <c r="F1344" i="19"/>
  <c r="F1345" i="19"/>
  <c r="F1346" i="19"/>
  <c r="F1347" i="19"/>
  <c r="F1348" i="19"/>
  <c r="F1349" i="19"/>
  <c r="F1350" i="19"/>
  <c r="F1351" i="19"/>
  <c r="F1352" i="19"/>
  <c r="F1353" i="19"/>
  <c r="F1354" i="19"/>
  <c r="F1355" i="19"/>
  <c r="F1356" i="19"/>
  <c r="F1357" i="19"/>
  <c r="F1358" i="19"/>
  <c r="F1359" i="19"/>
  <c r="F1360" i="19"/>
  <c r="F1361" i="19"/>
  <c r="F1362" i="19"/>
  <c r="F1363" i="19"/>
  <c r="F1364" i="19"/>
  <c r="F1365" i="19"/>
  <c r="F1366" i="19"/>
  <c r="F1367" i="19"/>
  <c r="F1368" i="19"/>
  <c r="F1369" i="19"/>
  <c r="F1370" i="19"/>
  <c r="F1371" i="19"/>
  <c r="F1372" i="19"/>
  <c r="F1373" i="19"/>
  <c r="F1374" i="19"/>
  <c r="F1375" i="19"/>
  <c r="F1376" i="19"/>
  <c r="F1377" i="19"/>
  <c r="F1378" i="19"/>
  <c r="F1379" i="19"/>
  <c r="F1380" i="19"/>
  <c r="F1381" i="19"/>
  <c r="F1382" i="19"/>
  <c r="F1383" i="19"/>
  <c r="F1384" i="19"/>
  <c r="F1385" i="19"/>
  <c r="F1386" i="19"/>
  <c r="F1387" i="19"/>
  <c r="F1388" i="19"/>
  <c r="F1389" i="19"/>
  <c r="F1390" i="19"/>
  <c r="F1391" i="19"/>
  <c r="F1392" i="19"/>
  <c r="F1393" i="19"/>
  <c r="F1394" i="19"/>
  <c r="F1395" i="19"/>
  <c r="F1396" i="19"/>
  <c r="F1397" i="19"/>
  <c r="F1398" i="19"/>
  <c r="F1399" i="19"/>
  <c r="F1400" i="19"/>
  <c r="F1401" i="19"/>
  <c r="F1402" i="19"/>
  <c r="F1403" i="19"/>
  <c r="F1404" i="19"/>
  <c r="F1405" i="19"/>
  <c r="F1406" i="19"/>
  <c r="F1407" i="19"/>
  <c r="F1408" i="19"/>
  <c r="F1409" i="19"/>
  <c r="F1410" i="19"/>
  <c r="F1411" i="19"/>
  <c r="F1412" i="19"/>
  <c r="F1413" i="19"/>
  <c r="F1414" i="19"/>
  <c r="F1415" i="19"/>
  <c r="F1416" i="19"/>
  <c r="F1417" i="19"/>
  <c r="F1418" i="19"/>
  <c r="F1419" i="19"/>
  <c r="F1420" i="19"/>
  <c r="F1421" i="19"/>
  <c r="F1422" i="19"/>
  <c r="F1423" i="19"/>
  <c r="F1424" i="19"/>
  <c r="F1425" i="19"/>
  <c r="F1426" i="19"/>
  <c r="F1427" i="19"/>
  <c r="F1428" i="19"/>
  <c r="F1429" i="19"/>
  <c r="F1430" i="19"/>
  <c r="F1431" i="19"/>
  <c r="F1432" i="19"/>
  <c r="F1433" i="19"/>
  <c r="F1434" i="19"/>
  <c r="F1435" i="19"/>
  <c r="F1436" i="19"/>
  <c r="F1437" i="19"/>
  <c r="F1438" i="19"/>
  <c r="F1439" i="19"/>
  <c r="F1440" i="19"/>
  <c r="F1441" i="19"/>
  <c r="F1442" i="19"/>
  <c r="F1443" i="19"/>
  <c r="F1444" i="19"/>
  <c r="F1445" i="19"/>
  <c r="F1446" i="19"/>
  <c r="F1447" i="19"/>
  <c r="F1448" i="19"/>
  <c r="F1449" i="19"/>
  <c r="F1450" i="19"/>
  <c r="F1451" i="19"/>
  <c r="F1452" i="19"/>
  <c r="F1453" i="19"/>
  <c r="F1454" i="19"/>
  <c r="F1455" i="19"/>
  <c r="F1456" i="19"/>
  <c r="F1457" i="19"/>
  <c r="F1458" i="19"/>
  <c r="F1459" i="19"/>
  <c r="F1460" i="19"/>
  <c r="F1461" i="19"/>
  <c r="F1462" i="19"/>
  <c r="F1463" i="19"/>
  <c r="F1464" i="19"/>
  <c r="F1465" i="19"/>
  <c r="F1466" i="19"/>
  <c r="F1467" i="19"/>
  <c r="F1468" i="19"/>
  <c r="F1469" i="19"/>
  <c r="F1470" i="19"/>
  <c r="F1471" i="19"/>
  <c r="F1472" i="19"/>
  <c r="F1473" i="19"/>
  <c r="F1474" i="19"/>
  <c r="F1475" i="19"/>
  <c r="F1476" i="19"/>
  <c r="F1477" i="19"/>
  <c r="F1478" i="19"/>
  <c r="F1479" i="19"/>
  <c r="F1480" i="19"/>
  <c r="F1481" i="19"/>
  <c r="F1482" i="19"/>
  <c r="F1483" i="19"/>
  <c r="F1484" i="19"/>
  <c r="F1485" i="19"/>
  <c r="F1486" i="19"/>
  <c r="F1487" i="19"/>
  <c r="F1488" i="19"/>
  <c r="F1489" i="19"/>
  <c r="F1490" i="19"/>
  <c r="F1491" i="19"/>
  <c r="F1492" i="19"/>
  <c r="F1493" i="19"/>
  <c r="F1494" i="19"/>
  <c r="F1495" i="19"/>
  <c r="F1496" i="19"/>
  <c r="F1497" i="19"/>
  <c r="F1498" i="19"/>
  <c r="F1499" i="19"/>
  <c r="F1500" i="19"/>
  <c r="F1501" i="19"/>
  <c r="F1502" i="19"/>
  <c r="F1503" i="19"/>
  <c r="F1504" i="19"/>
  <c r="F1505" i="19"/>
  <c r="F1506" i="19"/>
  <c r="F1507" i="19"/>
  <c r="F1508" i="19"/>
  <c r="F1509" i="19"/>
  <c r="F1510" i="19"/>
  <c r="F1511" i="19"/>
  <c r="F1512" i="19"/>
  <c r="F1513" i="19"/>
  <c r="F1514" i="19"/>
  <c r="F1515" i="19"/>
  <c r="F1516" i="19"/>
  <c r="F1517" i="19"/>
  <c r="F1518" i="19"/>
  <c r="F1519" i="19"/>
  <c r="F1520" i="19"/>
  <c r="F1521" i="19"/>
  <c r="F1522" i="19"/>
  <c r="F1523" i="19"/>
  <c r="F1524" i="19"/>
  <c r="F1525" i="19"/>
  <c r="F1526" i="19"/>
  <c r="F1527" i="19"/>
  <c r="F1528" i="19"/>
  <c r="F1529" i="19"/>
  <c r="F1530" i="19"/>
  <c r="F1531" i="19"/>
  <c r="F1532" i="19"/>
  <c r="F1533" i="19"/>
  <c r="F1534" i="19"/>
  <c r="F1535" i="19"/>
  <c r="F1536" i="19"/>
  <c r="F1537" i="19"/>
  <c r="F1538" i="19"/>
  <c r="F1539" i="19"/>
  <c r="F1540" i="19"/>
  <c r="F1541" i="19"/>
  <c r="F1542" i="19"/>
  <c r="F1543" i="19"/>
  <c r="F1544" i="19"/>
  <c r="F1545" i="19"/>
  <c r="F1546" i="19"/>
  <c r="F1547" i="19"/>
  <c r="F1548" i="19"/>
  <c r="F1549" i="19"/>
  <c r="F1550" i="19"/>
  <c r="F1551" i="19"/>
  <c r="F1552" i="19"/>
  <c r="F1553" i="19"/>
  <c r="F1554" i="19"/>
  <c r="F1555" i="19"/>
  <c r="F1556" i="19"/>
  <c r="F1557" i="19"/>
  <c r="F1558" i="19"/>
  <c r="F1559" i="19"/>
  <c r="F1560" i="19"/>
  <c r="F1561" i="19"/>
  <c r="F1562" i="19"/>
  <c r="F1563" i="19"/>
  <c r="F1564" i="19"/>
  <c r="F1565" i="19"/>
  <c r="F1566" i="19"/>
  <c r="F1567" i="19"/>
  <c r="F1568" i="19"/>
  <c r="F1569" i="19"/>
  <c r="F1570" i="19"/>
  <c r="F1571" i="19"/>
  <c r="F1572" i="19"/>
  <c r="F1573" i="19"/>
  <c r="F1574" i="19"/>
  <c r="F1575" i="19"/>
  <c r="F1576" i="19"/>
  <c r="F1577" i="19"/>
  <c r="F1578" i="19"/>
  <c r="F1579" i="19"/>
  <c r="F1580" i="19"/>
  <c r="F1581" i="19"/>
  <c r="F1582" i="19"/>
  <c r="F1583" i="19"/>
  <c r="F1584" i="19"/>
  <c r="F1585" i="19"/>
  <c r="F1586" i="19"/>
  <c r="F1587" i="19"/>
  <c r="F1588" i="19"/>
  <c r="F1589" i="19"/>
  <c r="F1590" i="19"/>
  <c r="F1591" i="19"/>
  <c r="F1592" i="19"/>
  <c r="F1593" i="19"/>
  <c r="F1594" i="19"/>
  <c r="F1595" i="19"/>
  <c r="F1596" i="19"/>
  <c r="F1597" i="19"/>
  <c r="F1598" i="19"/>
  <c r="F1599" i="19"/>
  <c r="F1600" i="19"/>
  <c r="F1601" i="19"/>
  <c r="F1602" i="19"/>
  <c r="F1603" i="19"/>
  <c r="F1604" i="19"/>
  <c r="F1605" i="19"/>
  <c r="F1606" i="19"/>
  <c r="F1607" i="19"/>
  <c r="F1608" i="19"/>
  <c r="F1609" i="19"/>
  <c r="F1610" i="19"/>
  <c r="F1611" i="19"/>
  <c r="F1612" i="19"/>
  <c r="F1613" i="19"/>
  <c r="F1614" i="19"/>
  <c r="F1615" i="19"/>
  <c r="F1616" i="19"/>
  <c r="F1617" i="19"/>
  <c r="F1618" i="19"/>
  <c r="F1619" i="19"/>
  <c r="F1620" i="19"/>
  <c r="F1621" i="19"/>
  <c r="F1622" i="19"/>
  <c r="F1623" i="19"/>
  <c r="F1624" i="19"/>
  <c r="F1625" i="19"/>
  <c r="F1626" i="19"/>
  <c r="F1627" i="19"/>
  <c r="F1628" i="19"/>
  <c r="F1629" i="19"/>
  <c r="F1630" i="19"/>
  <c r="F1631" i="19"/>
  <c r="F1632" i="19"/>
  <c r="F1633" i="19"/>
  <c r="F1634" i="19"/>
  <c r="F1635" i="19"/>
  <c r="F1636" i="19"/>
  <c r="F1637" i="19"/>
  <c r="F1638" i="19"/>
  <c r="F1639" i="19"/>
  <c r="F1640" i="19"/>
  <c r="F1641" i="19"/>
  <c r="F1642" i="19"/>
  <c r="F1643" i="19"/>
  <c r="F1644" i="19"/>
  <c r="F1645" i="19"/>
  <c r="F1646" i="19"/>
  <c r="F1647" i="19"/>
  <c r="F1648" i="19"/>
  <c r="F1649" i="19"/>
  <c r="F1650" i="19"/>
  <c r="F1651" i="19"/>
  <c r="F1652" i="19"/>
  <c r="F1653" i="19"/>
  <c r="F1654" i="19"/>
  <c r="F1655" i="19"/>
  <c r="F1656" i="19"/>
  <c r="F1657" i="19"/>
  <c r="F1658" i="19"/>
  <c r="F1659" i="19"/>
  <c r="F1660" i="19"/>
  <c r="F1661" i="19"/>
  <c r="F1662" i="19"/>
  <c r="F1663" i="19"/>
  <c r="F1664" i="19"/>
  <c r="F1665" i="19"/>
  <c r="F1666" i="19"/>
  <c r="F1667" i="19"/>
  <c r="F1668" i="19"/>
  <c r="F1669" i="19"/>
  <c r="F1670" i="19"/>
  <c r="F1671" i="19"/>
  <c r="F1672" i="19"/>
  <c r="F1673" i="19"/>
  <c r="F1674" i="19"/>
  <c r="F1675" i="19"/>
  <c r="F1676" i="19"/>
  <c r="F1677" i="19"/>
  <c r="F1678" i="19"/>
  <c r="F1679" i="19"/>
  <c r="F1680" i="19"/>
  <c r="F1681" i="19"/>
  <c r="F1682" i="19"/>
  <c r="F1683" i="19"/>
  <c r="F1684" i="19"/>
  <c r="F1685" i="19"/>
  <c r="F1686" i="19"/>
  <c r="F1687" i="19"/>
  <c r="F1688" i="19"/>
  <c r="F1689" i="19"/>
  <c r="F1690" i="19"/>
  <c r="F1691" i="19"/>
  <c r="F1692" i="19"/>
  <c r="F1693" i="19"/>
  <c r="F1694" i="19"/>
  <c r="F1695" i="19"/>
  <c r="F1696" i="19"/>
  <c r="F1697" i="19"/>
  <c r="F1698" i="19"/>
  <c r="F1699" i="19"/>
  <c r="F1700" i="19"/>
  <c r="F1701" i="19"/>
  <c r="F1702" i="19"/>
  <c r="F1703" i="19"/>
  <c r="F1704" i="19"/>
  <c r="F1705" i="19"/>
  <c r="F1706" i="19"/>
  <c r="F1707" i="19"/>
  <c r="F1708" i="19"/>
  <c r="F1709" i="19"/>
  <c r="F1710" i="19"/>
  <c r="F1711" i="19"/>
  <c r="F1712" i="19"/>
  <c r="F1713" i="19"/>
  <c r="F1714" i="19"/>
  <c r="F1715" i="19"/>
  <c r="F1716" i="19"/>
  <c r="F1717" i="19"/>
  <c r="F1718" i="19"/>
  <c r="F1719" i="19"/>
  <c r="F1720" i="19"/>
  <c r="F1721" i="19"/>
  <c r="F1722" i="19"/>
  <c r="F1723" i="19"/>
  <c r="F1724" i="19"/>
  <c r="F1725" i="19"/>
  <c r="F1726" i="19"/>
  <c r="F1727" i="19"/>
  <c r="F1728" i="19"/>
  <c r="F1729" i="19"/>
  <c r="F1730" i="19"/>
  <c r="F1731" i="19"/>
  <c r="F1732" i="19"/>
  <c r="F1733" i="19"/>
  <c r="F1734" i="19"/>
  <c r="F1735" i="19"/>
  <c r="F1736" i="19"/>
  <c r="F1737" i="19"/>
  <c r="F1738" i="19"/>
  <c r="F1739" i="19"/>
  <c r="F1740" i="19"/>
  <c r="F1741" i="19"/>
  <c r="F1742" i="19"/>
  <c r="F1743" i="19"/>
  <c r="F1744" i="19"/>
  <c r="F1745" i="19"/>
  <c r="F1746" i="19"/>
  <c r="F1747" i="19"/>
  <c r="F1748" i="19"/>
  <c r="F1749" i="19"/>
  <c r="F1750" i="19"/>
  <c r="F1751" i="19"/>
  <c r="F1752" i="19"/>
  <c r="F1753" i="19"/>
  <c r="F1754" i="19"/>
  <c r="F1755" i="19"/>
  <c r="F1756" i="19"/>
  <c r="F1757" i="19"/>
  <c r="F1758" i="19"/>
  <c r="F1759" i="19"/>
  <c r="F1760" i="19"/>
  <c r="F1761" i="19"/>
  <c r="F1762" i="19"/>
  <c r="F1763" i="19"/>
  <c r="F1764" i="19"/>
  <c r="F1765" i="19"/>
  <c r="F1766" i="19"/>
  <c r="F1767" i="19"/>
  <c r="F1768" i="19"/>
  <c r="F1769" i="19"/>
  <c r="F1770" i="19"/>
  <c r="F1771" i="19"/>
  <c r="F1772" i="19"/>
  <c r="F1773" i="19"/>
  <c r="F1774" i="19"/>
  <c r="F1775" i="19"/>
  <c r="F1776" i="19"/>
  <c r="F1777" i="19"/>
  <c r="F1778" i="19"/>
  <c r="F1779" i="19"/>
  <c r="F1780" i="19"/>
  <c r="F1781" i="19"/>
  <c r="F1782" i="19"/>
  <c r="F1783" i="19"/>
  <c r="F1784" i="19"/>
  <c r="F1785" i="19"/>
  <c r="F1786" i="19"/>
  <c r="F1787" i="19"/>
  <c r="F1788" i="19"/>
  <c r="F1789" i="19"/>
  <c r="F1790" i="19"/>
  <c r="F1791" i="19"/>
  <c r="F1792" i="19"/>
  <c r="F1793" i="19"/>
  <c r="F1794" i="19"/>
  <c r="F1795" i="19"/>
  <c r="F1796" i="19"/>
  <c r="F1797" i="19"/>
  <c r="F1798" i="19"/>
  <c r="F1799" i="19"/>
  <c r="F1800" i="19"/>
  <c r="F1801" i="19"/>
  <c r="F1802" i="19"/>
  <c r="F1803" i="19"/>
  <c r="F1804" i="19"/>
  <c r="F1805" i="19"/>
  <c r="F1806" i="19"/>
  <c r="F1807" i="19"/>
  <c r="F1808" i="19"/>
  <c r="F1809" i="19"/>
  <c r="F1810" i="19"/>
  <c r="F1811" i="19"/>
  <c r="F1812" i="19"/>
  <c r="F1813" i="19"/>
  <c r="F1814" i="19"/>
  <c r="F1815" i="19"/>
  <c r="F1816" i="19"/>
  <c r="F1817" i="19"/>
  <c r="F1818" i="19"/>
  <c r="F1819" i="19"/>
  <c r="F1820" i="19"/>
  <c r="F1821" i="19"/>
  <c r="F1822" i="19"/>
  <c r="F1823" i="19"/>
  <c r="F1824" i="19"/>
  <c r="F1825" i="19"/>
  <c r="F1826" i="19"/>
  <c r="F1827" i="19"/>
  <c r="F1828" i="19"/>
  <c r="F1829" i="19"/>
  <c r="F1830" i="19"/>
  <c r="F1831" i="19"/>
  <c r="F1832" i="19"/>
  <c r="F1833" i="19"/>
  <c r="F1834" i="19"/>
  <c r="F1835" i="19"/>
  <c r="F1836" i="19"/>
  <c r="F1837" i="19"/>
  <c r="F1838" i="19"/>
  <c r="F1839" i="19"/>
  <c r="F1840" i="19"/>
  <c r="F1841" i="19"/>
  <c r="F1842" i="19"/>
  <c r="F1843" i="19"/>
  <c r="F1844" i="19"/>
  <c r="F1845" i="19"/>
  <c r="F1846" i="19"/>
  <c r="F1847" i="19"/>
  <c r="F1848" i="19"/>
  <c r="F1849" i="19"/>
  <c r="F1850" i="19"/>
  <c r="F1851" i="19"/>
  <c r="F1852" i="19"/>
  <c r="F1853" i="19"/>
  <c r="F1854" i="19"/>
  <c r="F1855" i="19"/>
  <c r="F1856" i="19"/>
  <c r="F1857" i="19"/>
  <c r="F1858" i="19"/>
  <c r="F1859" i="19"/>
  <c r="F1860" i="19"/>
  <c r="F1861" i="19"/>
  <c r="F1862" i="19"/>
  <c r="F1863" i="19"/>
  <c r="F1864" i="19"/>
  <c r="F1865" i="19"/>
  <c r="F1866" i="19"/>
  <c r="F1867" i="19"/>
  <c r="F1868" i="19"/>
  <c r="F1869" i="19"/>
  <c r="F1870" i="19"/>
  <c r="F1871" i="19"/>
  <c r="F1872" i="19"/>
  <c r="F1873" i="19"/>
  <c r="F1874" i="19"/>
  <c r="F1875" i="19"/>
  <c r="F1876" i="19"/>
  <c r="F1877" i="19"/>
  <c r="F1878" i="19"/>
  <c r="F1879" i="19"/>
  <c r="F1880" i="19"/>
  <c r="F1881" i="19"/>
  <c r="F1882" i="19"/>
  <c r="F1883" i="19"/>
  <c r="F1884" i="19"/>
  <c r="F1885" i="19"/>
  <c r="F1886" i="19"/>
  <c r="F1887" i="19"/>
  <c r="F1888" i="19"/>
  <c r="F1889" i="19"/>
  <c r="F1890" i="19"/>
  <c r="F1891" i="19"/>
  <c r="F1892" i="19"/>
  <c r="F1893" i="19"/>
  <c r="F1894" i="19"/>
  <c r="F1895" i="19"/>
  <c r="F1896" i="19"/>
  <c r="F1897" i="19"/>
  <c r="F1898" i="19"/>
  <c r="F1899" i="19"/>
  <c r="F1900" i="19"/>
  <c r="F1901" i="19"/>
  <c r="F1902" i="19"/>
  <c r="F1903" i="19"/>
  <c r="F1904" i="19"/>
  <c r="F1905" i="19"/>
  <c r="F1906" i="19"/>
  <c r="F1907" i="19"/>
  <c r="F1908" i="19"/>
  <c r="F1909" i="19"/>
  <c r="F1910" i="19"/>
  <c r="F1911" i="19"/>
  <c r="F1912" i="19"/>
  <c r="F1913" i="19"/>
  <c r="F1914" i="19"/>
  <c r="F1915" i="19"/>
  <c r="F1916" i="19"/>
  <c r="F1917" i="19"/>
  <c r="F1918" i="19"/>
  <c r="F1919" i="19"/>
  <c r="F1920" i="19"/>
  <c r="F1921" i="19"/>
  <c r="F1922" i="19"/>
  <c r="F1923" i="19"/>
  <c r="F1924" i="19"/>
  <c r="F1925" i="19"/>
  <c r="F1926" i="19"/>
  <c r="F1927" i="19"/>
  <c r="F1928" i="19"/>
  <c r="F1929" i="19"/>
  <c r="F1930" i="19"/>
  <c r="F1931" i="19"/>
  <c r="F1932" i="19"/>
  <c r="F1933" i="19"/>
  <c r="F1934" i="19"/>
  <c r="F1935" i="19"/>
  <c r="F1936" i="19"/>
  <c r="F1937" i="19"/>
  <c r="F1938" i="19"/>
  <c r="F1939" i="19"/>
  <c r="F1940" i="19"/>
  <c r="F1941" i="19"/>
  <c r="F1942" i="19"/>
  <c r="F1943" i="19"/>
  <c r="F1944" i="19"/>
  <c r="F1945" i="19"/>
  <c r="F1946" i="19"/>
  <c r="F1947" i="19"/>
  <c r="F1948" i="19"/>
  <c r="F1949" i="19"/>
  <c r="F1950" i="19"/>
  <c r="F1951" i="19"/>
  <c r="F1952" i="19"/>
  <c r="F1953" i="19"/>
  <c r="F1954" i="19"/>
  <c r="F1955" i="19"/>
  <c r="F1956" i="19"/>
  <c r="F1957" i="19"/>
  <c r="F1958" i="19"/>
  <c r="F1959" i="19"/>
  <c r="F1960" i="19"/>
  <c r="F1961" i="19"/>
  <c r="F1962" i="19"/>
  <c r="F1963" i="19"/>
  <c r="F1964" i="19"/>
  <c r="F1965" i="19"/>
  <c r="F1966" i="19"/>
  <c r="F1967" i="19"/>
  <c r="F1968" i="19"/>
  <c r="F1969" i="19"/>
  <c r="F1970" i="19"/>
  <c r="F1971" i="19"/>
  <c r="F1972" i="19"/>
  <c r="F1973" i="19"/>
  <c r="F1974" i="19"/>
  <c r="F1975" i="19"/>
  <c r="F1976" i="19"/>
  <c r="F1977" i="19"/>
  <c r="F1978" i="19"/>
  <c r="F1979" i="19"/>
  <c r="F1980" i="19"/>
  <c r="F1981" i="19"/>
  <c r="F1982" i="19"/>
  <c r="F1983" i="19"/>
  <c r="F1984" i="19"/>
  <c r="F1985" i="19"/>
  <c r="F1986" i="19"/>
  <c r="F1987" i="19"/>
  <c r="F1988" i="19"/>
  <c r="F1989" i="19"/>
  <c r="F1990" i="19"/>
  <c r="F1991" i="19"/>
  <c r="F1992" i="19"/>
  <c r="F1993" i="19"/>
  <c r="F1994" i="19"/>
  <c r="F1995" i="19"/>
  <c r="F1996" i="19"/>
  <c r="F1997" i="19"/>
  <c r="F1998" i="19"/>
  <c r="F1999" i="19"/>
  <c r="F2000" i="19"/>
  <c r="F2001" i="19"/>
  <c r="F2002" i="19"/>
  <c r="F2003" i="19"/>
  <c r="F2004" i="19"/>
  <c r="F2005" i="19"/>
  <c r="F2006" i="19"/>
  <c r="F2007" i="19"/>
  <c r="F2008" i="19"/>
  <c r="F2009" i="19"/>
  <c r="F2010" i="19"/>
  <c r="F2011" i="19"/>
  <c r="F2012" i="19"/>
  <c r="F2013" i="19"/>
  <c r="F2014" i="19"/>
  <c r="F2015" i="19"/>
  <c r="F2016" i="19"/>
  <c r="F2017" i="19"/>
  <c r="F2018" i="19"/>
  <c r="F2019" i="19"/>
  <c r="F2020" i="19"/>
  <c r="F2021" i="19"/>
  <c r="F2022" i="19"/>
  <c r="F2023" i="19"/>
  <c r="F2024" i="19"/>
  <c r="F2025" i="19"/>
  <c r="F2026" i="19"/>
  <c r="F2027" i="19"/>
  <c r="F2028" i="19"/>
  <c r="F2029" i="19"/>
  <c r="F2030" i="19"/>
  <c r="F2031" i="19"/>
  <c r="F2032" i="19"/>
  <c r="F2033" i="19"/>
  <c r="F2034" i="19"/>
  <c r="F2035" i="19"/>
  <c r="F2036" i="19"/>
  <c r="F2037" i="19"/>
  <c r="F2038" i="19"/>
  <c r="F2039" i="19"/>
  <c r="F2040" i="19"/>
  <c r="F2041" i="19"/>
  <c r="F2042" i="19"/>
  <c r="F2043" i="19"/>
  <c r="F2044" i="19"/>
  <c r="F2045" i="19"/>
  <c r="F2046" i="19"/>
  <c r="F2047" i="19"/>
  <c r="F2048" i="19"/>
  <c r="F2049" i="19"/>
  <c r="F2050" i="19"/>
  <c r="F2051" i="19"/>
  <c r="F2052" i="19"/>
  <c r="F2053" i="19"/>
  <c r="F2054" i="19"/>
  <c r="F2055" i="19"/>
  <c r="F2056" i="19"/>
  <c r="F2057" i="19"/>
  <c r="F2058" i="19"/>
  <c r="F2059" i="19"/>
  <c r="F2060" i="19"/>
  <c r="F2061" i="19"/>
  <c r="F2062" i="19"/>
  <c r="F2063" i="19"/>
  <c r="F2064" i="19"/>
  <c r="F2065" i="19"/>
  <c r="F2066" i="19"/>
  <c r="F2067" i="19"/>
  <c r="F2068" i="19"/>
  <c r="F2069" i="19"/>
  <c r="F2070" i="19"/>
  <c r="F2071" i="19"/>
  <c r="F2072" i="19"/>
  <c r="F2073" i="19"/>
  <c r="F2074" i="19"/>
  <c r="F2075" i="19"/>
  <c r="F2076" i="19"/>
  <c r="F2077" i="19"/>
  <c r="F2078" i="19"/>
  <c r="F2079" i="19"/>
  <c r="F2080" i="19"/>
  <c r="F2081" i="19"/>
  <c r="F2082" i="19"/>
  <c r="F2083" i="19"/>
  <c r="F2084" i="19"/>
  <c r="F2085" i="19"/>
  <c r="F2086" i="19"/>
  <c r="F2087" i="19"/>
  <c r="F2088" i="19"/>
  <c r="F2089" i="19"/>
  <c r="F2090" i="19"/>
  <c r="F2091" i="19"/>
  <c r="F2092" i="19"/>
  <c r="F2093" i="19"/>
  <c r="F2094" i="19"/>
  <c r="F2095" i="19"/>
  <c r="F2096" i="19"/>
  <c r="F2097" i="19"/>
  <c r="F2098" i="19"/>
  <c r="F2099" i="19"/>
  <c r="F2100" i="19"/>
  <c r="F2101" i="19"/>
  <c r="F2102" i="19"/>
  <c r="F2103" i="19"/>
  <c r="F2104" i="19"/>
  <c r="F2105" i="19"/>
  <c r="F2106" i="19"/>
  <c r="F2107" i="19"/>
  <c r="F2108" i="19"/>
  <c r="F2109" i="19"/>
  <c r="F2110" i="19"/>
  <c r="F2111" i="19"/>
  <c r="F2112" i="19"/>
  <c r="F2113" i="19"/>
  <c r="F2114" i="19"/>
  <c r="F2115" i="19"/>
  <c r="F2116" i="19"/>
  <c r="F2117" i="19"/>
  <c r="F2118" i="19"/>
  <c r="F2119" i="19"/>
  <c r="F2120" i="19"/>
  <c r="F2121" i="19"/>
  <c r="F2122" i="19"/>
  <c r="F2123" i="19"/>
  <c r="F2124" i="19"/>
  <c r="F2125" i="19"/>
  <c r="F2126" i="19"/>
  <c r="F2127" i="19"/>
  <c r="F2128" i="19"/>
  <c r="F2129" i="19"/>
  <c r="F2130" i="19"/>
  <c r="F2131" i="19"/>
  <c r="F2132" i="19"/>
  <c r="F2133" i="19"/>
  <c r="F2134" i="19"/>
  <c r="F2135" i="19"/>
  <c r="F2136" i="19"/>
  <c r="F2137" i="19"/>
  <c r="F2138" i="19"/>
  <c r="F2139" i="19"/>
  <c r="F2140" i="19"/>
  <c r="F2141" i="19"/>
  <c r="F2142" i="19"/>
  <c r="F2143" i="19"/>
  <c r="F2144" i="19"/>
  <c r="F2145" i="19"/>
  <c r="F2146" i="19"/>
  <c r="F2147" i="19"/>
  <c r="F2148" i="19"/>
  <c r="F2149" i="19"/>
  <c r="F2150" i="19"/>
  <c r="F2151" i="19"/>
  <c r="F2152" i="19"/>
  <c r="F2153" i="19"/>
  <c r="F2154" i="19"/>
  <c r="F2155" i="19"/>
  <c r="F2156" i="19"/>
  <c r="F2157" i="19"/>
  <c r="F2158" i="19"/>
  <c r="F2159" i="19"/>
  <c r="F2160" i="19"/>
  <c r="F2161" i="19"/>
  <c r="F2162" i="19"/>
  <c r="F2163" i="19"/>
  <c r="F2164" i="19"/>
  <c r="F2165" i="19"/>
  <c r="F2166" i="19"/>
  <c r="F2167" i="19"/>
  <c r="F2168" i="19"/>
  <c r="F2169" i="19"/>
  <c r="F2170" i="19"/>
  <c r="F2171" i="19"/>
  <c r="F2172" i="19"/>
  <c r="F2173" i="19"/>
  <c r="F2174" i="19"/>
  <c r="F2175" i="19"/>
  <c r="F2176" i="19"/>
  <c r="F2177" i="19"/>
  <c r="F2178" i="19"/>
  <c r="F2179" i="19"/>
  <c r="F2180" i="19"/>
  <c r="F2181" i="19"/>
  <c r="F2182" i="19"/>
  <c r="F2183" i="19"/>
  <c r="F2184" i="19"/>
  <c r="F2185" i="19"/>
  <c r="F2186" i="19"/>
  <c r="F2187" i="19"/>
  <c r="F2188" i="19"/>
  <c r="F2189" i="19"/>
  <c r="F2190" i="19"/>
  <c r="F2191" i="19"/>
  <c r="F2192" i="19"/>
  <c r="F2193" i="19"/>
  <c r="F2194" i="19"/>
  <c r="F2195" i="19"/>
  <c r="F2196" i="19"/>
  <c r="F2197" i="19"/>
  <c r="F2198" i="19"/>
  <c r="F2199" i="19"/>
  <c r="F2200" i="19"/>
  <c r="F2201" i="19"/>
  <c r="F2202" i="19"/>
  <c r="F2203" i="19"/>
  <c r="F2204" i="19"/>
  <c r="F2205" i="19"/>
  <c r="F2206" i="19"/>
  <c r="F2207" i="19"/>
  <c r="F2208" i="19"/>
  <c r="F2209" i="19"/>
  <c r="F2210" i="19"/>
  <c r="F2211" i="19"/>
  <c r="F2212" i="19"/>
  <c r="F2213" i="19"/>
  <c r="F2214" i="19"/>
  <c r="F2215" i="19"/>
  <c r="F2216" i="19"/>
  <c r="F2217" i="19"/>
  <c r="F2218" i="19"/>
  <c r="F2219" i="19"/>
  <c r="F2220" i="19"/>
  <c r="F2221" i="19"/>
  <c r="F2222" i="19"/>
  <c r="F2223" i="19"/>
  <c r="F2224" i="19"/>
  <c r="F2225" i="19"/>
  <c r="F2226" i="19"/>
  <c r="F2227" i="19"/>
  <c r="F2228" i="19"/>
  <c r="F2229" i="19"/>
  <c r="F2230" i="19"/>
  <c r="F2231" i="19"/>
  <c r="F2232" i="19"/>
  <c r="F2233" i="19"/>
  <c r="F2234" i="19"/>
  <c r="F2235" i="19"/>
  <c r="F2236" i="19"/>
  <c r="F2237" i="19"/>
  <c r="F2238" i="19"/>
  <c r="F2239" i="19"/>
  <c r="F2240" i="19"/>
  <c r="F2241" i="19"/>
  <c r="F2242" i="19"/>
  <c r="F2243" i="19"/>
  <c r="F2244" i="19"/>
  <c r="F2245" i="19"/>
  <c r="F2246" i="19"/>
  <c r="F2247" i="19"/>
  <c r="F2248" i="19"/>
  <c r="F2249" i="19"/>
  <c r="F2250" i="19"/>
  <c r="F2251" i="19"/>
  <c r="F2252" i="19"/>
  <c r="F2253" i="19"/>
  <c r="F2254" i="19"/>
  <c r="F2255" i="19"/>
  <c r="F2256" i="19"/>
  <c r="F2257" i="19"/>
  <c r="F2258" i="19"/>
  <c r="F2259" i="19"/>
  <c r="F2260" i="19"/>
  <c r="F2261" i="19"/>
  <c r="F2262" i="19"/>
  <c r="F2263" i="19"/>
  <c r="F2264" i="19"/>
  <c r="F2265" i="19"/>
  <c r="F2266" i="19"/>
  <c r="F2267" i="19"/>
  <c r="F2268" i="19"/>
  <c r="F2269" i="19"/>
  <c r="F2270" i="19"/>
  <c r="F2271" i="19"/>
  <c r="F2272" i="19"/>
  <c r="F2273" i="19"/>
  <c r="F2274" i="19"/>
  <c r="F2275" i="19"/>
  <c r="F2276" i="19"/>
  <c r="F2277" i="19"/>
  <c r="F2278" i="19"/>
  <c r="F2279" i="19"/>
  <c r="F2280" i="19"/>
  <c r="F2281" i="19"/>
  <c r="F2282" i="19"/>
  <c r="F2283" i="19"/>
  <c r="F2284" i="19"/>
  <c r="F2285" i="19"/>
  <c r="F2286" i="19"/>
  <c r="F2287" i="19"/>
  <c r="F2288" i="19"/>
  <c r="F2289" i="19"/>
  <c r="F2290" i="19"/>
  <c r="F2291" i="19"/>
  <c r="F2292" i="19"/>
  <c r="F2293" i="19"/>
  <c r="F2294" i="19"/>
  <c r="F2295" i="19"/>
  <c r="F2296" i="19"/>
  <c r="F2297" i="19"/>
  <c r="F2298" i="19"/>
  <c r="F2299" i="19"/>
  <c r="F2300" i="19"/>
  <c r="F2301" i="19"/>
  <c r="F2302" i="19"/>
  <c r="F2303" i="19"/>
  <c r="F2304" i="19"/>
  <c r="F2305" i="19"/>
  <c r="F2306" i="19"/>
  <c r="F2307" i="19"/>
  <c r="F2308" i="19"/>
  <c r="F2309" i="19"/>
  <c r="F2310" i="19"/>
  <c r="F2311" i="19"/>
  <c r="F2312" i="19"/>
  <c r="F2313" i="19"/>
  <c r="F2314" i="19"/>
  <c r="F2315" i="19"/>
  <c r="F2316" i="19"/>
  <c r="F2317" i="19"/>
  <c r="F2318" i="19"/>
  <c r="F2319" i="19"/>
  <c r="F2320" i="19"/>
  <c r="F2321" i="19"/>
  <c r="F2322" i="19"/>
  <c r="F2323" i="19"/>
  <c r="F2324" i="19"/>
  <c r="F2325" i="19"/>
  <c r="F2326" i="19"/>
  <c r="F2327" i="19"/>
  <c r="F2328" i="19"/>
  <c r="F2329" i="19"/>
  <c r="F2330" i="19"/>
  <c r="F2331" i="19"/>
  <c r="F2332" i="19"/>
  <c r="F2333" i="19"/>
  <c r="F2334" i="19"/>
  <c r="F2335" i="19"/>
  <c r="F2336" i="19"/>
  <c r="F2337" i="19"/>
  <c r="F2338" i="19"/>
  <c r="F2339" i="19"/>
  <c r="F2340" i="19"/>
  <c r="F2341" i="19"/>
  <c r="F2342" i="19"/>
  <c r="F2343" i="19"/>
  <c r="F2344" i="19"/>
  <c r="F2345" i="19"/>
  <c r="F2346" i="19"/>
  <c r="F2347" i="19"/>
  <c r="F2348" i="19"/>
  <c r="F2349" i="19"/>
  <c r="F2350" i="19"/>
  <c r="F2351" i="19"/>
  <c r="F2352" i="19"/>
  <c r="F2353" i="19"/>
  <c r="F2354" i="19"/>
  <c r="F2355" i="19"/>
  <c r="F2356" i="19"/>
  <c r="F2357" i="19"/>
  <c r="F2358" i="19"/>
  <c r="F2359" i="19"/>
  <c r="F2360" i="19"/>
  <c r="F2361" i="19"/>
  <c r="F2362" i="19"/>
  <c r="F2363" i="19"/>
  <c r="F2364" i="19"/>
  <c r="F2365" i="19"/>
  <c r="F2366" i="19"/>
  <c r="F2367" i="19"/>
  <c r="F2368" i="19"/>
  <c r="F2369" i="19"/>
  <c r="F2370" i="19"/>
  <c r="F2371" i="19"/>
  <c r="F2372" i="19"/>
  <c r="F2373" i="19"/>
  <c r="F2374" i="19"/>
  <c r="F2375" i="19"/>
  <c r="F2376" i="19"/>
  <c r="F2377" i="19"/>
  <c r="F2378" i="19"/>
  <c r="F2379" i="19"/>
  <c r="F2380" i="19"/>
  <c r="F2381" i="19"/>
  <c r="F2382" i="19"/>
  <c r="F2383" i="19"/>
  <c r="F2384" i="19"/>
  <c r="F2385" i="19"/>
  <c r="F2386" i="19"/>
  <c r="F2387" i="19"/>
  <c r="F2388" i="19"/>
  <c r="F2389" i="19"/>
  <c r="F2390" i="19"/>
  <c r="F2391" i="19"/>
  <c r="F2392" i="19"/>
  <c r="F2393" i="19"/>
  <c r="F2394" i="19"/>
  <c r="F2395" i="19"/>
  <c r="F2396" i="19"/>
  <c r="F2397" i="19"/>
  <c r="F2398" i="19"/>
  <c r="F2399" i="19"/>
  <c r="F2400" i="19"/>
  <c r="F2401" i="19"/>
  <c r="F2402" i="19"/>
  <c r="F2403" i="19"/>
  <c r="F2404" i="19"/>
  <c r="F2405" i="19"/>
  <c r="F2406" i="19"/>
  <c r="F2407" i="19"/>
  <c r="F2408" i="19"/>
  <c r="F2409" i="19"/>
  <c r="F2410" i="19"/>
  <c r="F2411" i="19"/>
  <c r="F2412" i="19"/>
  <c r="F2413" i="19"/>
  <c r="F2414" i="19"/>
  <c r="F2415" i="19"/>
  <c r="F2416" i="19"/>
  <c r="F2417" i="19"/>
  <c r="F2418" i="19"/>
  <c r="F2419" i="19"/>
  <c r="F2420" i="19"/>
  <c r="F2421" i="19"/>
  <c r="F2422" i="19"/>
  <c r="F2423" i="19"/>
  <c r="F2424" i="19"/>
  <c r="F2425" i="19"/>
  <c r="F2426" i="19"/>
  <c r="F2427" i="19"/>
  <c r="F2428" i="19"/>
  <c r="F2429" i="19"/>
  <c r="F2430" i="19"/>
  <c r="F2431" i="19"/>
  <c r="F2432" i="19"/>
  <c r="F2433" i="19"/>
  <c r="F2434" i="19"/>
  <c r="F2435" i="19"/>
  <c r="F2436" i="19"/>
  <c r="F2437" i="19"/>
  <c r="F2438" i="19"/>
  <c r="F2439" i="19"/>
  <c r="F2440" i="19"/>
  <c r="F2441" i="19"/>
  <c r="F2442" i="19"/>
  <c r="F2443" i="19"/>
  <c r="F2444" i="19"/>
  <c r="F2445" i="19"/>
  <c r="F2446" i="19"/>
  <c r="F2447" i="19"/>
  <c r="F2448" i="19"/>
  <c r="F2449" i="19"/>
  <c r="F2450" i="19"/>
  <c r="F2451" i="19"/>
  <c r="F2452" i="19"/>
  <c r="F2453" i="19"/>
  <c r="F2454" i="19"/>
  <c r="F2455" i="19"/>
  <c r="F2456" i="19"/>
  <c r="F2457" i="19"/>
  <c r="F2458" i="19"/>
  <c r="F2459" i="19"/>
  <c r="F2460" i="19"/>
  <c r="F2461" i="19"/>
  <c r="F2462" i="19"/>
  <c r="F2463" i="19"/>
  <c r="F2464" i="19"/>
  <c r="F2465" i="19"/>
  <c r="F2466" i="19"/>
  <c r="F2467" i="19"/>
  <c r="F2468" i="19"/>
  <c r="F2469" i="19"/>
  <c r="F2470" i="19"/>
  <c r="F2471" i="19"/>
  <c r="F2472" i="19"/>
  <c r="F2473" i="19"/>
  <c r="F2474" i="19"/>
  <c r="F2475" i="19"/>
  <c r="F2476" i="19"/>
  <c r="F2477" i="19"/>
  <c r="F2478" i="19"/>
  <c r="F2479" i="19"/>
  <c r="F2480" i="19"/>
  <c r="F2481" i="19"/>
  <c r="F2482" i="19"/>
  <c r="F2483" i="19"/>
  <c r="F2484" i="19"/>
  <c r="F2485" i="19"/>
  <c r="F2486" i="19"/>
  <c r="F2487" i="19"/>
  <c r="F2488" i="19"/>
  <c r="F2489" i="19"/>
  <c r="F2490" i="19"/>
  <c r="F2491" i="19"/>
  <c r="F2492" i="19"/>
  <c r="F2493" i="19"/>
  <c r="F2494" i="19"/>
  <c r="F2495" i="19"/>
  <c r="F2496" i="19"/>
  <c r="F2497" i="19"/>
  <c r="F2498" i="19"/>
  <c r="F2499" i="19"/>
  <c r="F2500" i="19"/>
  <c r="F2501" i="19"/>
  <c r="F2502" i="19"/>
  <c r="F2503" i="19"/>
  <c r="F2504" i="19"/>
  <c r="F2505" i="19"/>
  <c r="F2506" i="19"/>
  <c r="F2507" i="19"/>
  <c r="F2508" i="19"/>
  <c r="F2509" i="19"/>
  <c r="F2510" i="19"/>
  <c r="F2511" i="19"/>
  <c r="F2512" i="19"/>
  <c r="F2513" i="19"/>
  <c r="F2514" i="19"/>
  <c r="F2515" i="19"/>
  <c r="F2516" i="19"/>
  <c r="F2517" i="19"/>
  <c r="F2518" i="19"/>
  <c r="F2519" i="19"/>
  <c r="F2520" i="19"/>
  <c r="F2521" i="19"/>
  <c r="F2522" i="19"/>
  <c r="F2523" i="19"/>
  <c r="F2524" i="19"/>
  <c r="F2525" i="19"/>
  <c r="F2526" i="19"/>
  <c r="F2527" i="19"/>
  <c r="F2528" i="19"/>
  <c r="F2529" i="19"/>
  <c r="F2530" i="19"/>
  <c r="F2531" i="19"/>
  <c r="F2532" i="19"/>
  <c r="F2533" i="19"/>
  <c r="F2534" i="19"/>
  <c r="F2535" i="19"/>
  <c r="F2536" i="19"/>
  <c r="F2537" i="19"/>
  <c r="F2538" i="19"/>
  <c r="F2539" i="19"/>
  <c r="F2540" i="19"/>
  <c r="F2541" i="19"/>
  <c r="F2542" i="19"/>
  <c r="F2543" i="19"/>
  <c r="F2544" i="19"/>
  <c r="F2545" i="19"/>
  <c r="F2546" i="19"/>
  <c r="F2547" i="19"/>
  <c r="F2548" i="19"/>
  <c r="F2549" i="19"/>
  <c r="F2550" i="19"/>
  <c r="F2551" i="19"/>
  <c r="F2552" i="19"/>
  <c r="F2553" i="19"/>
  <c r="F2554" i="19"/>
  <c r="F2555" i="19"/>
  <c r="F2556" i="19"/>
  <c r="F2557" i="19"/>
  <c r="F2558" i="19"/>
  <c r="F2559" i="19"/>
  <c r="F2560" i="19"/>
  <c r="F2561" i="19"/>
  <c r="F2562" i="19"/>
  <c r="F2563" i="19"/>
  <c r="F2564" i="19"/>
  <c r="F2565" i="19"/>
  <c r="F2566" i="19"/>
  <c r="F2567" i="19"/>
  <c r="F2568" i="19"/>
  <c r="F2569" i="19"/>
  <c r="F2570" i="19"/>
  <c r="F2571" i="19"/>
  <c r="F2572" i="19"/>
  <c r="F2573" i="19"/>
  <c r="F2574" i="19"/>
  <c r="F2575" i="19"/>
  <c r="F2576" i="19"/>
  <c r="F2577" i="19"/>
  <c r="F2578" i="19"/>
  <c r="F2579" i="19"/>
  <c r="F2580" i="19"/>
  <c r="F2581" i="19"/>
  <c r="F2582" i="19"/>
  <c r="F2583" i="19"/>
  <c r="F2584" i="19"/>
  <c r="F2585" i="19"/>
  <c r="F2586" i="19"/>
  <c r="F2587" i="19"/>
  <c r="F2588" i="19"/>
  <c r="F2589" i="19"/>
  <c r="F2590" i="19"/>
  <c r="F2591" i="19"/>
  <c r="F2592" i="19"/>
  <c r="F2593" i="19"/>
  <c r="F2594" i="19"/>
  <c r="F2595" i="19"/>
  <c r="F2596" i="19"/>
  <c r="F2597" i="19"/>
  <c r="F2598" i="19"/>
  <c r="F2599" i="19"/>
  <c r="F2600" i="19"/>
  <c r="F2601" i="19"/>
  <c r="F2602" i="19"/>
  <c r="F2603" i="19"/>
  <c r="F2604" i="19"/>
  <c r="F2605" i="19"/>
  <c r="F2606" i="19"/>
  <c r="F2607" i="19"/>
  <c r="F2608" i="19"/>
  <c r="F2609" i="19"/>
  <c r="F2610" i="19"/>
  <c r="F2611" i="19"/>
  <c r="F2612" i="19"/>
  <c r="F2613" i="19"/>
  <c r="F2614" i="19"/>
  <c r="F2615" i="19"/>
  <c r="F2616" i="19"/>
  <c r="F2617" i="19"/>
  <c r="F2618" i="19"/>
  <c r="F2619" i="19"/>
  <c r="F2620" i="19"/>
  <c r="F2621" i="19"/>
  <c r="F2622" i="19"/>
  <c r="F2623" i="19"/>
  <c r="F2624" i="19"/>
  <c r="F2625" i="19"/>
  <c r="F2626" i="19"/>
  <c r="F2627" i="19"/>
  <c r="F2628" i="19"/>
  <c r="F2629" i="19"/>
  <c r="F2630" i="19"/>
  <c r="F2631" i="19"/>
  <c r="F2632" i="19"/>
  <c r="F2633" i="19"/>
  <c r="F2634" i="19"/>
  <c r="F2635" i="19"/>
  <c r="F2636" i="19"/>
  <c r="F2637" i="19"/>
  <c r="F2638" i="19"/>
  <c r="F2639" i="19"/>
  <c r="F2640" i="19"/>
  <c r="F2641" i="19"/>
  <c r="F2642" i="19"/>
  <c r="F2643" i="19"/>
  <c r="F2644" i="19"/>
  <c r="F2645" i="19"/>
  <c r="F2646" i="19"/>
  <c r="F2647" i="19"/>
  <c r="F2648" i="19"/>
  <c r="F2649" i="19"/>
  <c r="F2650" i="19"/>
  <c r="F2651" i="19"/>
  <c r="F2652" i="19"/>
  <c r="F2653" i="19"/>
  <c r="F2654" i="19"/>
  <c r="F2655" i="19"/>
  <c r="F2656" i="19"/>
  <c r="F2657" i="19"/>
  <c r="F2658" i="19"/>
  <c r="F2659" i="19"/>
  <c r="F2660" i="19"/>
  <c r="F2661" i="19"/>
  <c r="F2662" i="19"/>
  <c r="F2663" i="19"/>
  <c r="F2664" i="19"/>
  <c r="F2665" i="19"/>
  <c r="F2666" i="19"/>
  <c r="F2667" i="19"/>
  <c r="F2668" i="19"/>
  <c r="F2669" i="19"/>
  <c r="F2670" i="19"/>
  <c r="F2671" i="19"/>
  <c r="F2672" i="19"/>
  <c r="F2673" i="19"/>
  <c r="F2674" i="19"/>
  <c r="F2675" i="19"/>
  <c r="F2676" i="19"/>
  <c r="F2677" i="19"/>
  <c r="F2678" i="19"/>
  <c r="F2679" i="19"/>
  <c r="F2680" i="19"/>
  <c r="F2681" i="19"/>
  <c r="F2682" i="19"/>
  <c r="F2683" i="19"/>
  <c r="F2684" i="19"/>
  <c r="F2685" i="19"/>
  <c r="F2686" i="19"/>
  <c r="F2687" i="19"/>
  <c r="F2688" i="19"/>
  <c r="F2689" i="19"/>
  <c r="F2690" i="19"/>
  <c r="F2691" i="19"/>
  <c r="F2692" i="19"/>
  <c r="F2693" i="19"/>
  <c r="F2694" i="19"/>
  <c r="F2695" i="19"/>
  <c r="F2696" i="19"/>
  <c r="F2697" i="19"/>
  <c r="F2698" i="19"/>
  <c r="F2699" i="19"/>
  <c r="F2700" i="19"/>
  <c r="F2701" i="19"/>
  <c r="F2702" i="19"/>
  <c r="F2703" i="19"/>
  <c r="F2704" i="19"/>
  <c r="F2705" i="19"/>
  <c r="F2706" i="19"/>
  <c r="F2707" i="19"/>
  <c r="F2708" i="19"/>
  <c r="F2709" i="19"/>
  <c r="F2710" i="19"/>
  <c r="F2711" i="19"/>
  <c r="F2712" i="19"/>
  <c r="F2713" i="19"/>
  <c r="F2714" i="19"/>
  <c r="F2715" i="19"/>
  <c r="F2716" i="19"/>
  <c r="F2717" i="19"/>
  <c r="F2718" i="19"/>
  <c r="F2719" i="19"/>
  <c r="F2720" i="19"/>
  <c r="F2721" i="19"/>
  <c r="F2722" i="19"/>
  <c r="F2723" i="19"/>
  <c r="F2724" i="19"/>
  <c r="F2725" i="19"/>
  <c r="F2726" i="19"/>
  <c r="F2727" i="19"/>
  <c r="F2728" i="19"/>
  <c r="F2729" i="19"/>
  <c r="F2730" i="19"/>
  <c r="F2731" i="19"/>
  <c r="F2732" i="19"/>
  <c r="F2733" i="19"/>
  <c r="F2734" i="19"/>
  <c r="F2735" i="19"/>
  <c r="F2736" i="19"/>
  <c r="F2737" i="19"/>
  <c r="F2738" i="19"/>
  <c r="F2739" i="19"/>
  <c r="F2740" i="19"/>
  <c r="F2741" i="19"/>
  <c r="F2742" i="19"/>
  <c r="F2743" i="19"/>
  <c r="F2744" i="19"/>
  <c r="F2745" i="19"/>
  <c r="F2746" i="19"/>
  <c r="F2747" i="19"/>
  <c r="F2748" i="19"/>
  <c r="F2749" i="19"/>
  <c r="F2750" i="19"/>
  <c r="F2751" i="19"/>
  <c r="F2752" i="19"/>
  <c r="F2753" i="19"/>
  <c r="F2754" i="19"/>
  <c r="F2755" i="19"/>
  <c r="F2756" i="19"/>
  <c r="F2757" i="19"/>
  <c r="F2758" i="19"/>
  <c r="F2759" i="19"/>
  <c r="F2760" i="19"/>
  <c r="F2761" i="19"/>
  <c r="F2762" i="19"/>
  <c r="F2763" i="19"/>
  <c r="F2764" i="19"/>
  <c r="F2765" i="19"/>
  <c r="F2766" i="19"/>
  <c r="F2767" i="19"/>
  <c r="F2768" i="19"/>
  <c r="F2769" i="19"/>
  <c r="F2770" i="19"/>
  <c r="F2771" i="19"/>
  <c r="F2772" i="19"/>
  <c r="F2773" i="19"/>
  <c r="F2774" i="19"/>
  <c r="F2775" i="19"/>
  <c r="F2776" i="19"/>
  <c r="F2777" i="19"/>
  <c r="F2778" i="19"/>
  <c r="F2779" i="19"/>
  <c r="F2780" i="19"/>
  <c r="F2781" i="19"/>
  <c r="F2782" i="19"/>
  <c r="F2783" i="19"/>
  <c r="F2784" i="19"/>
  <c r="F2785" i="19"/>
  <c r="F2786" i="19"/>
  <c r="F2787" i="19"/>
  <c r="F2788" i="19"/>
  <c r="F2789" i="19"/>
  <c r="F2790" i="19"/>
  <c r="F2791" i="19"/>
  <c r="F2792" i="19"/>
  <c r="F2793" i="19"/>
  <c r="F2794" i="19"/>
  <c r="F2795" i="19"/>
  <c r="F2796" i="19"/>
  <c r="F2797" i="19"/>
  <c r="F2798" i="19"/>
  <c r="F2799" i="19"/>
  <c r="F2800" i="19"/>
  <c r="F2801" i="19"/>
  <c r="F2802" i="19"/>
  <c r="F2803" i="19"/>
  <c r="F2804" i="19"/>
  <c r="F2805" i="19"/>
  <c r="F2806" i="19"/>
  <c r="F2807" i="19"/>
  <c r="F2808" i="19"/>
  <c r="F2809" i="19"/>
  <c r="F2810" i="19"/>
  <c r="F2811" i="19"/>
  <c r="F2812" i="19"/>
  <c r="F2813" i="19"/>
  <c r="F2814" i="19"/>
  <c r="F2815" i="19"/>
  <c r="F2816" i="19"/>
  <c r="F2817" i="19"/>
  <c r="F2818" i="19"/>
  <c r="F2819" i="19"/>
  <c r="F2820" i="19"/>
  <c r="F2821" i="19"/>
  <c r="F2822" i="19"/>
  <c r="F2823" i="19"/>
  <c r="F2824" i="19"/>
  <c r="F2825" i="19"/>
  <c r="F2826" i="19"/>
  <c r="F2827" i="19"/>
  <c r="F2828" i="19"/>
  <c r="F2829" i="19"/>
  <c r="F2830" i="19"/>
  <c r="F2831" i="19"/>
  <c r="F2832" i="19"/>
  <c r="F2833" i="19"/>
  <c r="F2834" i="19"/>
  <c r="F2835" i="19"/>
  <c r="F2836" i="19"/>
  <c r="F2837" i="19"/>
  <c r="F2838" i="19"/>
  <c r="F2839" i="19"/>
  <c r="F2840" i="19"/>
  <c r="F2841" i="19"/>
  <c r="F2842" i="19"/>
  <c r="F2843" i="19"/>
  <c r="F2844" i="19"/>
  <c r="F2845" i="19"/>
  <c r="F2846" i="19"/>
  <c r="F2847" i="19"/>
  <c r="F2848" i="19"/>
  <c r="F2849" i="19"/>
  <c r="F2850" i="19"/>
  <c r="F2851" i="19"/>
  <c r="F2852" i="19"/>
  <c r="F2853" i="19"/>
  <c r="F2854" i="19"/>
  <c r="F2855" i="19"/>
  <c r="F2856" i="19"/>
  <c r="F2857" i="19"/>
  <c r="F2858" i="19"/>
  <c r="F2859" i="19"/>
  <c r="F2860" i="19"/>
  <c r="F2861" i="19"/>
  <c r="F2862" i="19"/>
  <c r="F2863" i="19"/>
  <c r="F2864" i="19"/>
  <c r="F2865" i="19"/>
  <c r="F2866" i="19"/>
  <c r="F2867" i="19"/>
  <c r="F2868" i="19"/>
  <c r="F2869" i="19"/>
  <c r="F2870" i="19"/>
  <c r="F2871" i="19"/>
  <c r="F2872" i="19"/>
  <c r="F2873" i="19"/>
  <c r="F2874" i="19"/>
  <c r="F2875" i="19"/>
  <c r="F2876" i="19"/>
  <c r="F2877" i="19"/>
  <c r="F2878" i="19"/>
  <c r="F2879" i="19"/>
  <c r="F2880" i="19"/>
  <c r="F2881" i="19"/>
  <c r="F2882" i="19"/>
  <c r="F2883" i="19"/>
  <c r="F2884" i="19"/>
  <c r="F2885" i="19"/>
  <c r="F2886" i="19"/>
  <c r="F2887" i="19"/>
  <c r="F2888" i="19"/>
  <c r="F2889" i="19"/>
  <c r="F2890" i="19"/>
  <c r="F2891" i="19"/>
  <c r="F2892" i="19"/>
  <c r="F2893" i="19"/>
  <c r="F2894" i="19"/>
  <c r="F2895" i="19"/>
  <c r="F2896" i="19"/>
  <c r="F2897" i="19"/>
  <c r="F2898" i="19"/>
  <c r="F2899" i="19"/>
  <c r="F2900" i="19"/>
  <c r="F2901" i="19"/>
  <c r="F2902" i="19"/>
  <c r="F2903" i="19"/>
  <c r="F2904" i="19"/>
  <c r="F2905" i="19"/>
  <c r="F2906" i="19"/>
  <c r="F2907" i="19"/>
  <c r="F2908" i="19"/>
  <c r="F2909" i="19"/>
  <c r="F2910" i="19"/>
  <c r="F2911" i="19"/>
  <c r="F2912" i="19"/>
  <c r="F2913" i="19"/>
  <c r="F2914" i="19"/>
  <c r="F2915" i="19"/>
  <c r="F2916" i="19"/>
  <c r="F2917" i="19"/>
  <c r="F2918" i="19"/>
  <c r="F2919" i="19"/>
  <c r="F2920" i="19"/>
  <c r="F2921" i="19"/>
  <c r="F2922" i="19"/>
  <c r="F2923" i="19"/>
  <c r="F2924" i="19"/>
  <c r="F2925" i="19"/>
  <c r="F2926" i="19"/>
  <c r="F2927" i="19"/>
  <c r="F2928" i="19"/>
  <c r="F2929" i="19"/>
  <c r="F2930" i="19"/>
  <c r="F2931" i="19"/>
  <c r="F2932" i="19"/>
  <c r="F2933" i="19"/>
  <c r="F2934" i="19"/>
  <c r="F2935" i="19"/>
  <c r="F2936" i="19"/>
  <c r="F2937" i="19"/>
  <c r="F2938" i="19"/>
  <c r="F2939" i="19"/>
  <c r="F2940" i="19"/>
  <c r="F2941" i="19"/>
  <c r="F2942" i="19"/>
  <c r="F2943" i="19"/>
  <c r="F2944" i="19"/>
  <c r="F2945" i="19"/>
  <c r="F2946" i="19"/>
  <c r="F2947" i="19"/>
  <c r="F2948" i="19"/>
  <c r="F2949" i="19"/>
  <c r="F2950" i="19"/>
  <c r="F2951" i="19"/>
  <c r="F2952" i="19"/>
  <c r="F2953" i="19"/>
  <c r="F2954" i="19"/>
  <c r="F2955" i="19"/>
  <c r="F2956" i="19"/>
  <c r="F2957" i="19"/>
  <c r="F2958" i="19"/>
  <c r="F2959" i="19"/>
  <c r="F2960" i="19"/>
  <c r="F2961" i="19"/>
  <c r="F2962" i="19"/>
  <c r="F2963" i="19"/>
  <c r="F2964" i="19"/>
  <c r="F2965" i="19"/>
  <c r="F2966" i="19"/>
  <c r="F2967" i="19"/>
  <c r="F2968" i="19"/>
  <c r="F2969" i="19"/>
  <c r="F2970" i="19"/>
  <c r="F2971" i="19"/>
  <c r="F2972" i="19"/>
  <c r="F2973" i="19"/>
  <c r="F2974" i="19"/>
  <c r="F2975" i="19"/>
  <c r="F2976" i="19"/>
  <c r="F2977" i="19"/>
  <c r="F2978" i="19"/>
  <c r="F2979" i="19"/>
  <c r="F2980" i="19"/>
  <c r="F2981" i="19"/>
  <c r="F2982" i="19"/>
  <c r="F2983" i="19"/>
  <c r="F2984" i="19"/>
  <c r="F2985" i="19"/>
  <c r="F2986" i="19"/>
  <c r="F2987" i="19"/>
  <c r="F2988" i="19"/>
  <c r="F2989" i="19"/>
  <c r="F2990" i="19"/>
  <c r="F2991" i="19"/>
  <c r="F2992" i="19"/>
  <c r="F2993" i="19"/>
  <c r="F2994" i="19"/>
  <c r="F2995" i="19"/>
  <c r="F2996" i="19"/>
  <c r="F2997" i="19"/>
  <c r="F2998" i="19"/>
  <c r="F2999" i="19"/>
  <c r="F3000" i="19"/>
  <c r="F3001" i="19"/>
  <c r="F2" i="19"/>
  <c r="E3" i="19"/>
  <c r="E4" i="19"/>
  <c r="E5" i="19"/>
  <c r="E6" i="19"/>
  <c r="E7" i="19"/>
  <c r="E8" i="19"/>
  <c r="E9" i="19"/>
  <c r="E10" i="19"/>
  <c r="E11" i="19"/>
  <c r="E12" i="19"/>
  <c r="E13" i="19"/>
  <c r="E14" i="19"/>
  <c r="E15" i="19"/>
  <c r="E16" i="19"/>
  <c r="E17" i="19"/>
  <c r="E18" i="19"/>
  <c r="E19" i="19"/>
  <c r="E20" i="19"/>
  <c r="E21" i="19"/>
  <c r="E22" i="19"/>
  <c r="E23" i="19"/>
  <c r="E24" i="19"/>
  <c r="E25" i="19"/>
  <c r="E26" i="19"/>
  <c r="E27" i="19"/>
  <c r="E28" i="19"/>
  <c r="E29" i="19"/>
  <c r="E30" i="19"/>
  <c r="E31" i="19"/>
  <c r="E32" i="19"/>
  <c r="E33" i="19"/>
  <c r="E34" i="19"/>
  <c r="E35" i="19"/>
  <c r="E36" i="19"/>
  <c r="E37" i="19"/>
  <c r="E38" i="19"/>
  <c r="E39" i="19"/>
  <c r="E40" i="19"/>
  <c r="E41" i="19"/>
  <c r="E42" i="19"/>
  <c r="E43" i="19"/>
  <c r="E44" i="19"/>
  <c r="E45" i="19"/>
  <c r="E46" i="19"/>
  <c r="E47" i="19"/>
  <c r="E48" i="19"/>
  <c r="E49" i="19"/>
  <c r="E50" i="19"/>
  <c r="E51" i="19"/>
  <c r="E52" i="19"/>
  <c r="E53" i="19"/>
  <c r="E54" i="19"/>
  <c r="E55" i="19"/>
  <c r="E56" i="19"/>
  <c r="E57" i="19"/>
  <c r="E58" i="19"/>
  <c r="E59" i="19"/>
  <c r="E60" i="19"/>
  <c r="E61" i="19"/>
  <c r="E62" i="19"/>
  <c r="E63" i="19"/>
  <c r="E64" i="19"/>
  <c r="E65" i="19"/>
  <c r="E66" i="19"/>
  <c r="E67" i="19"/>
  <c r="E68" i="19"/>
  <c r="E69" i="19"/>
  <c r="E70" i="19"/>
  <c r="E71" i="19"/>
  <c r="E72" i="19"/>
  <c r="E73" i="19"/>
  <c r="E74" i="19"/>
  <c r="E75" i="19"/>
  <c r="E76" i="19"/>
  <c r="E77" i="19"/>
  <c r="E78" i="19"/>
  <c r="E79" i="19"/>
  <c r="E80" i="19"/>
  <c r="E81" i="19"/>
  <c r="E82" i="19"/>
  <c r="E83" i="19"/>
  <c r="E84" i="19"/>
  <c r="E85" i="19"/>
  <c r="E86" i="19"/>
  <c r="E87" i="19"/>
  <c r="E88" i="19"/>
  <c r="E89" i="19"/>
  <c r="E90" i="19"/>
  <c r="E91" i="19"/>
  <c r="E92" i="19"/>
  <c r="E93" i="19"/>
  <c r="E94" i="19"/>
  <c r="E95" i="19"/>
  <c r="E96" i="19"/>
  <c r="E97" i="19"/>
  <c r="E98" i="19"/>
  <c r="E99" i="19"/>
  <c r="E100" i="19"/>
  <c r="E101" i="19"/>
  <c r="E102" i="19"/>
  <c r="E103" i="19"/>
  <c r="E104" i="19"/>
  <c r="E105" i="19"/>
  <c r="E106" i="19"/>
  <c r="E107" i="19"/>
  <c r="E108" i="19"/>
  <c r="E109" i="19"/>
  <c r="E110" i="19"/>
  <c r="E111" i="19"/>
  <c r="E112" i="19"/>
  <c r="E113" i="19"/>
  <c r="E114" i="19"/>
  <c r="E115" i="19"/>
  <c r="E116" i="19"/>
  <c r="E117" i="19"/>
  <c r="E118" i="19"/>
  <c r="E119" i="19"/>
  <c r="E120" i="19"/>
  <c r="E121" i="19"/>
  <c r="E122" i="19"/>
  <c r="E123" i="19"/>
  <c r="E124" i="19"/>
  <c r="E125" i="19"/>
  <c r="E126" i="19"/>
  <c r="E127" i="19"/>
  <c r="E128" i="19"/>
  <c r="E129" i="19"/>
  <c r="E130" i="19"/>
  <c r="E131" i="19"/>
  <c r="E132" i="19"/>
  <c r="E133" i="19"/>
  <c r="E134" i="19"/>
  <c r="E135" i="19"/>
  <c r="E136" i="19"/>
  <c r="E137" i="19"/>
  <c r="E138" i="19"/>
  <c r="E139" i="19"/>
  <c r="E140" i="19"/>
  <c r="E141" i="19"/>
  <c r="E142" i="19"/>
  <c r="E143" i="19"/>
  <c r="E144" i="19"/>
  <c r="E145" i="19"/>
  <c r="E146" i="19"/>
  <c r="E147" i="19"/>
  <c r="E148" i="19"/>
  <c r="E149" i="19"/>
  <c r="E150" i="19"/>
  <c r="E151" i="19"/>
  <c r="E152" i="19"/>
  <c r="E153" i="19"/>
  <c r="E154" i="19"/>
  <c r="E155" i="19"/>
  <c r="E156" i="19"/>
  <c r="E157" i="19"/>
  <c r="E158" i="19"/>
  <c r="E159" i="19"/>
  <c r="E160" i="19"/>
  <c r="E161" i="19"/>
  <c r="E162" i="19"/>
  <c r="E163" i="19"/>
  <c r="E164" i="19"/>
  <c r="E165" i="19"/>
  <c r="E166" i="19"/>
  <c r="E167" i="19"/>
  <c r="E168" i="19"/>
  <c r="E169" i="19"/>
  <c r="E170" i="19"/>
  <c r="E171" i="19"/>
  <c r="E172" i="19"/>
  <c r="E173" i="19"/>
  <c r="E174" i="19"/>
  <c r="E175" i="19"/>
  <c r="E176" i="19"/>
  <c r="E177" i="19"/>
  <c r="E178" i="19"/>
  <c r="E179" i="19"/>
  <c r="E180" i="19"/>
  <c r="E181" i="19"/>
  <c r="E182" i="19"/>
  <c r="E183" i="19"/>
  <c r="E184" i="19"/>
  <c r="E185" i="19"/>
  <c r="E186" i="19"/>
  <c r="E187" i="19"/>
  <c r="E188" i="19"/>
  <c r="E189" i="19"/>
  <c r="E190" i="19"/>
  <c r="E191" i="19"/>
  <c r="E192" i="19"/>
  <c r="E193" i="19"/>
  <c r="E194" i="19"/>
  <c r="E195" i="19"/>
  <c r="E196" i="19"/>
  <c r="E197" i="19"/>
  <c r="E198" i="19"/>
  <c r="E199" i="19"/>
  <c r="E200" i="19"/>
  <c r="E201" i="19"/>
  <c r="E202" i="19"/>
  <c r="E203" i="19"/>
  <c r="E204" i="19"/>
  <c r="E205" i="19"/>
  <c r="E206" i="19"/>
  <c r="E207" i="19"/>
  <c r="E208" i="19"/>
  <c r="E209" i="19"/>
  <c r="E210" i="19"/>
  <c r="E211" i="19"/>
  <c r="E212" i="19"/>
  <c r="E213" i="19"/>
  <c r="E214" i="19"/>
  <c r="E215" i="19"/>
  <c r="E216" i="19"/>
  <c r="E217" i="19"/>
  <c r="E218" i="19"/>
  <c r="E219" i="19"/>
  <c r="E220" i="19"/>
  <c r="E221" i="19"/>
  <c r="E222" i="19"/>
  <c r="E223" i="19"/>
  <c r="E224" i="19"/>
  <c r="E225" i="19"/>
  <c r="E226" i="19"/>
  <c r="E227" i="19"/>
  <c r="E228" i="19"/>
  <c r="E229" i="19"/>
  <c r="E230" i="19"/>
  <c r="E231" i="19"/>
  <c r="E232" i="19"/>
  <c r="E233" i="19"/>
  <c r="E234" i="19"/>
  <c r="E235" i="19"/>
  <c r="E236" i="19"/>
  <c r="E237" i="19"/>
  <c r="E238" i="19"/>
  <c r="E239" i="19"/>
  <c r="E240" i="19"/>
  <c r="E241" i="19"/>
  <c r="E242" i="19"/>
  <c r="E243" i="19"/>
  <c r="E244" i="19"/>
  <c r="E245" i="19"/>
  <c r="E246" i="19"/>
  <c r="E247" i="19"/>
  <c r="E248" i="19"/>
  <c r="E249" i="19"/>
  <c r="E250" i="19"/>
  <c r="E251" i="19"/>
  <c r="E252" i="19"/>
  <c r="E253" i="19"/>
  <c r="E254" i="19"/>
  <c r="E255" i="19"/>
  <c r="E256" i="19"/>
  <c r="E257" i="19"/>
  <c r="E258" i="19"/>
  <c r="E259" i="19"/>
  <c r="E260" i="19"/>
  <c r="E261" i="19"/>
  <c r="E262" i="19"/>
  <c r="E263" i="19"/>
  <c r="E264" i="19"/>
  <c r="E265" i="19"/>
  <c r="E266" i="19"/>
  <c r="E267" i="19"/>
  <c r="E268" i="19"/>
  <c r="E269" i="19"/>
  <c r="E270" i="19"/>
  <c r="E271" i="19"/>
  <c r="E272" i="19"/>
  <c r="E273" i="19"/>
  <c r="E274" i="19"/>
  <c r="E275" i="19"/>
  <c r="E276" i="19"/>
  <c r="E277" i="19"/>
  <c r="E278" i="19"/>
  <c r="E279" i="19"/>
  <c r="E280" i="19"/>
  <c r="E281" i="19"/>
  <c r="E282" i="19"/>
  <c r="E283" i="19"/>
  <c r="E284" i="19"/>
  <c r="E285" i="19"/>
  <c r="E286" i="19"/>
  <c r="E287" i="19"/>
  <c r="E288" i="19"/>
  <c r="E289" i="19"/>
  <c r="E290" i="19"/>
  <c r="E291" i="19"/>
  <c r="E292" i="19"/>
  <c r="E293" i="19"/>
  <c r="E294" i="19"/>
  <c r="E295" i="19"/>
  <c r="E296" i="19"/>
  <c r="E297" i="19"/>
  <c r="E298" i="19"/>
  <c r="E299" i="19"/>
  <c r="E300" i="19"/>
  <c r="E301" i="19"/>
  <c r="E302" i="19"/>
  <c r="E303" i="19"/>
  <c r="E304" i="19"/>
  <c r="E305" i="19"/>
  <c r="E306" i="19"/>
  <c r="E307" i="19"/>
  <c r="E308" i="19"/>
  <c r="E309" i="19"/>
  <c r="E310" i="19"/>
  <c r="E311" i="19"/>
  <c r="E312" i="19"/>
  <c r="E313" i="19"/>
  <c r="E314" i="19"/>
  <c r="E315" i="19"/>
  <c r="E316" i="19"/>
  <c r="E317" i="19"/>
  <c r="E318" i="19"/>
  <c r="E319" i="19"/>
  <c r="E320" i="19"/>
  <c r="E321" i="19"/>
  <c r="E322" i="19"/>
  <c r="E323" i="19"/>
  <c r="E324" i="19"/>
  <c r="E325" i="19"/>
  <c r="E326" i="19"/>
  <c r="E327" i="19"/>
  <c r="E328" i="19"/>
  <c r="E329" i="19"/>
  <c r="E330" i="19"/>
  <c r="E331" i="19"/>
  <c r="E332" i="19"/>
  <c r="E333" i="19"/>
  <c r="E334" i="19"/>
  <c r="E335" i="19"/>
  <c r="E336" i="19"/>
  <c r="E337" i="19"/>
  <c r="E338" i="19"/>
  <c r="E339" i="19"/>
  <c r="E340" i="19"/>
  <c r="E341" i="19"/>
  <c r="E342" i="19"/>
  <c r="E343" i="19"/>
  <c r="E344" i="19"/>
  <c r="E345" i="19"/>
  <c r="E346" i="19"/>
  <c r="E347" i="19"/>
  <c r="E348" i="19"/>
  <c r="E349" i="19"/>
  <c r="E350" i="19"/>
  <c r="E351" i="19"/>
  <c r="E352" i="19"/>
  <c r="E353" i="19"/>
  <c r="E354" i="19"/>
  <c r="E355" i="19"/>
  <c r="E356" i="19"/>
  <c r="E357" i="19"/>
  <c r="E358" i="19"/>
  <c r="E359" i="19"/>
  <c r="E360" i="19"/>
  <c r="E361" i="19"/>
  <c r="E362" i="19"/>
  <c r="E363" i="19"/>
  <c r="E364" i="19"/>
  <c r="E365" i="19"/>
  <c r="E366" i="19"/>
  <c r="E367" i="19"/>
  <c r="E368" i="19"/>
  <c r="E369" i="19"/>
  <c r="E370" i="19"/>
  <c r="E371" i="19"/>
  <c r="E372" i="19"/>
  <c r="E373" i="19"/>
  <c r="E374" i="19"/>
  <c r="E375" i="19"/>
  <c r="E376" i="19"/>
  <c r="E377" i="19"/>
  <c r="E378" i="19"/>
  <c r="E379" i="19"/>
  <c r="E380" i="19"/>
  <c r="E381" i="19"/>
  <c r="E382" i="19"/>
  <c r="E383" i="19"/>
  <c r="E384" i="19"/>
  <c r="E385" i="19"/>
  <c r="E386" i="19"/>
  <c r="E387" i="19"/>
  <c r="E388" i="19"/>
  <c r="E389" i="19"/>
  <c r="E390" i="19"/>
  <c r="E391" i="19"/>
  <c r="E392" i="19"/>
  <c r="E393" i="19"/>
  <c r="E394" i="19"/>
  <c r="E395" i="19"/>
  <c r="E396" i="19"/>
  <c r="E397" i="19"/>
  <c r="E398" i="19"/>
  <c r="E399" i="19"/>
  <c r="E400" i="19"/>
  <c r="E401" i="19"/>
  <c r="E402" i="19"/>
  <c r="E403" i="19"/>
  <c r="E404" i="19"/>
  <c r="E405" i="19"/>
  <c r="E406" i="19"/>
  <c r="E407" i="19"/>
  <c r="E408" i="19"/>
  <c r="E409" i="19"/>
  <c r="E410" i="19"/>
  <c r="E411" i="19"/>
  <c r="E412" i="19"/>
  <c r="E413" i="19"/>
  <c r="E414" i="19"/>
  <c r="E415" i="19"/>
  <c r="E416" i="19"/>
  <c r="E417" i="19"/>
  <c r="E418" i="19"/>
  <c r="E419" i="19"/>
  <c r="E420" i="19"/>
  <c r="E421" i="19"/>
  <c r="E422" i="19"/>
  <c r="E423" i="19"/>
  <c r="E424" i="19"/>
  <c r="E425" i="19"/>
  <c r="E426" i="19"/>
  <c r="E427" i="19"/>
  <c r="E428" i="19"/>
  <c r="E429" i="19"/>
  <c r="E430" i="19"/>
  <c r="E431" i="19"/>
  <c r="E432" i="19"/>
  <c r="E433" i="19"/>
  <c r="E434" i="19"/>
  <c r="E435" i="19"/>
  <c r="E436" i="19"/>
  <c r="E437" i="19"/>
  <c r="E438" i="19"/>
  <c r="E439" i="19"/>
  <c r="E440" i="19"/>
  <c r="E441" i="19"/>
  <c r="E442" i="19"/>
  <c r="E443" i="19"/>
  <c r="E444" i="19"/>
  <c r="E445" i="19"/>
  <c r="E446" i="19"/>
  <c r="E447" i="19"/>
  <c r="E448" i="19"/>
  <c r="E449" i="19"/>
  <c r="E450" i="19"/>
  <c r="E451" i="19"/>
  <c r="E452" i="19"/>
  <c r="E453" i="19"/>
  <c r="E454" i="19"/>
  <c r="E455" i="19"/>
  <c r="E456" i="19"/>
  <c r="E457" i="19"/>
  <c r="E458" i="19"/>
  <c r="E459" i="19"/>
  <c r="E460" i="19"/>
  <c r="E461" i="19"/>
  <c r="E462" i="19"/>
  <c r="E463" i="19"/>
  <c r="E464" i="19"/>
  <c r="E465" i="19"/>
  <c r="E466" i="19"/>
  <c r="E467" i="19"/>
  <c r="E468" i="19"/>
  <c r="E469" i="19"/>
  <c r="E470" i="19"/>
  <c r="E471" i="19"/>
  <c r="E472" i="19"/>
  <c r="E473" i="19"/>
  <c r="E474" i="19"/>
  <c r="E475" i="19"/>
  <c r="E476" i="19"/>
  <c r="E477" i="19"/>
  <c r="E478" i="19"/>
  <c r="E479" i="19"/>
  <c r="E480" i="19"/>
  <c r="E481" i="19"/>
  <c r="E482" i="19"/>
  <c r="E483" i="19"/>
  <c r="E484" i="19"/>
  <c r="E485" i="19"/>
  <c r="E486" i="19"/>
  <c r="E487" i="19"/>
  <c r="E488" i="19"/>
  <c r="E489" i="19"/>
  <c r="E490" i="19"/>
  <c r="E491" i="19"/>
  <c r="E492" i="19"/>
  <c r="E493" i="19"/>
  <c r="E494" i="19"/>
  <c r="E495" i="19"/>
  <c r="E496" i="19"/>
  <c r="E497" i="19"/>
  <c r="E498" i="19"/>
  <c r="E499" i="19"/>
  <c r="E500" i="19"/>
  <c r="E501" i="19"/>
  <c r="E502" i="19"/>
  <c r="E503" i="19"/>
  <c r="E504" i="19"/>
  <c r="E505" i="19"/>
  <c r="E506" i="19"/>
  <c r="E507" i="19"/>
  <c r="E508" i="19"/>
  <c r="E509" i="19"/>
  <c r="E510" i="19"/>
  <c r="E511" i="19"/>
  <c r="E512" i="19"/>
  <c r="E513" i="19"/>
  <c r="E514" i="19"/>
  <c r="E515" i="19"/>
  <c r="E516" i="19"/>
  <c r="E517" i="19"/>
  <c r="E518" i="19"/>
  <c r="E519" i="19"/>
  <c r="E520" i="19"/>
  <c r="E521" i="19"/>
  <c r="E522" i="19"/>
  <c r="E523" i="19"/>
  <c r="E524" i="19"/>
  <c r="E525" i="19"/>
  <c r="E526" i="19"/>
  <c r="E527" i="19"/>
  <c r="E528" i="19"/>
  <c r="E529" i="19"/>
  <c r="E530" i="19"/>
  <c r="E531" i="19"/>
  <c r="E532" i="19"/>
  <c r="E533" i="19"/>
  <c r="E534" i="19"/>
  <c r="E535" i="19"/>
  <c r="E536" i="19"/>
  <c r="E537" i="19"/>
  <c r="E538" i="19"/>
  <c r="E539" i="19"/>
  <c r="E540" i="19"/>
  <c r="E541" i="19"/>
  <c r="E542" i="19"/>
  <c r="E543" i="19"/>
  <c r="E544" i="19"/>
  <c r="E545" i="19"/>
  <c r="E546" i="19"/>
  <c r="E547" i="19"/>
  <c r="E548" i="19"/>
  <c r="E549" i="19"/>
  <c r="E550" i="19"/>
  <c r="E551" i="19"/>
  <c r="E552" i="19"/>
  <c r="E553" i="19"/>
  <c r="E554" i="19"/>
  <c r="E555" i="19"/>
  <c r="E556" i="19"/>
  <c r="E557" i="19"/>
  <c r="E558" i="19"/>
  <c r="E559" i="19"/>
  <c r="E560" i="19"/>
  <c r="E561" i="19"/>
  <c r="E562" i="19"/>
  <c r="E563" i="19"/>
  <c r="E564" i="19"/>
  <c r="E565" i="19"/>
  <c r="E566" i="19"/>
  <c r="E567" i="19"/>
  <c r="E568" i="19"/>
  <c r="E569" i="19"/>
  <c r="E570" i="19"/>
  <c r="E571" i="19"/>
  <c r="E572" i="19"/>
  <c r="E573" i="19"/>
  <c r="E574" i="19"/>
  <c r="E575" i="19"/>
  <c r="E576" i="19"/>
  <c r="E577" i="19"/>
  <c r="E578" i="19"/>
  <c r="E579" i="19"/>
  <c r="E580" i="19"/>
  <c r="E581" i="19"/>
  <c r="E582" i="19"/>
  <c r="E583" i="19"/>
  <c r="E584" i="19"/>
  <c r="E585" i="19"/>
  <c r="E586" i="19"/>
  <c r="E587" i="19"/>
  <c r="E588" i="19"/>
  <c r="E589" i="19"/>
  <c r="E590" i="19"/>
  <c r="E591" i="19"/>
  <c r="E592" i="19"/>
  <c r="E593" i="19"/>
  <c r="E594" i="19"/>
  <c r="E595" i="19"/>
  <c r="E596" i="19"/>
  <c r="E597" i="19"/>
  <c r="E598" i="19"/>
  <c r="E599" i="19"/>
  <c r="E600" i="19"/>
  <c r="E601" i="19"/>
  <c r="E602" i="19"/>
  <c r="E603" i="19"/>
  <c r="E604" i="19"/>
  <c r="E605" i="19"/>
  <c r="E606" i="19"/>
  <c r="E607" i="19"/>
  <c r="E608" i="19"/>
  <c r="E609" i="19"/>
  <c r="E610" i="19"/>
  <c r="E611" i="19"/>
  <c r="E612" i="19"/>
  <c r="E613" i="19"/>
  <c r="E614" i="19"/>
  <c r="E615" i="19"/>
  <c r="E616" i="19"/>
  <c r="E617" i="19"/>
  <c r="E618" i="19"/>
  <c r="E619" i="19"/>
  <c r="E620" i="19"/>
  <c r="E621" i="19"/>
  <c r="E622" i="19"/>
  <c r="E623" i="19"/>
  <c r="E624" i="19"/>
  <c r="E625" i="19"/>
  <c r="E626" i="19"/>
  <c r="E627" i="19"/>
  <c r="E628" i="19"/>
  <c r="E629" i="19"/>
  <c r="E630" i="19"/>
  <c r="E631" i="19"/>
  <c r="E632" i="19"/>
  <c r="E633" i="19"/>
  <c r="E634" i="19"/>
  <c r="E635" i="19"/>
  <c r="E636" i="19"/>
  <c r="E637" i="19"/>
  <c r="E638" i="19"/>
  <c r="E639" i="19"/>
  <c r="E640" i="19"/>
  <c r="E641" i="19"/>
  <c r="E642" i="19"/>
  <c r="E643" i="19"/>
  <c r="E644" i="19"/>
  <c r="E645" i="19"/>
  <c r="E646" i="19"/>
  <c r="E647" i="19"/>
  <c r="E648" i="19"/>
  <c r="E649" i="19"/>
  <c r="E650" i="19"/>
  <c r="E651" i="19"/>
  <c r="E652" i="19"/>
  <c r="E653" i="19"/>
  <c r="E654" i="19"/>
  <c r="E655" i="19"/>
  <c r="E656" i="19"/>
  <c r="E657" i="19"/>
  <c r="E658" i="19"/>
  <c r="E659" i="19"/>
  <c r="E660" i="19"/>
  <c r="E661" i="19"/>
  <c r="E662" i="19"/>
  <c r="E663" i="19"/>
  <c r="E664" i="19"/>
  <c r="E665" i="19"/>
  <c r="E666" i="19"/>
  <c r="E667" i="19"/>
  <c r="E668" i="19"/>
  <c r="E669" i="19"/>
  <c r="E670" i="19"/>
  <c r="E671" i="19"/>
  <c r="E672" i="19"/>
  <c r="E673" i="19"/>
  <c r="E674" i="19"/>
  <c r="E675" i="19"/>
  <c r="E676" i="19"/>
  <c r="E677" i="19"/>
  <c r="E678" i="19"/>
  <c r="E679" i="19"/>
  <c r="E680" i="19"/>
  <c r="E681" i="19"/>
  <c r="E682" i="19"/>
  <c r="E683" i="19"/>
  <c r="E684" i="19"/>
  <c r="E685" i="19"/>
  <c r="E686" i="19"/>
  <c r="E687" i="19"/>
  <c r="E688" i="19"/>
  <c r="E689" i="19"/>
  <c r="E690" i="19"/>
  <c r="E691" i="19"/>
  <c r="E692" i="19"/>
  <c r="E693" i="19"/>
  <c r="E694" i="19"/>
  <c r="E695" i="19"/>
  <c r="E696" i="19"/>
  <c r="E697" i="19"/>
  <c r="E698" i="19"/>
  <c r="E699" i="19"/>
  <c r="E700" i="19"/>
  <c r="E701" i="19"/>
  <c r="E702" i="19"/>
  <c r="E703" i="19"/>
  <c r="E704" i="19"/>
  <c r="E705" i="19"/>
  <c r="E706" i="19"/>
  <c r="E707" i="19"/>
  <c r="E708" i="19"/>
  <c r="E709" i="19"/>
  <c r="E710" i="19"/>
  <c r="E711" i="19"/>
  <c r="E712" i="19"/>
  <c r="E713" i="19"/>
  <c r="E714" i="19"/>
  <c r="E715" i="19"/>
  <c r="E716" i="19"/>
  <c r="E717" i="19"/>
  <c r="E718" i="19"/>
  <c r="E719" i="19"/>
  <c r="E720" i="19"/>
  <c r="E721" i="19"/>
  <c r="E722" i="19"/>
  <c r="E723" i="19"/>
  <c r="E724" i="19"/>
  <c r="E725" i="19"/>
  <c r="E726" i="19"/>
  <c r="E727" i="19"/>
  <c r="E728" i="19"/>
  <c r="E729" i="19"/>
  <c r="E730" i="19"/>
  <c r="E731" i="19"/>
  <c r="E732" i="19"/>
  <c r="E733" i="19"/>
  <c r="E734" i="19"/>
  <c r="E735" i="19"/>
  <c r="E736" i="19"/>
  <c r="E737" i="19"/>
  <c r="E738" i="19"/>
  <c r="E739" i="19"/>
  <c r="E740" i="19"/>
  <c r="E741" i="19"/>
  <c r="E742" i="19"/>
  <c r="E743" i="19"/>
  <c r="E744" i="19"/>
  <c r="E745" i="19"/>
  <c r="E746" i="19"/>
  <c r="E747" i="19"/>
  <c r="E748" i="19"/>
  <c r="E749" i="19"/>
  <c r="E750" i="19"/>
  <c r="E751" i="19"/>
  <c r="E752" i="19"/>
  <c r="E753" i="19"/>
  <c r="E754" i="19"/>
  <c r="E755" i="19"/>
  <c r="E756" i="19"/>
  <c r="E757" i="19"/>
  <c r="E758" i="19"/>
  <c r="E759" i="19"/>
  <c r="E760" i="19"/>
  <c r="E761" i="19"/>
  <c r="E762" i="19"/>
  <c r="E763" i="19"/>
  <c r="E764" i="19"/>
  <c r="E765" i="19"/>
  <c r="E766" i="19"/>
  <c r="E767" i="19"/>
  <c r="E768" i="19"/>
  <c r="E769" i="19"/>
  <c r="E770" i="19"/>
  <c r="E771" i="19"/>
  <c r="E772" i="19"/>
  <c r="E773" i="19"/>
  <c r="E774" i="19"/>
  <c r="E775" i="19"/>
  <c r="E776" i="19"/>
  <c r="E777" i="19"/>
  <c r="E778" i="19"/>
  <c r="E779" i="19"/>
  <c r="E780" i="19"/>
  <c r="E781" i="19"/>
  <c r="E782" i="19"/>
  <c r="E783" i="19"/>
  <c r="E784" i="19"/>
  <c r="E785" i="19"/>
  <c r="E786" i="19"/>
  <c r="E787" i="19"/>
  <c r="E788" i="19"/>
  <c r="E789" i="19"/>
  <c r="E790" i="19"/>
  <c r="E791" i="19"/>
  <c r="E792" i="19"/>
  <c r="E793" i="19"/>
  <c r="E794" i="19"/>
  <c r="E795" i="19"/>
  <c r="E796" i="19"/>
  <c r="E797" i="19"/>
  <c r="E798" i="19"/>
  <c r="E799" i="19"/>
  <c r="E800" i="19"/>
  <c r="E801" i="19"/>
  <c r="E802" i="19"/>
  <c r="E803" i="19"/>
  <c r="E804" i="19"/>
  <c r="E805" i="19"/>
  <c r="E806" i="19"/>
  <c r="E807" i="19"/>
  <c r="E808" i="19"/>
  <c r="E809" i="19"/>
  <c r="E810" i="19"/>
  <c r="E811" i="19"/>
  <c r="E812" i="19"/>
  <c r="E813" i="19"/>
  <c r="E814" i="19"/>
  <c r="E815" i="19"/>
  <c r="E816" i="19"/>
  <c r="E817" i="19"/>
  <c r="E818" i="19"/>
  <c r="E819" i="19"/>
  <c r="E820" i="19"/>
  <c r="E821" i="19"/>
  <c r="E822" i="19"/>
  <c r="E823" i="19"/>
  <c r="E824" i="19"/>
  <c r="E825" i="19"/>
  <c r="E826" i="19"/>
  <c r="E827" i="19"/>
  <c r="E828" i="19"/>
  <c r="E829" i="19"/>
  <c r="E830" i="19"/>
  <c r="E831" i="19"/>
  <c r="E832" i="19"/>
  <c r="E833" i="19"/>
  <c r="E834" i="19"/>
  <c r="E835" i="19"/>
  <c r="E836" i="19"/>
  <c r="E837" i="19"/>
  <c r="E838" i="19"/>
  <c r="E839" i="19"/>
  <c r="E840" i="19"/>
  <c r="E841" i="19"/>
  <c r="E842" i="19"/>
  <c r="E843" i="19"/>
  <c r="E844" i="19"/>
  <c r="E845" i="19"/>
  <c r="E846" i="19"/>
  <c r="E847" i="19"/>
  <c r="E848" i="19"/>
  <c r="E849" i="19"/>
  <c r="E850" i="19"/>
  <c r="E851" i="19"/>
  <c r="E852" i="19"/>
  <c r="E853" i="19"/>
  <c r="E854" i="19"/>
  <c r="E855" i="19"/>
  <c r="E856" i="19"/>
  <c r="E857" i="19"/>
  <c r="E858" i="19"/>
  <c r="E859" i="19"/>
  <c r="E860" i="19"/>
  <c r="E861" i="19"/>
  <c r="E862" i="19"/>
  <c r="E863" i="19"/>
  <c r="E864" i="19"/>
  <c r="E865" i="19"/>
  <c r="E866" i="19"/>
  <c r="E867" i="19"/>
  <c r="E868" i="19"/>
  <c r="E869" i="19"/>
  <c r="E870" i="19"/>
  <c r="E871" i="19"/>
  <c r="E872" i="19"/>
  <c r="E873" i="19"/>
  <c r="E874" i="19"/>
  <c r="E875" i="19"/>
  <c r="E876" i="19"/>
  <c r="E877" i="19"/>
  <c r="E878" i="19"/>
  <c r="E879" i="19"/>
  <c r="E880" i="19"/>
  <c r="E881" i="19"/>
  <c r="E882" i="19"/>
  <c r="E883" i="19"/>
  <c r="E884" i="19"/>
  <c r="E885" i="19"/>
  <c r="E886" i="19"/>
  <c r="E887" i="19"/>
  <c r="E888" i="19"/>
  <c r="E889" i="19"/>
  <c r="E890" i="19"/>
  <c r="E891" i="19"/>
  <c r="E892" i="19"/>
  <c r="E893" i="19"/>
  <c r="E894" i="19"/>
  <c r="E895" i="19"/>
  <c r="E896" i="19"/>
  <c r="E897" i="19"/>
  <c r="E898" i="19"/>
  <c r="E899" i="19"/>
  <c r="E900" i="19"/>
  <c r="E901" i="19"/>
  <c r="E902" i="19"/>
  <c r="E903" i="19"/>
  <c r="E904" i="19"/>
  <c r="E905" i="19"/>
  <c r="E906" i="19"/>
  <c r="E907" i="19"/>
  <c r="E908" i="19"/>
  <c r="E909" i="19"/>
  <c r="E910" i="19"/>
  <c r="E911" i="19"/>
  <c r="E912" i="19"/>
  <c r="E913" i="19"/>
  <c r="E914" i="19"/>
  <c r="E915" i="19"/>
  <c r="E916" i="19"/>
  <c r="E917" i="19"/>
  <c r="E918" i="19"/>
  <c r="E919" i="19"/>
  <c r="E920" i="19"/>
  <c r="E921" i="19"/>
  <c r="E922" i="19"/>
  <c r="E923" i="19"/>
  <c r="E924" i="19"/>
  <c r="E925" i="19"/>
  <c r="E926" i="19"/>
  <c r="E927" i="19"/>
  <c r="E928" i="19"/>
  <c r="E929" i="19"/>
  <c r="E930" i="19"/>
  <c r="E931" i="19"/>
  <c r="E932" i="19"/>
  <c r="E933" i="19"/>
  <c r="E934" i="19"/>
  <c r="E935" i="19"/>
  <c r="E936" i="19"/>
  <c r="E937" i="19"/>
  <c r="E938" i="19"/>
  <c r="E939" i="19"/>
  <c r="E940" i="19"/>
  <c r="E941" i="19"/>
  <c r="E942" i="19"/>
  <c r="E943" i="19"/>
  <c r="E944" i="19"/>
  <c r="E945" i="19"/>
  <c r="E946" i="19"/>
  <c r="E947" i="19"/>
  <c r="E948" i="19"/>
  <c r="E949" i="19"/>
  <c r="E950" i="19"/>
  <c r="E951" i="19"/>
  <c r="E952" i="19"/>
  <c r="E953" i="19"/>
  <c r="E954" i="19"/>
  <c r="E955" i="19"/>
  <c r="E956" i="19"/>
  <c r="E957" i="19"/>
  <c r="E958" i="19"/>
  <c r="E959" i="19"/>
  <c r="E960" i="19"/>
  <c r="E961" i="19"/>
  <c r="E962" i="19"/>
  <c r="E963" i="19"/>
  <c r="E964" i="19"/>
  <c r="E965" i="19"/>
  <c r="E966" i="19"/>
  <c r="E967" i="19"/>
  <c r="E968" i="19"/>
  <c r="E969" i="19"/>
  <c r="E970" i="19"/>
  <c r="E971" i="19"/>
  <c r="E972" i="19"/>
  <c r="E973" i="19"/>
  <c r="E974" i="19"/>
  <c r="E975" i="19"/>
  <c r="E976" i="19"/>
  <c r="E977" i="19"/>
  <c r="E978" i="19"/>
  <c r="E979" i="19"/>
  <c r="E980" i="19"/>
  <c r="E981" i="19"/>
  <c r="E982" i="19"/>
  <c r="E983" i="19"/>
  <c r="E984" i="19"/>
  <c r="E985" i="19"/>
  <c r="E986" i="19"/>
  <c r="E987" i="19"/>
  <c r="E988" i="19"/>
  <c r="E989" i="19"/>
  <c r="E990" i="19"/>
  <c r="E991" i="19"/>
  <c r="E992" i="19"/>
  <c r="E993" i="19"/>
  <c r="E994" i="19"/>
  <c r="E995" i="19"/>
  <c r="E996" i="19"/>
  <c r="E997" i="19"/>
  <c r="E998" i="19"/>
  <c r="E999" i="19"/>
  <c r="E1000" i="19"/>
  <c r="E1001" i="19"/>
  <c r="E1002" i="19"/>
  <c r="E1003" i="19"/>
  <c r="E1004" i="19"/>
  <c r="E1005" i="19"/>
  <c r="E1006" i="19"/>
  <c r="E1007" i="19"/>
  <c r="E1008" i="19"/>
  <c r="E1009" i="19"/>
  <c r="E1010" i="19"/>
  <c r="E1011" i="19"/>
  <c r="E1012" i="19"/>
  <c r="E1013" i="19"/>
  <c r="E1014" i="19"/>
  <c r="E1015" i="19"/>
  <c r="E1016" i="19"/>
  <c r="E1017" i="19"/>
  <c r="E1018" i="19"/>
  <c r="E1019" i="19"/>
  <c r="E1020" i="19"/>
  <c r="E1021" i="19"/>
  <c r="E1022" i="19"/>
  <c r="E1023" i="19"/>
  <c r="E1024" i="19"/>
  <c r="E1025" i="19"/>
  <c r="E1026" i="19"/>
  <c r="E1027" i="19"/>
  <c r="E1028" i="19"/>
  <c r="E1029" i="19"/>
  <c r="E1030" i="19"/>
  <c r="E1031" i="19"/>
  <c r="E1032" i="19"/>
  <c r="E1033" i="19"/>
  <c r="E1034" i="19"/>
  <c r="E1035" i="19"/>
  <c r="E1036" i="19"/>
  <c r="E1037" i="19"/>
  <c r="E1038" i="19"/>
  <c r="E1039" i="19"/>
  <c r="E1040" i="19"/>
  <c r="E1041" i="19"/>
  <c r="E1042" i="19"/>
  <c r="E1043" i="19"/>
  <c r="E1044" i="19"/>
  <c r="E1045" i="19"/>
  <c r="E1046" i="19"/>
  <c r="E1047" i="19"/>
  <c r="E1048" i="19"/>
  <c r="E1049" i="19"/>
  <c r="E1050" i="19"/>
  <c r="E1051" i="19"/>
  <c r="E1052" i="19"/>
  <c r="E1053" i="19"/>
  <c r="E1054" i="19"/>
  <c r="E1055" i="19"/>
  <c r="E1056" i="19"/>
  <c r="E1057" i="19"/>
  <c r="E1058" i="19"/>
  <c r="E1059" i="19"/>
  <c r="E1060" i="19"/>
  <c r="E1061" i="19"/>
  <c r="E1062" i="19"/>
  <c r="E1063" i="19"/>
  <c r="E1064" i="19"/>
  <c r="E1065" i="19"/>
  <c r="E1066" i="19"/>
  <c r="E1067" i="19"/>
  <c r="E1068" i="19"/>
  <c r="E1069" i="19"/>
  <c r="E1070" i="19"/>
  <c r="E1071" i="19"/>
  <c r="E1072" i="19"/>
  <c r="E1073" i="19"/>
  <c r="E1074" i="19"/>
  <c r="E1075" i="19"/>
  <c r="E1076" i="19"/>
  <c r="E1077" i="19"/>
  <c r="E1078" i="19"/>
  <c r="E1079" i="19"/>
  <c r="E1080" i="19"/>
  <c r="E1081" i="19"/>
  <c r="E1082" i="19"/>
  <c r="E1083" i="19"/>
  <c r="E1084" i="19"/>
  <c r="E1085" i="19"/>
  <c r="E1086" i="19"/>
  <c r="E1087" i="19"/>
  <c r="E1088" i="19"/>
  <c r="E1089" i="19"/>
  <c r="E1090" i="19"/>
  <c r="E1091" i="19"/>
  <c r="E1092" i="19"/>
  <c r="E1093" i="19"/>
  <c r="E1094" i="19"/>
  <c r="E1095" i="19"/>
  <c r="E1096" i="19"/>
  <c r="E1097" i="19"/>
  <c r="E1098" i="19"/>
  <c r="E1099" i="19"/>
  <c r="E1100" i="19"/>
  <c r="E1101" i="19"/>
  <c r="E1102" i="19"/>
  <c r="E1103" i="19"/>
  <c r="E1104" i="19"/>
  <c r="E1105" i="19"/>
  <c r="E1106" i="19"/>
  <c r="E1107" i="19"/>
  <c r="E1108" i="19"/>
  <c r="E1109" i="19"/>
  <c r="E1110" i="19"/>
  <c r="E1111" i="19"/>
  <c r="E1112" i="19"/>
  <c r="E1113" i="19"/>
  <c r="E1114" i="19"/>
  <c r="E1115" i="19"/>
  <c r="E1116" i="19"/>
  <c r="E1117" i="19"/>
  <c r="E1118" i="19"/>
  <c r="E1119" i="19"/>
  <c r="E1120" i="19"/>
  <c r="E1121" i="19"/>
  <c r="E1122" i="19"/>
  <c r="E1123" i="19"/>
  <c r="E1124" i="19"/>
  <c r="E1125" i="19"/>
  <c r="E1126" i="19"/>
  <c r="E1127" i="19"/>
  <c r="E1128" i="19"/>
  <c r="E1129" i="19"/>
  <c r="E1130" i="19"/>
  <c r="E1131" i="19"/>
  <c r="E1132" i="19"/>
  <c r="E1133" i="19"/>
  <c r="E1134" i="19"/>
  <c r="E1135" i="19"/>
  <c r="E1136" i="19"/>
  <c r="E1137" i="19"/>
  <c r="E1138" i="19"/>
  <c r="E1139" i="19"/>
  <c r="E1140" i="19"/>
  <c r="E1141" i="19"/>
  <c r="E1142" i="19"/>
  <c r="E1143" i="19"/>
  <c r="E1144" i="19"/>
  <c r="E1145" i="19"/>
  <c r="E1146" i="19"/>
  <c r="E1147" i="19"/>
  <c r="E1148" i="19"/>
  <c r="E1149" i="19"/>
  <c r="E1150" i="19"/>
  <c r="E1151" i="19"/>
  <c r="E1152" i="19"/>
  <c r="E1153" i="19"/>
  <c r="E1154" i="19"/>
  <c r="E1155" i="19"/>
  <c r="E1156" i="19"/>
  <c r="E1157" i="19"/>
  <c r="E1158" i="19"/>
  <c r="E1159" i="19"/>
  <c r="E1160" i="19"/>
  <c r="E1161" i="19"/>
  <c r="E1162" i="19"/>
  <c r="E1163" i="19"/>
  <c r="E1164" i="19"/>
  <c r="E1165" i="19"/>
  <c r="E1166" i="19"/>
  <c r="E1167" i="19"/>
  <c r="E1168" i="19"/>
  <c r="E1169" i="19"/>
  <c r="E1170" i="19"/>
  <c r="E1171" i="19"/>
  <c r="E1172" i="19"/>
  <c r="E1173" i="19"/>
  <c r="E1174" i="19"/>
  <c r="E1175" i="19"/>
  <c r="E1176" i="19"/>
  <c r="E1177" i="19"/>
  <c r="E1178" i="19"/>
  <c r="E1179" i="19"/>
  <c r="E1180" i="19"/>
  <c r="E1181" i="19"/>
  <c r="E1182" i="19"/>
  <c r="E1183" i="19"/>
  <c r="E1184" i="19"/>
  <c r="E1185" i="19"/>
  <c r="E1186" i="19"/>
  <c r="E1187" i="19"/>
  <c r="E1188" i="19"/>
  <c r="E1189" i="19"/>
  <c r="E1190" i="19"/>
  <c r="E1191" i="19"/>
  <c r="E1192" i="19"/>
  <c r="E1193" i="19"/>
  <c r="E1194" i="19"/>
  <c r="E1195" i="19"/>
  <c r="E1196" i="19"/>
  <c r="E1197" i="19"/>
  <c r="E1198" i="19"/>
  <c r="E1199" i="19"/>
  <c r="E1200" i="19"/>
  <c r="E1201" i="19"/>
  <c r="E1202" i="19"/>
  <c r="E1203" i="19"/>
  <c r="E1204" i="19"/>
  <c r="E1205" i="19"/>
  <c r="E1206" i="19"/>
  <c r="E1207" i="19"/>
  <c r="E1208" i="19"/>
  <c r="E1209" i="19"/>
  <c r="E1210" i="19"/>
  <c r="E1211" i="19"/>
  <c r="E1212" i="19"/>
  <c r="E1213" i="19"/>
  <c r="E1214" i="19"/>
  <c r="E1215" i="19"/>
  <c r="E1216" i="19"/>
  <c r="E1217" i="19"/>
  <c r="E1218" i="19"/>
  <c r="E1219" i="19"/>
  <c r="E1220" i="19"/>
  <c r="E1221" i="19"/>
  <c r="E1222" i="19"/>
  <c r="E1223" i="19"/>
  <c r="E1224" i="19"/>
  <c r="E1225" i="19"/>
  <c r="E1226" i="19"/>
  <c r="E1227" i="19"/>
  <c r="E1228" i="19"/>
  <c r="E1229" i="19"/>
  <c r="E1230" i="19"/>
  <c r="E1231" i="19"/>
  <c r="E1232" i="19"/>
  <c r="E1233" i="19"/>
  <c r="E1234" i="19"/>
  <c r="E1235" i="19"/>
  <c r="E1236" i="19"/>
  <c r="E1237" i="19"/>
  <c r="E1238" i="19"/>
  <c r="E1239" i="19"/>
  <c r="E1240" i="19"/>
  <c r="E1241" i="19"/>
  <c r="E1242" i="19"/>
  <c r="E1243" i="19"/>
  <c r="E1244" i="19"/>
  <c r="E1245" i="19"/>
  <c r="E1246" i="19"/>
  <c r="E1247" i="19"/>
  <c r="E1248" i="19"/>
  <c r="E1249" i="19"/>
  <c r="E1250" i="19"/>
  <c r="E1251" i="19"/>
  <c r="E1252" i="19"/>
  <c r="E1253" i="19"/>
  <c r="E1254" i="19"/>
  <c r="E1255" i="19"/>
  <c r="E1256" i="19"/>
  <c r="E1257" i="19"/>
  <c r="E1258" i="19"/>
  <c r="E1259" i="19"/>
  <c r="E1260" i="19"/>
  <c r="E1261" i="19"/>
  <c r="E1262" i="19"/>
  <c r="E1263" i="19"/>
  <c r="E1264" i="19"/>
  <c r="E1265" i="19"/>
  <c r="E1266" i="19"/>
  <c r="E1267" i="19"/>
  <c r="E1268" i="19"/>
  <c r="E1269" i="19"/>
  <c r="E1270" i="19"/>
  <c r="E1271" i="19"/>
  <c r="E1272" i="19"/>
  <c r="E1273" i="19"/>
  <c r="E1274" i="19"/>
  <c r="E1275" i="19"/>
  <c r="E1276" i="19"/>
  <c r="E1277" i="19"/>
  <c r="E1278" i="19"/>
  <c r="E1279" i="19"/>
  <c r="E1280" i="19"/>
  <c r="E1281" i="19"/>
  <c r="E1282" i="19"/>
  <c r="E1283" i="19"/>
  <c r="E1284" i="19"/>
  <c r="E1285" i="19"/>
  <c r="E1286" i="19"/>
  <c r="E1287" i="19"/>
  <c r="E1288" i="19"/>
  <c r="E1289" i="19"/>
  <c r="E1290" i="19"/>
  <c r="E1291" i="19"/>
  <c r="E1292" i="19"/>
  <c r="E1293" i="19"/>
  <c r="E1294" i="19"/>
  <c r="E1295" i="19"/>
  <c r="E1296" i="19"/>
  <c r="E1297" i="19"/>
  <c r="E1298" i="19"/>
  <c r="E1299" i="19"/>
  <c r="E1300" i="19"/>
  <c r="E1301" i="19"/>
  <c r="E1302" i="19"/>
  <c r="E1303" i="19"/>
  <c r="E1304" i="19"/>
  <c r="E1305" i="19"/>
  <c r="E1306" i="19"/>
  <c r="E1307" i="19"/>
  <c r="E1308" i="19"/>
  <c r="E1309" i="19"/>
  <c r="E1310" i="19"/>
  <c r="E1311" i="19"/>
  <c r="E1312" i="19"/>
  <c r="E1313" i="19"/>
  <c r="E1314" i="19"/>
  <c r="E1315" i="19"/>
  <c r="E1316" i="19"/>
  <c r="E1317" i="19"/>
  <c r="E1318" i="19"/>
  <c r="E1319" i="19"/>
  <c r="E1320" i="19"/>
  <c r="E1321" i="19"/>
  <c r="E1322" i="19"/>
  <c r="E1323" i="19"/>
  <c r="E1324" i="19"/>
  <c r="E1325" i="19"/>
  <c r="E1326" i="19"/>
  <c r="E1327" i="19"/>
  <c r="E1328" i="19"/>
  <c r="E1329" i="19"/>
  <c r="E1330" i="19"/>
  <c r="E1331" i="19"/>
  <c r="E1332" i="19"/>
  <c r="E1333" i="19"/>
  <c r="E1334" i="19"/>
  <c r="E1335" i="19"/>
  <c r="E1336" i="19"/>
  <c r="E1337" i="19"/>
  <c r="E1338" i="19"/>
  <c r="E1339" i="19"/>
  <c r="E1340" i="19"/>
  <c r="E1341" i="19"/>
  <c r="E1342" i="19"/>
  <c r="E1343" i="19"/>
  <c r="E1344" i="19"/>
  <c r="E1345" i="19"/>
  <c r="E1346" i="19"/>
  <c r="E1347" i="19"/>
  <c r="E1348" i="19"/>
  <c r="E1349" i="19"/>
  <c r="E1350" i="19"/>
  <c r="E1351" i="19"/>
  <c r="E1352" i="19"/>
  <c r="E1353" i="19"/>
  <c r="E1354" i="19"/>
  <c r="E1355" i="19"/>
  <c r="E1356" i="19"/>
  <c r="E1357" i="19"/>
  <c r="E1358" i="19"/>
  <c r="E1359" i="19"/>
  <c r="E1360" i="19"/>
  <c r="E1361" i="19"/>
  <c r="E1362" i="19"/>
  <c r="E1363" i="19"/>
  <c r="E1364" i="19"/>
  <c r="E1365" i="19"/>
  <c r="E1366" i="19"/>
  <c r="E1367" i="19"/>
  <c r="E1368" i="19"/>
  <c r="E1369" i="19"/>
  <c r="E1370" i="19"/>
  <c r="E1371" i="19"/>
  <c r="E1372" i="19"/>
  <c r="E1373" i="19"/>
  <c r="E1374" i="19"/>
  <c r="E1375" i="19"/>
  <c r="E1376" i="19"/>
  <c r="E1377" i="19"/>
  <c r="E1378" i="19"/>
  <c r="E1379" i="19"/>
  <c r="E1380" i="19"/>
  <c r="E1381" i="19"/>
  <c r="E1382" i="19"/>
  <c r="E1383" i="19"/>
  <c r="E1384" i="19"/>
  <c r="E1385" i="19"/>
  <c r="E1386" i="19"/>
  <c r="E1387" i="19"/>
  <c r="E1388" i="19"/>
  <c r="E1389" i="19"/>
  <c r="E1390" i="19"/>
  <c r="E1391" i="19"/>
  <c r="E1392" i="19"/>
  <c r="E1393" i="19"/>
  <c r="E1394" i="19"/>
  <c r="E1395" i="19"/>
  <c r="E1396" i="19"/>
  <c r="E1397" i="19"/>
  <c r="E1398" i="19"/>
  <c r="E1399" i="19"/>
  <c r="E1400" i="19"/>
  <c r="E1401" i="19"/>
  <c r="E1402" i="19"/>
  <c r="E1403" i="19"/>
  <c r="E1404" i="19"/>
  <c r="E1405" i="19"/>
  <c r="E1406" i="19"/>
  <c r="E1407" i="19"/>
  <c r="E1408" i="19"/>
  <c r="E1409" i="19"/>
  <c r="E1410" i="19"/>
  <c r="E1411" i="19"/>
  <c r="E1412" i="19"/>
  <c r="E1413" i="19"/>
  <c r="E1414" i="19"/>
  <c r="E1415" i="19"/>
  <c r="E1416" i="19"/>
  <c r="E1417" i="19"/>
  <c r="E1418" i="19"/>
  <c r="E1419" i="19"/>
  <c r="E1420" i="19"/>
  <c r="E1421" i="19"/>
  <c r="E1422" i="19"/>
  <c r="E1423" i="19"/>
  <c r="E1424" i="19"/>
  <c r="E1425" i="19"/>
  <c r="E1426" i="19"/>
  <c r="E1427" i="19"/>
  <c r="E1428" i="19"/>
  <c r="E1429" i="19"/>
  <c r="E1430" i="19"/>
  <c r="E1431" i="19"/>
  <c r="E1432" i="19"/>
  <c r="E1433" i="19"/>
  <c r="E1434" i="19"/>
  <c r="E1435" i="19"/>
  <c r="E1436" i="19"/>
  <c r="E1437" i="19"/>
  <c r="E1438" i="19"/>
  <c r="E1439" i="19"/>
  <c r="E1440" i="19"/>
  <c r="E1441" i="19"/>
  <c r="E1442" i="19"/>
  <c r="E1443" i="19"/>
  <c r="E1444" i="19"/>
  <c r="E1445" i="19"/>
  <c r="E1446" i="19"/>
  <c r="E1447" i="19"/>
  <c r="E1448" i="19"/>
  <c r="E1449" i="19"/>
  <c r="E1450" i="19"/>
  <c r="E1451" i="19"/>
  <c r="E1452" i="19"/>
  <c r="E1453" i="19"/>
  <c r="E1454" i="19"/>
  <c r="E1455" i="19"/>
  <c r="E1456" i="19"/>
  <c r="E1457" i="19"/>
  <c r="E1458" i="19"/>
  <c r="E1459" i="19"/>
  <c r="E1460" i="19"/>
  <c r="E1461" i="19"/>
  <c r="E1462" i="19"/>
  <c r="E1463" i="19"/>
  <c r="E1464" i="19"/>
  <c r="E1465" i="19"/>
  <c r="E1466" i="19"/>
  <c r="E1467" i="19"/>
  <c r="E1468" i="19"/>
  <c r="E1469" i="19"/>
  <c r="E1470" i="19"/>
  <c r="E1471" i="19"/>
  <c r="E1472" i="19"/>
  <c r="E1473" i="19"/>
  <c r="E1474" i="19"/>
  <c r="E1475" i="19"/>
  <c r="E1476" i="19"/>
  <c r="E1477" i="19"/>
  <c r="E1478" i="19"/>
  <c r="E1479" i="19"/>
  <c r="E1480" i="19"/>
  <c r="E1481" i="19"/>
  <c r="E1482" i="19"/>
  <c r="E1483" i="19"/>
  <c r="E1484" i="19"/>
  <c r="E1485" i="19"/>
  <c r="E1486" i="19"/>
  <c r="E1487" i="19"/>
  <c r="E1488" i="19"/>
  <c r="E1489" i="19"/>
  <c r="E1490" i="19"/>
  <c r="E1491" i="19"/>
  <c r="E1492" i="19"/>
  <c r="E1493" i="19"/>
  <c r="E1494" i="19"/>
  <c r="E1495" i="19"/>
  <c r="E1496" i="19"/>
  <c r="E1497" i="19"/>
  <c r="E1498" i="19"/>
  <c r="E1499" i="19"/>
  <c r="E1500" i="19"/>
  <c r="E1501" i="19"/>
  <c r="E1502" i="19"/>
  <c r="E1503" i="19"/>
  <c r="E1504" i="19"/>
  <c r="E1505" i="19"/>
  <c r="E1506" i="19"/>
  <c r="E1507" i="19"/>
  <c r="E1508" i="19"/>
  <c r="E1509" i="19"/>
  <c r="E1510" i="19"/>
  <c r="E1511" i="19"/>
  <c r="E1512" i="19"/>
  <c r="E1513" i="19"/>
  <c r="E1514" i="19"/>
  <c r="E1515" i="19"/>
  <c r="E1516" i="19"/>
  <c r="E1517" i="19"/>
  <c r="E1518" i="19"/>
  <c r="E1519" i="19"/>
  <c r="E1520" i="19"/>
  <c r="E1521" i="19"/>
  <c r="E1522" i="19"/>
  <c r="E1523" i="19"/>
  <c r="E1524" i="19"/>
  <c r="E1525" i="19"/>
  <c r="E1526" i="19"/>
  <c r="E1527" i="19"/>
  <c r="E1528" i="19"/>
  <c r="E1529" i="19"/>
  <c r="E1530" i="19"/>
  <c r="E1531" i="19"/>
  <c r="E1532" i="19"/>
  <c r="E1533" i="19"/>
  <c r="E1534" i="19"/>
  <c r="E1535" i="19"/>
  <c r="E1536" i="19"/>
  <c r="E1537" i="19"/>
  <c r="E1538" i="19"/>
  <c r="E1539" i="19"/>
  <c r="E1540" i="19"/>
  <c r="E1541" i="19"/>
  <c r="E1542" i="19"/>
  <c r="E1543" i="19"/>
  <c r="E1544" i="19"/>
  <c r="E1545" i="19"/>
  <c r="E1546" i="19"/>
  <c r="E1547" i="19"/>
  <c r="E1548" i="19"/>
  <c r="E1549" i="19"/>
  <c r="E1550" i="19"/>
  <c r="E1551" i="19"/>
  <c r="E1552" i="19"/>
  <c r="E1553" i="19"/>
  <c r="E1554" i="19"/>
  <c r="E1555" i="19"/>
  <c r="E1556" i="19"/>
  <c r="E1557" i="19"/>
  <c r="E1558" i="19"/>
  <c r="E1559" i="19"/>
  <c r="E1560" i="19"/>
  <c r="E1561" i="19"/>
  <c r="E1562" i="19"/>
  <c r="E1563" i="19"/>
  <c r="E1564" i="19"/>
  <c r="E1565" i="19"/>
  <c r="E1566" i="19"/>
  <c r="E1567" i="19"/>
  <c r="E1568" i="19"/>
  <c r="E1569" i="19"/>
  <c r="E1570" i="19"/>
  <c r="E1571" i="19"/>
  <c r="E1572" i="19"/>
  <c r="E1573" i="19"/>
  <c r="E1574" i="19"/>
  <c r="E1575" i="19"/>
  <c r="E1576" i="19"/>
  <c r="E1577" i="19"/>
  <c r="E1578" i="19"/>
  <c r="E1579" i="19"/>
  <c r="E1580" i="19"/>
  <c r="E1581" i="19"/>
  <c r="E1582" i="19"/>
  <c r="E1583" i="19"/>
  <c r="E1584" i="19"/>
  <c r="E1585" i="19"/>
  <c r="E1586" i="19"/>
  <c r="E1587" i="19"/>
  <c r="E1588" i="19"/>
  <c r="E1589" i="19"/>
  <c r="E1590" i="19"/>
  <c r="E1591" i="19"/>
  <c r="E1592" i="19"/>
  <c r="E1593" i="19"/>
  <c r="E1594" i="19"/>
  <c r="E1595" i="19"/>
  <c r="E1596" i="19"/>
  <c r="E1597" i="19"/>
  <c r="E1598" i="19"/>
  <c r="E1599" i="19"/>
  <c r="E1600" i="19"/>
  <c r="E1601" i="19"/>
  <c r="E1602" i="19"/>
  <c r="E1603" i="19"/>
  <c r="E1604" i="19"/>
  <c r="E1605" i="19"/>
  <c r="E1606" i="19"/>
  <c r="E1607" i="19"/>
  <c r="E1608" i="19"/>
  <c r="E1609" i="19"/>
  <c r="E1610" i="19"/>
  <c r="E1611" i="19"/>
  <c r="E1612" i="19"/>
  <c r="E1613" i="19"/>
  <c r="E1614" i="19"/>
  <c r="E1615" i="19"/>
  <c r="E1616" i="19"/>
  <c r="E1617" i="19"/>
  <c r="E1618" i="19"/>
  <c r="E1619" i="19"/>
  <c r="E1620" i="19"/>
  <c r="E1621" i="19"/>
  <c r="E1622" i="19"/>
  <c r="E1623" i="19"/>
  <c r="E1624" i="19"/>
  <c r="E1625" i="19"/>
  <c r="E1626" i="19"/>
  <c r="E1627" i="19"/>
  <c r="E1628" i="19"/>
  <c r="E1629" i="19"/>
  <c r="E1630" i="19"/>
  <c r="E1631" i="19"/>
  <c r="E1632" i="19"/>
  <c r="E1633" i="19"/>
  <c r="E1634" i="19"/>
  <c r="E1635" i="19"/>
  <c r="E1636" i="19"/>
  <c r="E1637" i="19"/>
  <c r="E1638" i="19"/>
  <c r="E1639" i="19"/>
  <c r="E1640" i="19"/>
  <c r="E1641" i="19"/>
  <c r="E1642" i="19"/>
  <c r="E1643" i="19"/>
  <c r="E1644" i="19"/>
  <c r="E1645" i="19"/>
  <c r="E1646" i="19"/>
  <c r="E1647" i="19"/>
  <c r="E1648" i="19"/>
  <c r="E1649" i="19"/>
  <c r="E1650" i="19"/>
  <c r="E1651" i="19"/>
  <c r="E1652" i="19"/>
  <c r="E1653" i="19"/>
  <c r="E1654" i="19"/>
  <c r="E1655" i="19"/>
  <c r="E1656" i="19"/>
  <c r="E1657" i="19"/>
  <c r="E1658" i="19"/>
  <c r="E1659" i="19"/>
  <c r="E1660" i="19"/>
  <c r="E1661" i="19"/>
  <c r="E1662" i="19"/>
  <c r="E1663" i="19"/>
  <c r="E1664" i="19"/>
  <c r="E1665" i="19"/>
  <c r="E1666" i="19"/>
  <c r="E1667" i="19"/>
  <c r="E1668" i="19"/>
  <c r="E1669" i="19"/>
  <c r="E1670" i="19"/>
  <c r="E1671" i="19"/>
  <c r="E1672" i="19"/>
  <c r="E1673" i="19"/>
  <c r="E1674" i="19"/>
  <c r="E1675" i="19"/>
  <c r="E1676" i="19"/>
  <c r="E1677" i="19"/>
  <c r="E1678" i="19"/>
  <c r="E1679" i="19"/>
  <c r="E1680" i="19"/>
  <c r="E1681" i="19"/>
  <c r="E1682" i="19"/>
  <c r="E1683" i="19"/>
  <c r="E1684" i="19"/>
  <c r="E1685" i="19"/>
  <c r="E1686" i="19"/>
  <c r="E1687" i="19"/>
  <c r="E1688" i="19"/>
  <c r="E1689" i="19"/>
  <c r="E1690" i="19"/>
  <c r="E1691" i="19"/>
  <c r="E1692" i="19"/>
  <c r="E1693" i="19"/>
  <c r="E1694" i="19"/>
  <c r="E1695" i="19"/>
  <c r="E1696" i="19"/>
  <c r="E1697" i="19"/>
  <c r="E1698" i="19"/>
  <c r="E1699" i="19"/>
  <c r="E1700" i="19"/>
  <c r="E1701" i="19"/>
  <c r="E1702" i="19"/>
  <c r="E1703" i="19"/>
  <c r="E1704" i="19"/>
  <c r="E1705" i="19"/>
  <c r="E1706" i="19"/>
  <c r="E1707" i="19"/>
  <c r="E1708" i="19"/>
  <c r="E1709" i="19"/>
  <c r="E1710" i="19"/>
  <c r="E1711" i="19"/>
  <c r="E1712" i="19"/>
  <c r="E1713" i="19"/>
  <c r="E1714" i="19"/>
  <c r="E1715" i="19"/>
  <c r="E1716" i="19"/>
  <c r="E1717" i="19"/>
  <c r="E1718" i="19"/>
  <c r="E1719" i="19"/>
  <c r="E1720" i="19"/>
  <c r="E1721" i="19"/>
  <c r="E1722" i="19"/>
  <c r="E1723" i="19"/>
  <c r="E1724" i="19"/>
  <c r="E1725" i="19"/>
  <c r="E1726" i="19"/>
  <c r="E1727" i="19"/>
  <c r="E1728" i="19"/>
  <c r="E1729" i="19"/>
  <c r="E1730" i="19"/>
  <c r="E1731" i="19"/>
  <c r="E1732" i="19"/>
  <c r="E1733" i="19"/>
  <c r="E1734" i="19"/>
  <c r="E1735" i="19"/>
  <c r="E1736" i="19"/>
  <c r="E1737" i="19"/>
  <c r="E1738" i="19"/>
  <c r="E1739" i="19"/>
  <c r="E1740" i="19"/>
  <c r="E1741" i="19"/>
  <c r="E1742" i="19"/>
  <c r="E1743" i="19"/>
  <c r="E1744" i="19"/>
  <c r="E1745" i="19"/>
  <c r="E1746" i="19"/>
  <c r="E1747" i="19"/>
  <c r="E1748" i="19"/>
  <c r="E1749" i="19"/>
  <c r="E1750" i="19"/>
  <c r="E1751" i="19"/>
  <c r="E1752" i="19"/>
  <c r="E1753" i="19"/>
  <c r="E1754" i="19"/>
  <c r="E1755" i="19"/>
  <c r="E1756" i="19"/>
  <c r="E1757" i="19"/>
  <c r="E1758" i="19"/>
  <c r="E1759" i="19"/>
  <c r="E1760" i="19"/>
  <c r="E1761" i="19"/>
  <c r="E1762" i="19"/>
  <c r="E1763" i="19"/>
  <c r="E1764" i="19"/>
  <c r="E1765" i="19"/>
  <c r="E1766" i="19"/>
  <c r="E1767" i="19"/>
  <c r="E1768" i="19"/>
  <c r="E1769" i="19"/>
  <c r="E1770" i="19"/>
  <c r="E1771" i="19"/>
  <c r="E1772" i="19"/>
  <c r="E1773" i="19"/>
  <c r="E1774" i="19"/>
  <c r="E1775" i="19"/>
  <c r="E1776" i="19"/>
  <c r="E1777" i="19"/>
  <c r="E1778" i="19"/>
  <c r="E1779" i="19"/>
  <c r="E1780" i="19"/>
  <c r="E1781" i="19"/>
  <c r="E1782" i="19"/>
  <c r="E1783" i="19"/>
  <c r="E1784" i="19"/>
  <c r="E1785" i="19"/>
  <c r="E1786" i="19"/>
  <c r="E1787" i="19"/>
  <c r="E1788" i="19"/>
  <c r="E1789" i="19"/>
  <c r="E1790" i="19"/>
  <c r="E1791" i="19"/>
  <c r="E1792" i="19"/>
  <c r="E1793" i="19"/>
  <c r="E1794" i="19"/>
  <c r="E1795" i="19"/>
  <c r="E1796" i="19"/>
  <c r="E1797" i="19"/>
  <c r="E1798" i="19"/>
  <c r="E1799" i="19"/>
  <c r="E1800" i="19"/>
  <c r="E1801" i="19"/>
  <c r="E1802" i="19"/>
  <c r="E1803" i="19"/>
  <c r="E1804" i="19"/>
  <c r="E1805" i="19"/>
  <c r="E1806" i="19"/>
  <c r="E1807" i="19"/>
  <c r="E1808" i="19"/>
  <c r="E1809" i="19"/>
  <c r="E1810" i="19"/>
  <c r="E1811" i="19"/>
  <c r="E1812" i="19"/>
  <c r="E1813" i="19"/>
  <c r="E1814" i="19"/>
  <c r="E1815" i="19"/>
  <c r="E1816" i="19"/>
  <c r="E1817" i="19"/>
  <c r="E1818" i="19"/>
  <c r="E1819" i="19"/>
  <c r="E1820" i="19"/>
  <c r="E1821" i="19"/>
  <c r="E1822" i="19"/>
  <c r="E1823" i="19"/>
  <c r="E1824" i="19"/>
  <c r="E1825" i="19"/>
  <c r="E1826" i="19"/>
  <c r="E1827" i="19"/>
  <c r="E1828" i="19"/>
  <c r="E1829" i="19"/>
  <c r="E1830" i="19"/>
  <c r="E1831" i="19"/>
  <c r="E1832" i="19"/>
  <c r="E1833" i="19"/>
  <c r="E1834" i="19"/>
  <c r="E1835" i="19"/>
  <c r="E1836" i="19"/>
  <c r="E1837" i="19"/>
  <c r="E1838" i="19"/>
  <c r="E1839" i="19"/>
  <c r="E1840" i="19"/>
  <c r="E1841" i="19"/>
  <c r="E1842" i="19"/>
  <c r="E1843" i="19"/>
  <c r="E1844" i="19"/>
  <c r="E1845" i="19"/>
  <c r="E1846" i="19"/>
  <c r="E1847" i="19"/>
  <c r="E1848" i="19"/>
  <c r="E1849" i="19"/>
  <c r="E1850" i="19"/>
  <c r="E1851" i="19"/>
  <c r="E1852" i="19"/>
  <c r="E1853" i="19"/>
  <c r="E1854" i="19"/>
  <c r="E1855" i="19"/>
  <c r="E1856" i="19"/>
  <c r="E1857" i="19"/>
  <c r="E1858" i="19"/>
  <c r="E1859" i="19"/>
  <c r="E1860" i="19"/>
  <c r="E1861" i="19"/>
  <c r="E1862" i="19"/>
  <c r="E1863" i="19"/>
  <c r="E1864" i="19"/>
  <c r="E1865" i="19"/>
  <c r="E1866" i="19"/>
  <c r="E1867" i="19"/>
  <c r="E1868" i="19"/>
  <c r="E1869" i="19"/>
  <c r="E1870" i="19"/>
  <c r="E1871" i="19"/>
  <c r="E1872" i="19"/>
  <c r="E1873" i="19"/>
  <c r="E1874" i="19"/>
  <c r="E1875" i="19"/>
  <c r="E1876" i="19"/>
  <c r="E1877" i="19"/>
  <c r="E1878" i="19"/>
  <c r="E1879" i="19"/>
  <c r="E1880" i="19"/>
  <c r="E1881" i="19"/>
  <c r="E1882" i="19"/>
  <c r="E1883" i="19"/>
  <c r="E1884" i="19"/>
  <c r="E1885" i="19"/>
  <c r="E1886" i="19"/>
  <c r="E1887" i="19"/>
  <c r="E1888" i="19"/>
  <c r="E1889" i="19"/>
  <c r="E1890" i="19"/>
  <c r="E1891" i="19"/>
  <c r="E1892" i="19"/>
  <c r="E1893" i="19"/>
  <c r="E1894" i="19"/>
  <c r="E1895" i="19"/>
  <c r="E1896" i="19"/>
  <c r="E1897" i="19"/>
  <c r="E1898" i="19"/>
  <c r="E1899" i="19"/>
  <c r="E1900" i="19"/>
  <c r="E1901" i="19"/>
  <c r="E1902" i="19"/>
  <c r="E1903" i="19"/>
  <c r="E1904" i="19"/>
  <c r="E1905" i="19"/>
  <c r="E1906" i="19"/>
  <c r="E1907" i="19"/>
  <c r="E1908" i="19"/>
  <c r="E1909" i="19"/>
  <c r="E1910" i="19"/>
  <c r="E1911" i="19"/>
  <c r="E1912" i="19"/>
  <c r="E1913" i="19"/>
  <c r="E1914" i="19"/>
  <c r="E1915" i="19"/>
  <c r="E1916" i="19"/>
  <c r="E1917" i="19"/>
  <c r="E1918" i="19"/>
  <c r="E1919" i="19"/>
  <c r="E1920" i="19"/>
  <c r="E1921" i="19"/>
  <c r="E1922" i="19"/>
  <c r="E1923" i="19"/>
  <c r="E1924" i="19"/>
  <c r="E1925" i="19"/>
  <c r="E1926" i="19"/>
  <c r="E1927" i="19"/>
  <c r="E1928" i="19"/>
  <c r="E1929" i="19"/>
  <c r="E1930" i="19"/>
  <c r="E1931" i="19"/>
  <c r="E1932" i="19"/>
  <c r="E1933" i="19"/>
  <c r="E1934" i="19"/>
  <c r="E1935" i="19"/>
  <c r="E1936" i="19"/>
  <c r="E1937" i="19"/>
  <c r="E1938" i="19"/>
  <c r="E1939" i="19"/>
  <c r="E1940" i="19"/>
  <c r="E1941" i="19"/>
  <c r="E1942" i="19"/>
  <c r="E1943" i="19"/>
  <c r="E1944" i="19"/>
  <c r="E1945" i="19"/>
  <c r="E1946" i="19"/>
  <c r="E1947" i="19"/>
  <c r="E1948" i="19"/>
  <c r="E1949" i="19"/>
  <c r="E1950" i="19"/>
  <c r="E1951" i="19"/>
  <c r="E1952" i="19"/>
  <c r="E1953" i="19"/>
  <c r="E1954" i="19"/>
  <c r="E1955" i="19"/>
  <c r="E1956" i="19"/>
  <c r="E1957" i="19"/>
  <c r="E1958" i="19"/>
  <c r="E1959" i="19"/>
  <c r="E1960" i="19"/>
  <c r="E1961" i="19"/>
  <c r="E1962" i="19"/>
  <c r="E1963" i="19"/>
  <c r="E1964" i="19"/>
  <c r="E1965" i="19"/>
  <c r="E1966" i="19"/>
  <c r="E1967" i="19"/>
  <c r="E1968" i="19"/>
  <c r="E1969" i="19"/>
  <c r="E1970" i="19"/>
  <c r="E1971" i="19"/>
  <c r="E1972" i="19"/>
  <c r="E1973" i="19"/>
  <c r="E1974" i="19"/>
  <c r="E1975" i="19"/>
  <c r="E1976" i="19"/>
  <c r="E1977" i="19"/>
  <c r="E1978" i="19"/>
  <c r="E1979" i="19"/>
  <c r="E1980" i="19"/>
  <c r="E1981" i="19"/>
  <c r="E1982" i="19"/>
  <c r="E1983" i="19"/>
  <c r="E1984" i="19"/>
  <c r="E1985" i="19"/>
  <c r="E1986" i="19"/>
  <c r="E1987" i="19"/>
  <c r="E1988" i="19"/>
  <c r="E1989" i="19"/>
  <c r="E1990" i="19"/>
  <c r="E1991" i="19"/>
  <c r="E1992" i="19"/>
  <c r="E1993" i="19"/>
  <c r="E1994" i="19"/>
  <c r="E1995" i="19"/>
  <c r="E1996" i="19"/>
  <c r="E1997" i="19"/>
  <c r="E1998" i="19"/>
  <c r="E1999" i="19"/>
  <c r="E2000" i="19"/>
  <c r="E2001" i="19"/>
  <c r="E2002" i="19"/>
  <c r="E2003" i="19"/>
  <c r="E2004" i="19"/>
  <c r="E2005" i="19"/>
  <c r="E2006" i="19"/>
  <c r="E2007" i="19"/>
  <c r="E2008" i="19"/>
  <c r="E2009" i="19"/>
  <c r="E2010" i="19"/>
  <c r="E2011" i="19"/>
  <c r="E2012" i="19"/>
  <c r="E2013" i="19"/>
  <c r="E2014" i="19"/>
  <c r="E2015" i="19"/>
  <c r="E2016" i="19"/>
  <c r="E2017" i="19"/>
  <c r="E2018" i="19"/>
  <c r="E2019" i="19"/>
  <c r="E2020" i="19"/>
  <c r="E2021" i="19"/>
  <c r="E2022" i="19"/>
  <c r="E2023" i="19"/>
  <c r="E2024" i="19"/>
  <c r="E2025" i="19"/>
  <c r="E2026" i="19"/>
  <c r="E2027" i="19"/>
  <c r="E2028" i="19"/>
  <c r="E2029" i="19"/>
  <c r="E2030" i="19"/>
  <c r="E2031" i="19"/>
  <c r="E2032" i="19"/>
  <c r="E2033" i="19"/>
  <c r="E2034" i="19"/>
  <c r="E2035" i="19"/>
  <c r="E2036" i="19"/>
  <c r="E2037" i="19"/>
  <c r="E2038" i="19"/>
  <c r="E2039" i="19"/>
  <c r="E2040" i="19"/>
  <c r="E2041" i="19"/>
  <c r="E2042" i="19"/>
  <c r="E2043" i="19"/>
  <c r="E2044" i="19"/>
  <c r="E2045" i="19"/>
  <c r="E2046" i="19"/>
  <c r="E2047" i="19"/>
  <c r="E2048" i="19"/>
  <c r="E2049" i="19"/>
  <c r="E2050" i="19"/>
  <c r="E2051" i="19"/>
  <c r="E2052" i="19"/>
  <c r="E2053" i="19"/>
  <c r="E2054" i="19"/>
  <c r="E2055" i="19"/>
  <c r="E2056" i="19"/>
  <c r="E2057" i="19"/>
  <c r="E2058" i="19"/>
  <c r="E2059" i="19"/>
  <c r="E2060" i="19"/>
  <c r="E2061" i="19"/>
  <c r="E2062" i="19"/>
  <c r="E2063" i="19"/>
  <c r="E2064" i="19"/>
  <c r="E2065" i="19"/>
  <c r="E2066" i="19"/>
  <c r="E2067" i="19"/>
  <c r="E2068" i="19"/>
  <c r="E2069" i="19"/>
  <c r="E2070" i="19"/>
  <c r="E2071" i="19"/>
  <c r="E2072" i="19"/>
  <c r="E2073" i="19"/>
  <c r="E2074" i="19"/>
  <c r="E2075" i="19"/>
  <c r="E2076" i="19"/>
  <c r="E2077" i="19"/>
  <c r="E2078" i="19"/>
  <c r="E2079" i="19"/>
  <c r="E2080" i="19"/>
  <c r="E2081" i="19"/>
  <c r="E2082" i="19"/>
  <c r="E2083" i="19"/>
  <c r="E2084" i="19"/>
  <c r="E2085" i="19"/>
  <c r="E2086" i="19"/>
  <c r="E2087" i="19"/>
  <c r="E2088" i="19"/>
  <c r="E2089" i="19"/>
  <c r="E2090" i="19"/>
  <c r="E2091" i="19"/>
  <c r="E2092" i="19"/>
  <c r="E2093" i="19"/>
  <c r="E2094" i="19"/>
  <c r="E2095" i="19"/>
  <c r="E2096" i="19"/>
  <c r="E2097" i="19"/>
  <c r="E2098" i="19"/>
  <c r="E2099" i="19"/>
  <c r="E2100" i="19"/>
  <c r="E2101" i="19"/>
  <c r="E2102" i="19"/>
  <c r="E2103" i="19"/>
  <c r="E2104" i="19"/>
  <c r="E2105" i="19"/>
  <c r="E2106" i="19"/>
  <c r="E2107" i="19"/>
  <c r="E2108" i="19"/>
  <c r="E2109" i="19"/>
  <c r="E2110" i="19"/>
  <c r="E2111" i="19"/>
  <c r="E2112" i="19"/>
  <c r="E2113" i="19"/>
  <c r="E2114" i="19"/>
  <c r="E2115" i="19"/>
  <c r="E2116" i="19"/>
  <c r="E2117" i="19"/>
  <c r="E2118" i="19"/>
  <c r="E2119" i="19"/>
  <c r="E2120" i="19"/>
  <c r="E2121" i="19"/>
  <c r="E2122" i="19"/>
  <c r="E2123" i="19"/>
  <c r="E2124" i="19"/>
  <c r="E2125" i="19"/>
  <c r="E2126" i="19"/>
  <c r="E2127" i="19"/>
  <c r="E2128" i="19"/>
  <c r="E2129" i="19"/>
  <c r="E2130" i="19"/>
  <c r="E2131" i="19"/>
  <c r="E2132" i="19"/>
  <c r="E2133" i="19"/>
  <c r="E2134" i="19"/>
  <c r="E2135" i="19"/>
  <c r="E2136" i="19"/>
  <c r="E2137" i="19"/>
  <c r="E2138" i="19"/>
  <c r="E2139" i="19"/>
  <c r="E2140" i="19"/>
  <c r="E2141" i="19"/>
  <c r="E2142" i="19"/>
  <c r="E2143" i="19"/>
  <c r="E2144" i="19"/>
  <c r="E2145" i="19"/>
  <c r="E2146" i="19"/>
  <c r="E2147" i="19"/>
  <c r="E2148" i="19"/>
  <c r="E2149" i="19"/>
  <c r="E2150" i="19"/>
  <c r="E2151" i="19"/>
  <c r="E2152" i="19"/>
  <c r="E2153" i="19"/>
  <c r="E2154" i="19"/>
  <c r="E2155" i="19"/>
  <c r="E2156" i="19"/>
  <c r="E2157" i="19"/>
  <c r="E2158" i="19"/>
  <c r="E2159" i="19"/>
  <c r="E2160" i="19"/>
  <c r="E2161" i="19"/>
  <c r="E2162" i="19"/>
  <c r="E2163" i="19"/>
  <c r="E2164" i="19"/>
  <c r="E2165" i="19"/>
  <c r="E2166" i="19"/>
  <c r="E2167" i="19"/>
  <c r="E2168" i="19"/>
  <c r="E2169" i="19"/>
  <c r="E2170" i="19"/>
  <c r="E2171" i="19"/>
  <c r="E2172" i="19"/>
  <c r="E2173" i="19"/>
  <c r="E2174" i="19"/>
  <c r="E2175" i="19"/>
  <c r="E2176" i="19"/>
  <c r="E2177" i="19"/>
  <c r="E2178" i="19"/>
  <c r="E2179" i="19"/>
  <c r="E2180" i="19"/>
  <c r="E2181" i="19"/>
  <c r="E2182" i="19"/>
  <c r="E2183" i="19"/>
  <c r="E2184" i="19"/>
  <c r="E2185" i="19"/>
  <c r="E2186" i="19"/>
  <c r="E2187" i="19"/>
  <c r="E2188" i="19"/>
  <c r="E2189" i="19"/>
  <c r="E2190" i="19"/>
  <c r="E2191" i="19"/>
  <c r="E2192" i="19"/>
  <c r="E2193" i="19"/>
  <c r="E2194" i="19"/>
  <c r="E2195" i="19"/>
  <c r="E2196" i="19"/>
  <c r="E2197" i="19"/>
  <c r="E2198" i="19"/>
  <c r="E2199" i="19"/>
  <c r="E2200" i="19"/>
  <c r="E2201" i="19"/>
  <c r="E2202" i="19"/>
  <c r="E2203" i="19"/>
  <c r="E2204" i="19"/>
  <c r="E2205" i="19"/>
  <c r="E2206" i="19"/>
  <c r="E2207" i="19"/>
  <c r="E2208" i="19"/>
  <c r="E2209" i="19"/>
  <c r="E2210" i="19"/>
  <c r="E2211" i="19"/>
  <c r="E2212" i="19"/>
  <c r="E2213" i="19"/>
  <c r="E2214" i="19"/>
  <c r="E2215" i="19"/>
  <c r="E2216" i="19"/>
  <c r="E2217" i="19"/>
  <c r="E2218" i="19"/>
  <c r="E2219" i="19"/>
  <c r="E2220" i="19"/>
  <c r="E2221" i="19"/>
  <c r="E2222" i="19"/>
  <c r="E2223" i="19"/>
  <c r="E2224" i="19"/>
  <c r="E2225" i="19"/>
  <c r="E2226" i="19"/>
  <c r="E2227" i="19"/>
  <c r="E2228" i="19"/>
  <c r="E2229" i="19"/>
  <c r="E2230" i="19"/>
  <c r="E2231" i="19"/>
  <c r="E2232" i="19"/>
  <c r="E2233" i="19"/>
  <c r="E2234" i="19"/>
  <c r="E2235" i="19"/>
  <c r="E2236" i="19"/>
  <c r="E2237" i="19"/>
  <c r="E2238" i="19"/>
  <c r="E2239" i="19"/>
  <c r="E2240" i="19"/>
  <c r="E2241" i="19"/>
  <c r="E2242" i="19"/>
  <c r="E2243" i="19"/>
  <c r="E2244" i="19"/>
  <c r="E2245" i="19"/>
  <c r="E2246" i="19"/>
  <c r="E2247" i="19"/>
  <c r="E2248" i="19"/>
  <c r="E2249" i="19"/>
  <c r="E2250" i="19"/>
  <c r="E2251" i="19"/>
  <c r="E2252" i="19"/>
  <c r="E2253" i="19"/>
  <c r="E2254" i="19"/>
  <c r="E2255" i="19"/>
  <c r="E2256" i="19"/>
  <c r="E2257" i="19"/>
  <c r="E2258" i="19"/>
  <c r="E2259" i="19"/>
  <c r="E2260" i="19"/>
  <c r="E2261" i="19"/>
  <c r="E2262" i="19"/>
  <c r="E2263" i="19"/>
  <c r="E2264" i="19"/>
  <c r="E2265" i="19"/>
  <c r="E2266" i="19"/>
  <c r="E2267" i="19"/>
  <c r="E2268" i="19"/>
  <c r="E2269" i="19"/>
  <c r="E2270" i="19"/>
  <c r="E2271" i="19"/>
  <c r="E2272" i="19"/>
  <c r="E2273" i="19"/>
  <c r="E2274" i="19"/>
  <c r="E2275" i="19"/>
  <c r="E2276" i="19"/>
  <c r="E2277" i="19"/>
  <c r="E2278" i="19"/>
  <c r="E2279" i="19"/>
  <c r="E2280" i="19"/>
  <c r="E2281" i="19"/>
  <c r="E2282" i="19"/>
  <c r="E2283" i="19"/>
  <c r="E2284" i="19"/>
  <c r="E2285" i="19"/>
  <c r="E2286" i="19"/>
  <c r="E2287" i="19"/>
  <c r="E2288" i="19"/>
  <c r="E2289" i="19"/>
  <c r="E2290" i="19"/>
  <c r="E2291" i="19"/>
  <c r="E2292" i="19"/>
  <c r="E2293" i="19"/>
  <c r="E2294" i="19"/>
  <c r="E2295" i="19"/>
  <c r="E2296" i="19"/>
  <c r="E2297" i="19"/>
  <c r="E2298" i="19"/>
  <c r="E2299" i="19"/>
  <c r="E2300" i="19"/>
  <c r="E2301" i="19"/>
  <c r="E2302" i="19"/>
  <c r="E2303" i="19"/>
  <c r="E2304" i="19"/>
  <c r="E2305" i="19"/>
  <c r="E2306" i="19"/>
  <c r="E2307" i="19"/>
  <c r="E2308" i="19"/>
  <c r="E2309" i="19"/>
  <c r="E2310" i="19"/>
  <c r="E2311" i="19"/>
  <c r="E2312" i="19"/>
  <c r="E2313" i="19"/>
  <c r="E2314" i="19"/>
  <c r="E2315" i="19"/>
  <c r="E2316" i="19"/>
  <c r="E2317" i="19"/>
  <c r="E2318" i="19"/>
  <c r="E2319" i="19"/>
  <c r="E2320" i="19"/>
  <c r="E2321" i="19"/>
  <c r="E2322" i="19"/>
  <c r="E2323" i="19"/>
  <c r="E2324" i="19"/>
  <c r="E2325" i="19"/>
  <c r="E2326" i="19"/>
  <c r="E2327" i="19"/>
  <c r="E2328" i="19"/>
  <c r="E2329" i="19"/>
  <c r="E2330" i="19"/>
  <c r="E2331" i="19"/>
  <c r="E2332" i="19"/>
  <c r="E2333" i="19"/>
  <c r="E2334" i="19"/>
  <c r="E2335" i="19"/>
  <c r="E2336" i="19"/>
  <c r="E2337" i="19"/>
  <c r="E2338" i="19"/>
  <c r="E2339" i="19"/>
  <c r="E2340" i="19"/>
  <c r="E2341" i="19"/>
  <c r="E2342" i="19"/>
  <c r="E2343" i="19"/>
  <c r="E2344" i="19"/>
  <c r="E2345" i="19"/>
  <c r="E2346" i="19"/>
  <c r="E2347" i="19"/>
  <c r="E2348" i="19"/>
  <c r="E2349" i="19"/>
  <c r="E2350" i="19"/>
  <c r="E2351" i="19"/>
  <c r="E2352" i="19"/>
  <c r="E2353" i="19"/>
  <c r="E2354" i="19"/>
  <c r="E2355" i="19"/>
  <c r="E2356" i="19"/>
  <c r="E2357" i="19"/>
  <c r="E2358" i="19"/>
  <c r="E2359" i="19"/>
  <c r="E2360" i="19"/>
  <c r="E2361" i="19"/>
  <c r="E2362" i="19"/>
  <c r="E2363" i="19"/>
  <c r="E2364" i="19"/>
  <c r="E2365" i="19"/>
  <c r="E2366" i="19"/>
  <c r="E2367" i="19"/>
  <c r="E2368" i="19"/>
  <c r="E2369" i="19"/>
  <c r="E2370" i="19"/>
  <c r="E2371" i="19"/>
  <c r="E2372" i="19"/>
  <c r="E2373" i="19"/>
  <c r="E2374" i="19"/>
  <c r="E2375" i="19"/>
  <c r="E2376" i="19"/>
  <c r="E2377" i="19"/>
  <c r="E2378" i="19"/>
  <c r="E2379" i="19"/>
  <c r="E2380" i="19"/>
  <c r="E2381" i="19"/>
  <c r="E2382" i="19"/>
  <c r="E2383" i="19"/>
  <c r="E2384" i="19"/>
  <c r="E2385" i="19"/>
  <c r="E2386" i="19"/>
  <c r="E2387" i="19"/>
  <c r="E2388" i="19"/>
  <c r="E2389" i="19"/>
  <c r="E2390" i="19"/>
  <c r="E2391" i="19"/>
  <c r="E2392" i="19"/>
  <c r="E2393" i="19"/>
  <c r="E2394" i="19"/>
  <c r="E2395" i="19"/>
  <c r="E2396" i="19"/>
  <c r="E2397" i="19"/>
  <c r="E2398" i="19"/>
  <c r="E2399" i="19"/>
  <c r="E2400" i="19"/>
  <c r="E2401" i="19"/>
  <c r="E2402" i="19"/>
  <c r="E2403" i="19"/>
  <c r="E2404" i="19"/>
  <c r="E2405" i="19"/>
  <c r="E2406" i="19"/>
  <c r="E2407" i="19"/>
  <c r="E2408" i="19"/>
  <c r="E2409" i="19"/>
  <c r="E2410" i="19"/>
  <c r="E2411" i="19"/>
  <c r="E2412" i="19"/>
  <c r="E2413" i="19"/>
  <c r="E2414" i="19"/>
  <c r="E2415" i="19"/>
  <c r="E2416" i="19"/>
  <c r="E2417" i="19"/>
  <c r="E2418" i="19"/>
  <c r="E2419" i="19"/>
  <c r="E2420" i="19"/>
  <c r="E2421" i="19"/>
  <c r="E2422" i="19"/>
  <c r="E2423" i="19"/>
  <c r="E2424" i="19"/>
  <c r="E2425" i="19"/>
  <c r="E2426" i="19"/>
  <c r="E2427" i="19"/>
  <c r="E2428" i="19"/>
  <c r="E2429" i="19"/>
  <c r="E2430" i="19"/>
  <c r="E2431" i="19"/>
  <c r="E2432" i="19"/>
  <c r="E2433" i="19"/>
  <c r="E2434" i="19"/>
  <c r="E2435" i="19"/>
  <c r="E2436" i="19"/>
  <c r="E2437" i="19"/>
  <c r="E2438" i="19"/>
  <c r="E2439" i="19"/>
  <c r="E2440" i="19"/>
  <c r="E2441" i="19"/>
  <c r="E2442" i="19"/>
  <c r="E2443" i="19"/>
  <c r="E2444" i="19"/>
  <c r="E2445" i="19"/>
  <c r="E2446" i="19"/>
  <c r="E2447" i="19"/>
  <c r="E2448" i="19"/>
  <c r="E2449" i="19"/>
  <c r="E2450" i="19"/>
  <c r="E2451" i="19"/>
  <c r="E2452" i="19"/>
  <c r="E2453" i="19"/>
  <c r="E2454" i="19"/>
  <c r="E2455" i="19"/>
  <c r="E2456" i="19"/>
  <c r="E2457" i="19"/>
  <c r="E2458" i="19"/>
  <c r="E2459" i="19"/>
  <c r="E2460" i="19"/>
  <c r="E2461" i="19"/>
  <c r="E2462" i="19"/>
  <c r="E2463" i="19"/>
  <c r="E2464" i="19"/>
  <c r="E2465" i="19"/>
  <c r="E2466" i="19"/>
  <c r="E2467" i="19"/>
  <c r="E2468" i="19"/>
  <c r="E2469" i="19"/>
  <c r="E2470" i="19"/>
  <c r="E2471" i="19"/>
  <c r="E2472" i="19"/>
  <c r="E2473" i="19"/>
  <c r="E2474" i="19"/>
  <c r="E2475" i="19"/>
  <c r="E2476" i="19"/>
  <c r="E2477" i="19"/>
  <c r="E2478" i="19"/>
  <c r="E2479" i="19"/>
  <c r="E2480" i="19"/>
  <c r="E2481" i="19"/>
  <c r="E2482" i="19"/>
  <c r="E2483" i="19"/>
  <c r="E2484" i="19"/>
  <c r="E2485" i="19"/>
  <c r="E2486" i="19"/>
  <c r="E2487" i="19"/>
  <c r="E2488" i="19"/>
  <c r="E2489" i="19"/>
  <c r="E2490" i="19"/>
  <c r="E2491" i="19"/>
  <c r="E2492" i="19"/>
  <c r="E2493" i="19"/>
  <c r="E2494" i="19"/>
  <c r="E2495" i="19"/>
  <c r="E2496" i="19"/>
  <c r="E2497" i="19"/>
  <c r="E2498" i="19"/>
  <c r="E2499" i="19"/>
  <c r="E2500" i="19"/>
  <c r="E2501" i="19"/>
  <c r="E2502" i="19"/>
  <c r="E2503" i="19"/>
  <c r="E2504" i="19"/>
  <c r="E2505" i="19"/>
  <c r="E2506" i="19"/>
  <c r="E2507" i="19"/>
  <c r="E2508" i="19"/>
  <c r="E2509" i="19"/>
  <c r="E2510" i="19"/>
  <c r="E2511" i="19"/>
  <c r="E2512" i="19"/>
  <c r="E2513" i="19"/>
  <c r="E2514" i="19"/>
  <c r="E2515" i="19"/>
  <c r="E2516" i="19"/>
  <c r="E2517" i="19"/>
  <c r="E2518" i="19"/>
  <c r="E2519" i="19"/>
  <c r="E2520" i="19"/>
  <c r="E2521" i="19"/>
  <c r="E2522" i="19"/>
  <c r="E2523" i="19"/>
  <c r="E2524" i="19"/>
  <c r="E2525" i="19"/>
  <c r="E2526" i="19"/>
  <c r="E2527" i="19"/>
  <c r="E2528" i="19"/>
  <c r="E2529" i="19"/>
  <c r="E2530" i="19"/>
  <c r="E2531" i="19"/>
  <c r="E2532" i="19"/>
  <c r="E2533" i="19"/>
  <c r="E2534" i="19"/>
  <c r="E2535" i="19"/>
  <c r="E2536" i="19"/>
  <c r="E2537" i="19"/>
  <c r="E2538" i="19"/>
  <c r="E2539" i="19"/>
  <c r="E2540" i="19"/>
  <c r="E2541" i="19"/>
  <c r="E2542" i="19"/>
  <c r="E2543" i="19"/>
  <c r="E2544" i="19"/>
  <c r="E2545" i="19"/>
  <c r="E2546" i="19"/>
  <c r="E2547" i="19"/>
  <c r="E2548" i="19"/>
  <c r="E2549" i="19"/>
  <c r="E2550" i="19"/>
  <c r="E2551" i="19"/>
  <c r="E2552" i="19"/>
  <c r="E2553" i="19"/>
  <c r="E2554" i="19"/>
  <c r="E2555" i="19"/>
  <c r="E2556" i="19"/>
  <c r="E2557" i="19"/>
  <c r="E2558" i="19"/>
  <c r="E2559" i="19"/>
  <c r="E2560" i="19"/>
  <c r="E2561" i="19"/>
  <c r="E2562" i="19"/>
  <c r="E2563" i="19"/>
  <c r="E2564" i="19"/>
  <c r="E2565" i="19"/>
  <c r="E2566" i="19"/>
  <c r="E2567" i="19"/>
  <c r="E2568" i="19"/>
  <c r="E2569" i="19"/>
  <c r="E2570" i="19"/>
  <c r="E2571" i="19"/>
  <c r="E2572" i="19"/>
  <c r="E2573" i="19"/>
  <c r="E2574" i="19"/>
  <c r="E2575" i="19"/>
  <c r="E2576" i="19"/>
  <c r="E2577" i="19"/>
  <c r="E2578" i="19"/>
  <c r="E2579" i="19"/>
  <c r="E2580" i="19"/>
  <c r="E2581" i="19"/>
  <c r="E2582" i="19"/>
  <c r="E2583" i="19"/>
  <c r="E2584" i="19"/>
  <c r="E2585" i="19"/>
  <c r="E2586" i="19"/>
  <c r="E2587" i="19"/>
  <c r="E2588" i="19"/>
  <c r="E2589" i="19"/>
  <c r="E2590" i="19"/>
  <c r="E2591" i="19"/>
  <c r="E2592" i="19"/>
  <c r="E2593" i="19"/>
  <c r="E2594" i="19"/>
  <c r="E2595" i="19"/>
  <c r="E2596" i="19"/>
  <c r="E2597" i="19"/>
  <c r="E2598" i="19"/>
  <c r="E2599" i="19"/>
  <c r="E2600" i="19"/>
  <c r="E2601" i="19"/>
  <c r="E2602" i="19"/>
  <c r="E2603" i="19"/>
  <c r="E2604" i="19"/>
  <c r="E2605" i="19"/>
  <c r="E2606" i="19"/>
  <c r="E2607" i="19"/>
  <c r="E2608" i="19"/>
  <c r="E2609" i="19"/>
  <c r="E2610" i="19"/>
  <c r="E2611" i="19"/>
  <c r="E2612" i="19"/>
  <c r="E2613" i="19"/>
  <c r="E2614" i="19"/>
  <c r="E2615" i="19"/>
  <c r="E2616" i="19"/>
  <c r="E2617" i="19"/>
  <c r="E2618" i="19"/>
  <c r="E2619" i="19"/>
  <c r="E2620" i="19"/>
  <c r="E2621" i="19"/>
  <c r="E2622" i="19"/>
  <c r="E2623" i="19"/>
  <c r="E2624" i="19"/>
  <c r="E2625" i="19"/>
  <c r="E2626" i="19"/>
  <c r="E2627" i="19"/>
  <c r="E2628" i="19"/>
  <c r="E2629" i="19"/>
  <c r="E2630" i="19"/>
  <c r="E2631" i="19"/>
  <c r="E2632" i="19"/>
  <c r="E2633" i="19"/>
  <c r="E2634" i="19"/>
  <c r="E2635" i="19"/>
  <c r="E2636" i="19"/>
  <c r="E2637" i="19"/>
  <c r="E2638" i="19"/>
  <c r="E2639" i="19"/>
  <c r="E2640" i="19"/>
  <c r="E2641" i="19"/>
  <c r="E2642" i="19"/>
  <c r="E2643" i="19"/>
  <c r="E2644" i="19"/>
  <c r="E2645" i="19"/>
  <c r="E2646" i="19"/>
  <c r="E2647" i="19"/>
  <c r="E2648" i="19"/>
  <c r="E2649" i="19"/>
  <c r="E2650" i="19"/>
  <c r="E2651" i="19"/>
  <c r="E2652" i="19"/>
  <c r="E2653" i="19"/>
  <c r="E2654" i="19"/>
  <c r="E2655" i="19"/>
  <c r="E2656" i="19"/>
  <c r="E2657" i="19"/>
  <c r="E2658" i="19"/>
  <c r="E2659" i="19"/>
  <c r="E2660" i="19"/>
  <c r="E2661" i="19"/>
  <c r="E2662" i="19"/>
  <c r="E2663" i="19"/>
  <c r="E2664" i="19"/>
  <c r="E2665" i="19"/>
  <c r="E2666" i="19"/>
  <c r="E2667" i="19"/>
  <c r="E2668" i="19"/>
  <c r="E2669" i="19"/>
  <c r="E2670" i="19"/>
  <c r="E2671" i="19"/>
  <c r="E2672" i="19"/>
  <c r="E2673" i="19"/>
  <c r="E2674" i="19"/>
  <c r="E2675" i="19"/>
  <c r="E2676" i="19"/>
  <c r="E2677" i="19"/>
  <c r="E2678" i="19"/>
  <c r="E2679" i="19"/>
  <c r="E2680" i="19"/>
  <c r="E2681" i="19"/>
  <c r="E2682" i="19"/>
  <c r="E2683" i="19"/>
  <c r="E2684" i="19"/>
  <c r="E2685" i="19"/>
  <c r="E2686" i="19"/>
  <c r="E2687" i="19"/>
  <c r="E2688" i="19"/>
  <c r="E2689" i="19"/>
  <c r="E2690" i="19"/>
  <c r="E2691" i="19"/>
  <c r="E2692" i="19"/>
  <c r="E2693" i="19"/>
  <c r="E2694" i="19"/>
  <c r="E2695" i="19"/>
  <c r="E2696" i="19"/>
  <c r="E2697" i="19"/>
  <c r="E2698" i="19"/>
  <c r="E2699" i="19"/>
  <c r="E2700" i="19"/>
  <c r="E2701" i="19"/>
  <c r="E2702" i="19"/>
  <c r="E2703" i="19"/>
  <c r="E2704" i="19"/>
  <c r="E2705" i="19"/>
  <c r="E2706" i="19"/>
  <c r="E2707" i="19"/>
  <c r="E2708" i="19"/>
  <c r="E2709" i="19"/>
  <c r="E2710" i="19"/>
  <c r="E2711" i="19"/>
  <c r="E2712" i="19"/>
  <c r="E2713" i="19"/>
  <c r="E2714" i="19"/>
  <c r="E2715" i="19"/>
  <c r="E2716" i="19"/>
  <c r="E2717" i="19"/>
  <c r="E2718" i="19"/>
  <c r="E2719" i="19"/>
  <c r="E2720" i="19"/>
  <c r="E2721" i="19"/>
  <c r="E2722" i="19"/>
  <c r="E2723" i="19"/>
  <c r="E2724" i="19"/>
  <c r="E2725" i="19"/>
  <c r="E2726" i="19"/>
  <c r="E2727" i="19"/>
  <c r="E2728" i="19"/>
  <c r="E2729" i="19"/>
  <c r="E2730" i="19"/>
  <c r="E2731" i="19"/>
  <c r="E2732" i="19"/>
  <c r="E2733" i="19"/>
  <c r="E2734" i="19"/>
  <c r="E2735" i="19"/>
  <c r="E2736" i="19"/>
  <c r="E2737" i="19"/>
  <c r="E2738" i="19"/>
  <c r="E2739" i="19"/>
  <c r="E2740" i="19"/>
  <c r="E2741" i="19"/>
  <c r="E2742" i="19"/>
  <c r="E2743" i="19"/>
  <c r="E2744" i="19"/>
  <c r="E2745" i="19"/>
  <c r="E2746" i="19"/>
  <c r="E2747" i="19"/>
  <c r="E2748" i="19"/>
  <c r="E2749" i="19"/>
  <c r="E2750" i="19"/>
  <c r="E2751" i="19"/>
  <c r="E2752" i="19"/>
  <c r="E2753" i="19"/>
  <c r="E2754" i="19"/>
  <c r="E2755" i="19"/>
  <c r="E2756" i="19"/>
  <c r="E2757" i="19"/>
  <c r="E2758" i="19"/>
  <c r="E2759" i="19"/>
  <c r="E2760" i="19"/>
  <c r="E2761" i="19"/>
  <c r="E2762" i="19"/>
  <c r="E2763" i="19"/>
  <c r="E2764" i="19"/>
  <c r="E2765" i="19"/>
  <c r="E2766" i="19"/>
  <c r="E2767" i="19"/>
  <c r="E2768" i="19"/>
  <c r="E2769" i="19"/>
  <c r="E2770" i="19"/>
  <c r="E2771" i="19"/>
  <c r="E2772" i="19"/>
  <c r="E2773" i="19"/>
  <c r="E2774" i="19"/>
  <c r="E2775" i="19"/>
  <c r="E2776" i="19"/>
  <c r="E2777" i="19"/>
  <c r="E2778" i="19"/>
  <c r="E2779" i="19"/>
  <c r="E2780" i="19"/>
  <c r="E2781" i="19"/>
  <c r="E2782" i="19"/>
  <c r="E2783" i="19"/>
  <c r="E2784" i="19"/>
  <c r="E2785" i="19"/>
  <c r="E2786" i="19"/>
  <c r="E2787" i="19"/>
  <c r="E2788" i="19"/>
  <c r="E2789" i="19"/>
  <c r="E2790" i="19"/>
  <c r="E2791" i="19"/>
  <c r="E2792" i="19"/>
  <c r="E2793" i="19"/>
  <c r="E2794" i="19"/>
  <c r="E2795" i="19"/>
  <c r="E2796" i="19"/>
  <c r="E2797" i="19"/>
  <c r="E2798" i="19"/>
  <c r="E2799" i="19"/>
  <c r="E2800" i="19"/>
  <c r="E2801" i="19"/>
  <c r="E2802" i="19"/>
  <c r="E2803" i="19"/>
  <c r="E2804" i="19"/>
  <c r="E2805" i="19"/>
  <c r="E2806" i="19"/>
  <c r="E2807" i="19"/>
  <c r="E2808" i="19"/>
  <c r="E2809" i="19"/>
  <c r="E2810" i="19"/>
  <c r="E2811" i="19"/>
  <c r="E2812" i="19"/>
  <c r="E2813" i="19"/>
  <c r="E2814" i="19"/>
  <c r="E2815" i="19"/>
  <c r="E2816" i="19"/>
  <c r="E2817" i="19"/>
  <c r="E2818" i="19"/>
  <c r="E2819" i="19"/>
  <c r="E2820" i="19"/>
  <c r="E2821" i="19"/>
  <c r="E2822" i="19"/>
  <c r="E2823" i="19"/>
  <c r="E2824" i="19"/>
  <c r="E2825" i="19"/>
  <c r="E2826" i="19"/>
  <c r="E2827" i="19"/>
  <c r="E2828" i="19"/>
  <c r="E2829" i="19"/>
  <c r="E2830" i="19"/>
  <c r="E2831" i="19"/>
  <c r="E2832" i="19"/>
  <c r="E2833" i="19"/>
  <c r="E2834" i="19"/>
  <c r="E2835" i="19"/>
  <c r="E2836" i="19"/>
  <c r="E2837" i="19"/>
  <c r="E2838" i="19"/>
  <c r="E2839" i="19"/>
  <c r="E2840" i="19"/>
  <c r="E2841" i="19"/>
  <c r="E2842" i="19"/>
  <c r="E2843" i="19"/>
  <c r="E2844" i="19"/>
  <c r="E2845" i="19"/>
  <c r="E2846" i="19"/>
  <c r="E2847" i="19"/>
  <c r="E2848" i="19"/>
  <c r="E2849" i="19"/>
  <c r="E2850" i="19"/>
  <c r="E2851" i="19"/>
  <c r="E2852" i="19"/>
  <c r="E2853" i="19"/>
  <c r="E2854" i="19"/>
  <c r="E2855" i="19"/>
  <c r="E2856" i="19"/>
  <c r="E2857" i="19"/>
  <c r="E2858" i="19"/>
  <c r="E2859" i="19"/>
  <c r="E2860" i="19"/>
  <c r="E2861" i="19"/>
  <c r="E2862" i="19"/>
  <c r="E2863" i="19"/>
  <c r="E2864" i="19"/>
  <c r="E2865" i="19"/>
  <c r="E2866" i="19"/>
  <c r="E2867" i="19"/>
  <c r="E2868" i="19"/>
  <c r="E2869" i="19"/>
  <c r="E2870" i="19"/>
  <c r="E2871" i="19"/>
  <c r="E2872" i="19"/>
  <c r="E2873" i="19"/>
  <c r="E2874" i="19"/>
  <c r="E2875" i="19"/>
  <c r="E2876" i="19"/>
  <c r="E2877" i="19"/>
  <c r="E2878" i="19"/>
  <c r="E2879" i="19"/>
  <c r="E2880" i="19"/>
  <c r="E2881" i="19"/>
  <c r="E2882" i="19"/>
  <c r="E2883" i="19"/>
  <c r="E2884" i="19"/>
  <c r="E2885" i="19"/>
  <c r="E2886" i="19"/>
  <c r="E2887" i="19"/>
  <c r="E2888" i="19"/>
  <c r="E2889" i="19"/>
  <c r="E2890" i="19"/>
  <c r="E2891" i="19"/>
  <c r="E2892" i="19"/>
  <c r="E2893" i="19"/>
  <c r="E2894" i="19"/>
  <c r="E2895" i="19"/>
  <c r="E2896" i="19"/>
  <c r="E2897" i="19"/>
  <c r="E2898" i="19"/>
  <c r="E2899" i="19"/>
  <c r="E2900" i="19"/>
  <c r="E2901" i="19"/>
  <c r="E2902" i="19"/>
  <c r="E2903" i="19"/>
  <c r="E2904" i="19"/>
  <c r="E2905" i="19"/>
  <c r="E2906" i="19"/>
  <c r="E2907" i="19"/>
  <c r="E2908" i="19"/>
  <c r="E2909" i="19"/>
  <c r="E2910" i="19"/>
  <c r="E2911" i="19"/>
  <c r="E2912" i="19"/>
  <c r="E2913" i="19"/>
  <c r="E2914" i="19"/>
  <c r="E2915" i="19"/>
  <c r="E2916" i="19"/>
  <c r="E2917" i="19"/>
  <c r="E2918" i="19"/>
  <c r="E2919" i="19"/>
  <c r="E2920" i="19"/>
  <c r="E2921" i="19"/>
  <c r="E2922" i="19"/>
  <c r="E2923" i="19"/>
  <c r="E2924" i="19"/>
  <c r="E2925" i="19"/>
  <c r="E2926" i="19"/>
  <c r="E2927" i="19"/>
  <c r="E2928" i="19"/>
  <c r="E2929" i="19"/>
  <c r="E2930" i="19"/>
  <c r="E2931" i="19"/>
  <c r="E2932" i="19"/>
  <c r="E2933" i="19"/>
  <c r="E2934" i="19"/>
  <c r="E2935" i="19"/>
  <c r="E2936" i="19"/>
  <c r="E2937" i="19"/>
  <c r="E2938" i="19"/>
  <c r="E2939" i="19"/>
  <c r="E2940" i="19"/>
  <c r="E2941" i="19"/>
  <c r="E2942" i="19"/>
  <c r="E2943" i="19"/>
  <c r="E2944" i="19"/>
  <c r="E2945" i="19"/>
  <c r="E2946" i="19"/>
  <c r="E2947" i="19"/>
  <c r="E2948" i="19"/>
  <c r="E2949" i="19"/>
  <c r="E2950" i="19"/>
  <c r="E2951" i="19"/>
  <c r="E2952" i="19"/>
  <c r="E2953" i="19"/>
  <c r="E2954" i="19"/>
  <c r="E2955" i="19"/>
  <c r="E2956" i="19"/>
  <c r="E2957" i="19"/>
  <c r="E2958" i="19"/>
  <c r="E2959" i="19"/>
  <c r="E2960" i="19"/>
  <c r="E2961" i="19"/>
  <c r="E2962" i="19"/>
  <c r="E2963" i="19"/>
  <c r="E2964" i="19"/>
  <c r="E2965" i="19"/>
  <c r="E2966" i="19"/>
  <c r="E2967" i="19"/>
  <c r="E2968" i="19"/>
  <c r="E2969" i="19"/>
  <c r="E2970" i="19"/>
  <c r="E2971" i="19"/>
  <c r="E2972" i="19"/>
  <c r="E2973" i="19"/>
  <c r="E2974" i="19"/>
  <c r="E2975" i="19"/>
  <c r="E2976" i="19"/>
  <c r="E2977" i="19"/>
  <c r="E2978" i="19"/>
  <c r="E2979" i="19"/>
  <c r="E2980" i="19"/>
  <c r="E2981" i="19"/>
  <c r="E2982" i="19"/>
  <c r="E2983" i="19"/>
  <c r="E2984" i="19"/>
  <c r="E2985" i="19"/>
  <c r="E2986" i="19"/>
  <c r="E2987" i="19"/>
  <c r="E2988" i="19"/>
  <c r="E2989" i="19"/>
  <c r="E2990" i="19"/>
  <c r="E2991" i="19"/>
  <c r="E2992" i="19"/>
  <c r="E2993" i="19"/>
  <c r="E2994" i="19"/>
  <c r="E2995" i="19"/>
  <c r="E2996" i="19"/>
  <c r="E2997" i="19"/>
  <c r="E2998" i="19"/>
  <c r="E2999" i="19"/>
  <c r="E3000" i="19"/>
  <c r="E3001" i="19"/>
  <c r="E2" i="19"/>
  <c r="F6" i="20"/>
  <c r="F12" i="20" l="1"/>
  <c r="E9" i="30" l="1"/>
  <c r="E10" i="30"/>
  <c r="E11" i="30"/>
  <c r="E12" i="30"/>
  <c r="E13" i="30"/>
  <c r="E14" i="30"/>
  <c r="E15" i="30"/>
  <c r="E16" i="30"/>
  <c r="E17" i="30"/>
  <c r="E18" i="30"/>
  <c r="E19" i="30"/>
  <c r="E20" i="30"/>
  <c r="E21" i="30"/>
  <c r="E22" i="30"/>
  <c r="E23" i="30"/>
  <c r="E24" i="30"/>
  <c r="E25" i="30"/>
  <c r="E26" i="30"/>
  <c r="E27" i="30"/>
  <c r="E28" i="30"/>
  <c r="E29" i="30"/>
  <c r="E30" i="30"/>
  <c r="E31" i="30"/>
  <c r="E32" i="30"/>
  <c r="E33" i="30"/>
  <c r="E34" i="30"/>
  <c r="E35" i="30"/>
  <c r="E36" i="30"/>
  <c r="E37" i="30"/>
  <c r="E38" i="30"/>
  <c r="E39" i="30"/>
  <c r="E40" i="30"/>
  <c r="E41" i="30"/>
  <c r="E42" i="30"/>
  <c r="E43" i="30"/>
  <c r="E44" i="30"/>
  <c r="E45" i="30"/>
  <c r="E46" i="30"/>
  <c r="E47" i="30"/>
  <c r="E48" i="30"/>
  <c r="E49" i="30"/>
  <c r="E50" i="30"/>
  <c r="E51" i="30"/>
  <c r="E52" i="30"/>
  <c r="E53" i="30"/>
  <c r="E54" i="30"/>
  <c r="E55" i="30"/>
  <c r="E56" i="30"/>
  <c r="E57" i="30"/>
  <c r="E58" i="30"/>
  <c r="E59" i="30"/>
  <c r="E60" i="30"/>
  <c r="E61" i="30"/>
  <c r="E62" i="30"/>
  <c r="E63" i="30"/>
  <c r="E64" i="30"/>
  <c r="E65" i="30"/>
  <c r="E66" i="30"/>
  <c r="E67" i="30"/>
  <c r="E68" i="30"/>
  <c r="E69" i="30"/>
  <c r="E70" i="30"/>
  <c r="E71" i="30"/>
  <c r="E72" i="30"/>
  <c r="E73" i="30"/>
  <c r="E74" i="30"/>
  <c r="E75" i="30"/>
  <c r="E76" i="30"/>
  <c r="E77" i="30"/>
  <c r="E78" i="30"/>
  <c r="E79" i="30"/>
  <c r="E80" i="30"/>
  <c r="E81" i="30"/>
  <c r="E82" i="30"/>
  <c r="E83" i="30"/>
  <c r="E84" i="30"/>
  <c r="E85" i="30"/>
  <c r="E86" i="30"/>
  <c r="E87" i="30"/>
  <c r="E88" i="30"/>
  <c r="E89" i="30"/>
  <c r="E90" i="30"/>
  <c r="E91" i="30"/>
  <c r="E92" i="30"/>
  <c r="E93" i="30"/>
  <c r="E94" i="30"/>
  <c r="E95" i="30"/>
  <c r="E96" i="30"/>
  <c r="E97" i="30"/>
  <c r="E98" i="30"/>
  <c r="E99" i="30"/>
  <c r="E100" i="30"/>
  <c r="E3" i="30"/>
  <c r="E4" i="30"/>
  <c r="E5" i="30"/>
  <c r="E6" i="30"/>
  <c r="E7" i="30"/>
  <c r="E8" i="30"/>
  <c r="E2" i="30" l="1"/>
  <c r="F2" i="30" l="1"/>
  <c r="D3" i="19" l="1"/>
  <c r="D4" i="19"/>
  <c r="D5" i="19"/>
  <c r="D6" i="19"/>
  <c r="D7" i="19"/>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190" i="19"/>
  <c r="D191" i="19"/>
  <c r="D192" i="19"/>
  <c r="D193" i="19"/>
  <c r="D194" i="19"/>
  <c r="D195" i="19"/>
  <c r="D196" i="19"/>
  <c r="D197" i="19"/>
  <c r="D198" i="19"/>
  <c r="D199" i="19"/>
  <c r="D200" i="19"/>
  <c r="D201" i="19"/>
  <c r="D202" i="19"/>
  <c r="D203" i="19"/>
  <c r="D204" i="19"/>
  <c r="D205" i="19"/>
  <c r="D206" i="19"/>
  <c r="D207" i="19"/>
  <c r="D208" i="19"/>
  <c r="D209" i="19"/>
  <c r="D210" i="19"/>
  <c r="D211" i="19"/>
  <c r="D212" i="19"/>
  <c r="D213" i="19"/>
  <c r="D214" i="19"/>
  <c r="D215" i="19"/>
  <c r="D216" i="19"/>
  <c r="D217" i="19"/>
  <c r="D218" i="19"/>
  <c r="D219" i="19"/>
  <c r="D220" i="19"/>
  <c r="D221" i="19"/>
  <c r="D222" i="19"/>
  <c r="D223" i="19"/>
  <c r="D224" i="19"/>
  <c r="D225" i="19"/>
  <c r="D226" i="19"/>
  <c r="D227" i="19"/>
  <c r="D228" i="19"/>
  <c r="D229" i="19"/>
  <c r="D230" i="19"/>
  <c r="D231" i="19"/>
  <c r="D232" i="19"/>
  <c r="D233" i="19"/>
  <c r="D234" i="19"/>
  <c r="D235" i="19"/>
  <c r="D236" i="19"/>
  <c r="D237" i="19"/>
  <c r="D238" i="19"/>
  <c r="D239" i="19"/>
  <c r="D240" i="19"/>
  <c r="D241" i="19"/>
  <c r="D242" i="19"/>
  <c r="D243" i="19"/>
  <c r="D244" i="19"/>
  <c r="D245" i="19"/>
  <c r="D246" i="19"/>
  <c r="D247" i="19"/>
  <c r="D248" i="19"/>
  <c r="D249" i="19"/>
  <c r="D250" i="19"/>
  <c r="D251" i="19"/>
  <c r="D252" i="19"/>
  <c r="D253" i="19"/>
  <c r="D254" i="19"/>
  <c r="D255" i="19"/>
  <c r="D256" i="19"/>
  <c r="D257" i="19"/>
  <c r="D258" i="19"/>
  <c r="D259" i="19"/>
  <c r="D260" i="19"/>
  <c r="D261" i="19"/>
  <c r="D262" i="19"/>
  <c r="D263" i="19"/>
  <c r="D264" i="19"/>
  <c r="D265" i="19"/>
  <c r="D266" i="19"/>
  <c r="D267" i="19"/>
  <c r="D268" i="19"/>
  <c r="D269" i="19"/>
  <c r="D270" i="19"/>
  <c r="D271" i="19"/>
  <c r="D272" i="19"/>
  <c r="D273" i="19"/>
  <c r="D274" i="19"/>
  <c r="D275" i="19"/>
  <c r="D276" i="19"/>
  <c r="D277" i="19"/>
  <c r="D278" i="19"/>
  <c r="D279" i="19"/>
  <c r="D280" i="19"/>
  <c r="D281" i="19"/>
  <c r="D282" i="19"/>
  <c r="D283" i="19"/>
  <c r="D284" i="19"/>
  <c r="D285" i="19"/>
  <c r="D286" i="19"/>
  <c r="D287" i="19"/>
  <c r="D288" i="19"/>
  <c r="D289" i="19"/>
  <c r="D290" i="19"/>
  <c r="D291" i="19"/>
  <c r="D292" i="19"/>
  <c r="D293" i="19"/>
  <c r="D294" i="19"/>
  <c r="D295" i="19"/>
  <c r="D296" i="19"/>
  <c r="D297" i="19"/>
  <c r="D298" i="19"/>
  <c r="D299" i="19"/>
  <c r="D300" i="19"/>
  <c r="D301" i="19"/>
  <c r="D302" i="19"/>
  <c r="D303" i="19"/>
  <c r="D304" i="19"/>
  <c r="D305" i="19"/>
  <c r="D306" i="19"/>
  <c r="D307" i="19"/>
  <c r="D308" i="19"/>
  <c r="D309" i="19"/>
  <c r="D310" i="19"/>
  <c r="D311" i="19"/>
  <c r="D312" i="19"/>
  <c r="D313" i="19"/>
  <c r="D314" i="19"/>
  <c r="D315" i="19"/>
  <c r="D316" i="19"/>
  <c r="D317" i="19"/>
  <c r="D318" i="19"/>
  <c r="D319" i="19"/>
  <c r="D320" i="19"/>
  <c r="D321" i="19"/>
  <c r="D322" i="19"/>
  <c r="D323" i="19"/>
  <c r="D324" i="19"/>
  <c r="D325" i="19"/>
  <c r="D326" i="19"/>
  <c r="D327" i="19"/>
  <c r="D328" i="19"/>
  <c r="D329" i="19"/>
  <c r="D330" i="19"/>
  <c r="D331" i="19"/>
  <c r="D332" i="19"/>
  <c r="D333" i="19"/>
  <c r="D334" i="19"/>
  <c r="D335" i="19"/>
  <c r="D336" i="19"/>
  <c r="D337" i="19"/>
  <c r="D338" i="19"/>
  <c r="D339" i="19"/>
  <c r="D340" i="19"/>
  <c r="D341" i="19"/>
  <c r="D342" i="19"/>
  <c r="D343" i="19"/>
  <c r="D344" i="19"/>
  <c r="D345" i="19"/>
  <c r="D346" i="19"/>
  <c r="D347" i="19"/>
  <c r="D348" i="19"/>
  <c r="D349" i="19"/>
  <c r="D350" i="19"/>
  <c r="D351" i="19"/>
  <c r="D352" i="19"/>
  <c r="D353" i="19"/>
  <c r="D354" i="19"/>
  <c r="D355" i="19"/>
  <c r="D356" i="19"/>
  <c r="D357" i="19"/>
  <c r="D358" i="19"/>
  <c r="D359" i="19"/>
  <c r="D360" i="19"/>
  <c r="D361" i="19"/>
  <c r="D362" i="19"/>
  <c r="D363" i="19"/>
  <c r="D364" i="19"/>
  <c r="D365" i="19"/>
  <c r="D366" i="19"/>
  <c r="D367" i="19"/>
  <c r="D368" i="19"/>
  <c r="D369" i="19"/>
  <c r="D370" i="19"/>
  <c r="D371" i="19"/>
  <c r="D372" i="19"/>
  <c r="D373" i="19"/>
  <c r="D374" i="19"/>
  <c r="D375" i="19"/>
  <c r="D376" i="19"/>
  <c r="D377" i="19"/>
  <c r="D378" i="19"/>
  <c r="D379" i="19"/>
  <c r="D380" i="19"/>
  <c r="D381" i="19"/>
  <c r="D382" i="19"/>
  <c r="D383" i="19"/>
  <c r="D384" i="19"/>
  <c r="D385" i="19"/>
  <c r="D386" i="19"/>
  <c r="D387" i="19"/>
  <c r="D388" i="19"/>
  <c r="D389" i="19"/>
  <c r="D390" i="19"/>
  <c r="D391" i="19"/>
  <c r="D392" i="19"/>
  <c r="D393" i="19"/>
  <c r="D394" i="19"/>
  <c r="D395" i="19"/>
  <c r="D396" i="19"/>
  <c r="D397" i="19"/>
  <c r="D398" i="19"/>
  <c r="D399" i="19"/>
  <c r="D400" i="19"/>
  <c r="D401" i="19"/>
  <c r="D402" i="19"/>
  <c r="D403" i="19"/>
  <c r="D404" i="19"/>
  <c r="D405" i="19"/>
  <c r="D406" i="19"/>
  <c r="D407" i="19"/>
  <c r="D408" i="19"/>
  <c r="D409" i="19"/>
  <c r="D410" i="19"/>
  <c r="D411" i="19"/>
  <c r="D412" i="19"/>
  <c r="D413" i="19"/>
  <c r="D414" i="19"/>
  <c r="D415" i="19"/>
  <c r="D416" i="19"/>
  <c r="D417" i="19"/>
  <c r="D418" i="19"/>
  <c r="D419" i="19"/>
  <c r="D420" i="19"/>
  <c r="D421" i="19"/>
  <c r="D422" i="19"/>
  <c r="D423" i="19"/>
  <c r="D424" i="19"/>
  <c r="D425" i="19"/>
  <c r="D426" i="19"/>
  <c r="D427" i="19"/>
  <c r="D428" i="19"/>
  <c r="D429" i="19"/>
  <c r="D430" i="19"/>
  <c r="D431" i="19"/>
  <c r="D432" i="19"/>
  <c r="D433" i="19"/>
  <c r="D434" i="19"/>
  <c r="D435" i="19"/>
  <c r="D436" i="19"/>
  <c r="D437" i="19"/>
  <c r="D438" i="19"/>
  <c r="D439" i="19"/>
  <c r="D440" i="19"/>
  <c r="D441" i="19"/>
  <c r="D442" i="19"/>
  <c r="D443" i="19"/>
  <c r="D444" i="19"/>
  <c r="D445" i="19"/>
  <c r="D446" i="19"/>
  <c r="D447" i="19"/>
  <c r="D448" i="19"/>
  <c r="D449" i="19"/>
  <c r="D450" i="19"/>
  <c r="D451" i="19"/>
  <c r="D452" i="19"/>
  <c r="D453" i="19"/>
  <c r="D454" i="19"/>
  <c r="D455" i="19"/>
  <c r="D456" i="19"/>
  <c r="D457" i="19"/>
  <c r="D458" i="19"/>
  <c r="D459" i="19"/>
  <c r="D460" i="19"/>
  <c r="D461" i="19"/>
  <c r="D462" i="19"/>
  <c r="D463" i="19"/>
  <c r="D464" i="19"/>
  <c r="D465" i="19"/>
  <c r="D466" i="19"/>
  <c r="D467" i="19"/>
  <c r="D468" i="19"/>
  <c r="D469" i="19"/>
  <c r="D470" i="19"/>
  <c r="D471" i="19"/>
  <c r="D472" i="19"/>
  <c r="D473" i="19"/>
  <c r="D474" i="19"/>
  <c r="D475" i="19"/>
  <c r="D476" i="19"/>
  <c r="D477" i="19"/>
  <c r="D478" i="19"/>
  <c r="D479" i="19"/>
  <c r="D480" i="19"/>
  <c r="D481" i="19"/>
  <c r="D482" i="19"/>
  <c r="D483" i="19"/>
  <c r="D484" i="19"/>
  <c r="D485" i="19"/>
  <c r="D486" i="19"/>
  <c r="D487" i="19"/>
  <c r="D488" i="19"/>
  <c r="D489" i="19"/>
  <c r="D490" i="19"/>
  <c r="D491" i="19"/>
  <c r="D492" i="19"/>
  <c r="D493" i="19"/>
  <c r="D494" i="19"/>
  <c r="D495" i="19"/>
  <c r="D496" i="19"/>
  <c r="D497" i="19"/>
  <c r="D498" i="19"/>
  <c r="D499" i="19"/>
  <c r="D500" i="19"/>
  <c r="D501" i="19"/>
  <c r="D502" i="19"/>
  <c r="D503" i="19"/>
  <c r="D504" i="19"/>
  <c r="D505" i="19"/>
  <c r="D506" i="19"/>
  <c r="D507" i="19"/>
  <c r="D508" i="19"/>
  <c r="D509" i="19"/>
  <c r="D510" i="19"/>
  <c r="D511" i="19"/>
  <c r="D512" i="19"/>
  <c r="D513" i="19"/>
  <c r="D514" i="19"/>
  <c r="D515" i="19"/>
  <c r="D516" i="19"/>
  <c r="D517" i="19"/>
  <c r="D518" i="19"/>
  <c r="D519" i="19"/>
  <c r="D520" i="19"/>
  <c r="D521" i="19"/>
  <c r="D522" i="19"/>
  <c r="D523" i="19"/>
  <c r="D524" i="19"/>
  <c r="D525" i="19"/>
  <c r="D526" i="19"/>
  <c r="D527" i="19"/>
  <c r="D528" i="19"/>
  <c r="D529" i="19"/>
  <c r="D530" i="19"/>
  <c r="D531" i="19"/>
  <c r="D532" i="19"/>
  <c r="D533" i="19"/>
  <c r="D534" i="19"/>
  <c r="D535" i="19"/>
  <c r="D536" i="19"/>
  <c r="D537" i="19"/>
  <c r="D538" i="19"/>
  <c r="D539" i="19"/>
  <c r="D540" i="19"/>
  <c r="D541" i="19"/>
  <c r="D542" i="19"/>
  <c r="D543" i="19"/>
  <c r="D544" i="19"/>
  <c r="D545" i="19"/>
  <c r="D546" i="19"/>
  <c r="D547" i="19"/>
  <c r="D548" i="19"/>
  <c r="D549" i="19"/>
  <c r="D550" i="19"/>
  <c r="D551" i="19"/>
  <c r="D552" i="19"/>
  <c r="D553" i="19"/>
  <c r="D554" i="19"/>
  <c r="D555" i="19"/>
  <c r="D556" i="19"/>
  <c r="D557" i="19"/>
  <c r="D558" i="19"/>
  <c r="D559" i="19"/>
  <c r="D560" i="19"/>
  <c r="D561" i="19"/>
  <c r="D562" i="19"/>
  <c r="D563" i="19"/>
  <c r="D564" i="19"/>
  <c r="D565" i="19"/>
  <c r="D566" i="19"/>
  <c r="D567" i="19"/>
  <c r="D568" i="19"/>
  <c r="D569" i="19"/>
  <c r="D570" i="19"/>
  <c r="D571" i="19"/>
  <c r="D572" i="19"/>
  <c r="D573" i="19"/>
  <c r="D574" i="19"/>
  <c r="D575" i="19"/>
  <c r="D576" i="19"/>
  <c r="D577" i="19"/>
  <c r="D578" i="19"/>
  <c r="D579" i="19"/>
  <c r="D580" i="19"/>
  <c r="D581" i="19"/>
  <c r="D582" i="19"/>
  <c r="D583" i="19"/>
  <c r="D584" i="19"/>
  <c r="D585" i="19"/>
  <c r="D586" i="19"/>
  <c r="D587" i="19"/>
  <c r="D588" i="19"/>
  <c r="D589" i="19"/>
  <c r="D590" i="19"/>
  <c r="D591" i="19"/>
  <c r="D592" i="19"/>
  <c r="D593" i="19"/>
  <c r="D594" i="19"/>
  <c r="D595" i="19"/>
  <c r="D596" i="19"/>
  <c r="D597" i="19"/>
  <c r="D598" i="19"/>
  <c r="D599" i="19"/>
  <c r="D600" i="19"/>
  <c r="D601" i="19"/>
  <c r="D602" i="19"/>
  <c r="D603" i="19"/>
  <c r="D604" i="19"/>
  <c r="D605" i="19"/>
  <c r="D606" i="19"/>
  <c r="D607" i="19"/>
  <c r="D608" i="19"/>
  <c r="D609" i="19"/>
  <c r="D610" i="19"/>
  <c r="D611" i="19"/>
  <c r="D612" i="19"/>
  <c r="D613" i="19"/>
  <c r="D614" i="19"/>
  <c r="D615" i="19"/>
  <c r="D616" i="19"/>
  <c r="D617" i="19"/>
  <c r="D618" i="19"/>
  <c r="D619" i="19"/>
  <c r="D620" i="19"/>
  <c r="D621" i="19"/>
  <c r="D622" i="19"/>
  <c r="D623" i="19"/>
  <c r="D624" i="19"/>
  <c r="D625" i="19"/>
  <c r="D626" i="19"/>
  <c r="D627" i="19"/>
  <c r="D628" i="19"/>
  <c r="D629" i="19"/>
  <c r="D630" i="19"/>
  <c r="D631" i="19"/>
  <c r="D632" i="19"/>
  <c r="D633" i="19"/>
  <c r="D634" i="19"/>
  <c r="D635" i="19"/>
  <c r="D636" i="19"/>
  <c r="D637" i="19"/>
  <c r="D638" i="19"/>
  <c r="D639" i="19"/>
  <c r="D640" i="19"/>
  <c r="D641" i="19"/>
  <c r="D642" i="19"/>
  <c r="D643" i="19"/>
  <c r="D644" i="19"/>
  <c r="D645" i="19"/>
  <c r="D646" i="19"/>
  <c r="D647" i="19"/>
  <c r="D648" i="19"/>
  <c r="D649" i="19"/>
  <c r="D650" i="19"/>
  <c r="D651" i="19"/>
  <c r="D652" i="19"/>
  <c r="D653" i="19"/>
  <c r="D654" i="19"/>
  <c r="D655" i="19"/>
  <c r="D656" i="19"/>
  <c r="D657" i="19"/>
  <c r="D658" i="19"/>
  <c r="D659" i="19"/>
  <c r="D660" i="19"/>
  <c r="D661" i="19"/>
  <c r="D662" i="19"/>
  <c r="D663" i="19"/>
  <c r="D664" i="19"/>
  <c r="D665" i="19"/>
  <c r="D666" i="19"/>
  <c r="D667" i="19"/>
  <c r="D668" i="19"/>
  <c r="D669" i="19"/>
  <c r="D670" i="19"/>
  <c r="D671" i="19"/>
  <c r="D672" i="19"/>
  <c r="D673" i="19"/>
  <c r="D674" i="19"/>
  <c r="D675" i="19"/>
  <c r="D676" i="19"/>
  <c r="D677" i="19"/>
  <c r="D678" i="19"/>
  <c r="D679" i="19"/>
  <c r="D680" i="19"/>
  <c r="D681" i="19"/>
  <c r="D682" i="19"/>
  <c r="D683" i="19"/>
  <c r="D684" i="19"/>
  <c r="D685" i="19"/>
  <c r="D686" i="19"/>
  <c r="D687" i="19"/>
  <c r="D688" i="19"/>
  <c r="D689" i="19"/>
  <c r="D690" i="19"/>
  <c r="D691" i="19"/>
  <c r="D692" i="19"/>
  <c r="D693" i="19"/>
  <c r="D694" i="19"/>
  <c r="D695" i="19"/>
  <c r="D696" i="19"/>
  <c r="D697" i="19"/>
  <c r="D698" i="19"/>
  <c r="D699" i="19"/>
  <c r="D700" i="19"/>
  <c r="D701" i="19"/>
  <c r="D702" i="19"/>
  <c r="D703" i="19"/>
  <c r="D704" i="19"/>
  <c r="D705" i="19"/>
  <c r="D706" i="19"/>
  <c r="D707" i="19"/>
  <c r="D708" i="19"/>
  <c r="D709" i="19"/>
  <c r="D710" i="19"/>
  <c r="D711" i="19"/>
  <c r="D712" i="19"/>
  <c r="D713" i="19"/>
  <c r="D714" i="19"/>
  <c r="D715" i="19"/>
  <c r="D716" i="19"/>
  <c r="D717" i="19"/>
  <c r="D718" i="19"/>
  <c r="D719" i="19"/>
  <c r="D720" i="19"/>
  <c r="D721" i="19"/>
  <c r="D722" i="19"/>
  <c r="D723" i="19"/>
  <c r="D724" i="19"/>
  <c r="D725" i="19"/>
  <c r="D726" i="19"/>
  <c r="D727" i="19"/>
  <c r="D728" i="19"/>
  <c r="D729" i="19"/>
  <c r="D730" i="19"/>
  <c r="D731" i="19"/>
  <c r="D732" i="19"/>
  <c r="D733" i="19"/>
  <c r="D734" i="19"/>
  <c r="D735" i="19"/>
  <c r="D736" i="19"/>
  <c r="D737" i="19"/>
  <c r="D738" i="19"/>
  <c r="D739" i="19"/>
  <c r="D740" i="19"/>
  <c r="D741" i="19"/>
  <c r="D742" i="19"/>
  <c r="D743" i="19"/>
  <c r="D744" i="19"/>
  <c r="D745" i="19"/>
  <c r="D746" i="19"/>
  <c r="D747" i="19"/>
  <c r="D748" i="19"/>
  <c r="D749" i="19"/>
  <c r="D750" i="19"/>
  <c r="D751" i="19"/>
  <c r="D752" i="19"/>
  <c r="D753" i="19"/>
  <c r="D754" i="19"/>
  <c r="D755" i="19"/>
  <c r="D756" i="19"/>
  <c r="D757" i="19"/>
  <c r="D758" i="19"/>
  <c r="D759" i="19"/>
  <c r="D760" i="19"/>
  <c r="D761" i="19"/>
  <c r="D762" i="19"/>
  <c r="D763" i="19"/>
  <c r="D764" i="19"/>
  <c r="D765" i="19"/>
  <c r="D766" i="19"/>
  <c r="D767" i="19"/>
  <c r="D768" i="19"/>
  <c r="D769" i="19"/>
  <c r="D770" i="19"/>
  <c r="D771" i="19"/>
  <c r="D772" i="19"/>
  <c r="D773" i="19"/>
  <c r="D774" i="19"/>
  <c r="D775" i="19"/>
  <c r="D776" i="19"/>
  <c r="D777" i="19"/>
  <c r="D778" i="19"/>
  <c r="D779" i="19"/>
  <c r="D780" i="19"/>
  <c r="D781" i="19"/>
  <c r="D782" i="19"/>
  <c r="D783" i="19"/>
  <c r="D784" i="19"/>
  <c r="D785" i="19"/>
  <c r="D786" i="19"/>
  <c r="D787" i="19"/>
  <c r="D788" i="19"/>
  <c r="D789" i="19"/>
  <c r="D790" i="19"/>
  <c r="D791" i="19"/>
  <c r="D792" i="19"/>
  <c r="D793" i="19"/>
  <c r="D794" i="19"/>
  <c r="D795" i="19"/>
  <c r="D796" i="19"/>
  <c r="D797" i="19"/>
  <c r="D798" i="19"/>
  <c r="D799" i="19"/>
  <c r="D800" i="19"/>
  <c r="D801" i="19"/>
  <c r="D802" i="19"/>
  <c r="D803" i="19"/>
  <c r="D804" i="19"/>
  <c r="D805" i="19"/>
  <c r="D806" i="19"/>
  <c r="D807" i="19"/>
  <c r="D808" i="19"/>
  <c r="D809" i="19"/>
  <c r="D810" i="19"/>
  <c r="D811" i="19"/>
  <c r="D812" i="19"/>
  <c r="D813" i="19"/>
  <c r="D814" i="19"/>
  <c r="D815" i="19"/>
  <c r="D816" i="19"/>
  <c r="D817" i="19"/>
  <c r="D818" i="19"/>
  <c r="D819" i="19"/>
  <c r="D820" i="19"/>
  <c r="D821" i="19"/>
  <c r="D822" i="19"/>
  <c r="D823" i="19"/>
  <c r="D824" i="19"/>
  <c r="D825" i="19"/>
  <c r="D826" i="19"/>
  <c r="D827" i="19"/>
  <c r="D828" i="19"/>
  <c r="D829" i="19"/>
  <c r="D830" i="19"/>
  <c r="D831" i="19"/>
  <c r="D832" i="19"/>
  <c r="D833" i="19"/>
  <c r="D834" i="19"/>
  <c r="D835" i="19"/>
  <c r="D836" i="19"/>
  <c r="D837" i="19"/>
  <c r="D838" i="19"/>
  <c r="D839" i="19"/>
  <c r="D840" i="19"/>
  <c r="D841" i="19"/>
  <c r="D842" i="19"/>
  <c r="D843" i="19"/>
  <c r="D844" i="19"/>
  <c r="D845" i="19"/>
  <c r="D846" i="19"/>
  <c r="D847" i="19"/>
  <c r="D848" i="19"/>
  <c r="D849" i="19"/>
  <c r="D850" i="19"/>
  <c r="D851" i="19"/>
  <c r="D852" i="19"/>
  <c r="D853" i="19"/>
  <c r="D854" i="19"/>
  <c r="D855" i="19"/>
  <c r="D856" i="19"/>
  <c r="D857" i="19"/>
  <c r="D858" i="19"/>
  <c r="D859" i="19"/>
  <c r="D860" i="19"/>
  <c r="D861" i="19"/>
  <c r="D862" i="19"/>
  <c r="D863" i="19"/>
  <c r="D864" i="19"/>
  <c r="D865" i="19"/>
  <c r="D866" i="19"/>
  <c r="D867" i="19"/>
  <c r="D868" i="19"/>
  <c r="D869" i="19"/>
  <c r="D870" i="19"/>
  <c r="D871" i="19"/>
  <c r="D872" i="19"/>
  <c r="D873" i="19"/>
  <c r="D874" i="19"/>
  <c r="D875" i="19"/>
  <c r="D876" i="19"/>
  <c r="D877" i="19"/>
  <c r="D878" i="19"/>
  <c r="D879" i="19"/>
  <c r="D880" i="19"/>
  <c r="D881" i="19"/>
  <c r="D882" i="19"/>
  <c r="D883" i="19"/>
  <c r="D884" i="19"/>
  <c r="D885" i="19"/>
  <c r="D886" i="19"/>
  <c r="D887" i="19"/>
  <c r="D888" i="19"/>
  <c r="D889" i="19"/>
  <c r="D890" i="19"/>
  <c r="D891" i="19"/>
  <c r="D892" i="19"/>
  <c r="D893" i="19"/>
  <c r="D894" i="19"/>
  <c r="D895" i="19"/>
  <c r="D896" i="19"/>
  <c r="D897" i="19"/>
  <c r="D898" i="19"/>
  <c r="D899" i="19"/>
  <c r="D900" i="19"/>
  <c r="D901" i="19"/>
  <c r="D902" i="19"/>
  <c r="D903" i="19"/>
  <c r="D904" i="19"/>
  <c r="D905" i="19"/>
  <c r="D906" i="19"/>
  <c r="D907" i="19"/>
  <c r="D908" i="19"/>
  <c r="D909" i="19"/>
  <c r="D910" i="19"/>
  <c r="D911" i="19"/>
  <c r="D912" i="19"/>
  <c r="D913" i="19"/>
  <c r="D914" i="19"/>
  <c r="D915" i="19"/>
  <c r="D916" i="19"/>
  <c r="D917" i="19"/>
  <c r="D918" i="19"/>
  <c r="D919" i="19"/>
  <c r="D920" i="19"/>
  <c r="D921" i="19"/>
  <c r="D922" i="19"/>
  <c r="D923" i="19"/>
  <c r="D924" i="19"/>
  <c r="D925" i="19"/>
  <c r="D926" i="19"/>
  <c r="D927" i="19"/>
  <c r="D928" i="19"/>
  <c r="D929" i="19"/>
  <c r="D930" i="19"/>
  <c r="D931" i="19"/>
  <c r="D932" i="19"/>
  <c r="D933" i="19"/>
  <c r="D934" i="19"/>
  <c r="D935" i="19"/>
  <c r="D936" i="19"/>
  <c r="D937" i="19"/>
  <c r="D938" i="19"/>
  <c r="D939" i="19"/>
  <c r="D940" i="19"/>
  <c r="D941" i="19"/>
  <c r="D942" i="19"/>
  <c r="D943" i="19"/>
  <c r="D944" i="19"/>
  <c r="D945" i="19"/>
  <c r="D946" i="19"/>
  <c r="D947" i="19"/>
  <c r="D948" i="19"/>
  <c r="D949" i="19"/>
  <c r="D950" i="19"/>
  <c r="D951" i="19"/>
  <c r="D952" i="19"/>
  <c r="D953" i="19"/>
  <c r="D954" i="19"/>
  <c r="D955" i="19"/>
  <c r="D956" i="19"/>
  <c r="D957" i="19"/>
  <c r="D958" i="19"/>
  <c r="D959" i="19"/>
  <c r="D960" i="19"/>
  <c r="D961" i="19"/>
  <c r="D962" i="19"/>
  <c r="D963" i="19"/>
  <c r="D964" i="19"/>
  <c r="D965" i="19"/>
  <c r="D966" i="19"/>
  <c r="D967" i="19"/>
  <c r="D968" i="19"/>
  <c r="D969" i="19"/>
  <c r="D970" i="19"/>
  <c r="D971" i="19"/>
  <c r="D972" i="19"/>
  <c r="D973" i="19"/>
  <c r="D974" i="19"/>
  <c r="D975" i="19"/>
  <c r="D976" i="19"/>
  <c r="D977" i="19"/>
  <c r="D978" i="19"/>
  <c r="D979" i="19"/>
  <c r="D980" i="19"/>
  <c r="D981" i="19"/>
  <c r="D982" i="19"/>
  <c r="D983" i="19"/>
  <c r="D984" i="19"/>
  <c r="D985" i="19"/>
  <c r="D986" i="19"/>
  <c r="D987" i="19"/>
  <c r="D988" i="19"/>
  <c r="D989" i="19"/>
  <c r="D990" i="19"/>
  <c r="D991" i="19"/>
  <c r="D992" i="19"/>
  <c r="D993" i="19"/>
  <c r="D994" i="19"/>
  <c r="D995" i="19"/>
  <c r="D996" i="19"/>
  <c r="D997" i="19"/>
  <c r="D998" i="19"/>
  <c r="D999" i="19"/>
  <c r="D1000" i="19"/>
  <c r="D1001" i="19"/>
  <c r="D1002" i="19"/>
  <c r="D1003" i="19"/>
  <c r="D1004" i="19"/>
  <c r="D1005" i="19"/>
  <c r="D1006" i="19"/>
  <c r="D1007" i="19"/>
  <c r="D1008" i="19"/>
  <c r="D1009" i="19"/>
  <c r="D1010" i="19"/>
  <c r="D1011" i="19"/>
  <c r="D1012" i="19"/>
  <c r="D1013" i="19"/>
  <c r="D1014" i="19"/>
  <c r="D1015" i="19"/>
  <c r="D1016" i="19"/>
  <c r="D1017" i="19"/>
  <c r="D1018" i="19"/>
  <c r="D1019" i="19"/>
  <c r="D1020" i="19"/>
  <c r="D1021" i="19"/>
  <c r="D1022" i="19"/>
  <c r="D1023" i="19"/>
  <c r="D1024" i="19"/>
  <c r="D1025" i="19"/>
  <c r="D1026" i="19"/>
  <c r="D1027" i="19"/>
  <c r="D1028" i="19"/>
  <c r="D1029" i="19"/>
  <c r="D1030" i="19"/>
  <c r="D1031" i="19"/>
  <c r="D1032" i="19"/>
  <c r="D1033" i="19"/>
  <c r="D1034" i="19"/>
  <c r="D1035" i="19"/>
  <c r="D1036" i="19"/>
  <c r="D1037" i="19"/>
  <c r="D1038" i="19"/>
  <c r="D1039" i="19"/>
  <c r="D1040" i="19"/>
  <c r="D1041" i="19"/>
  <c r="D1042" i="19"/>
  <c r="D1043" i="19"/>
  <c r="D1044" i="19"/>
  <c r="D1045" i="19"/>
  <c r="D1046" i="19"/>
  <c r="D1047" i="19"/>
  <c r="D1048" i="19"/>
  <c r="D1049" i="19"/>
  <c r="D1050" i="19"/>
  <c r="D1051" i="19"/>
  <c r="D1052" i="19"/>
  <c r="D1053" i="19"/>
  <c r="D1054" i="19"/>
  <c r="D1055" i="19"/>
  <c r="D1056" i="19"/>
  <c r="D1057" i="19"/>
  <c r="D1058" i="19"/>
  <c r="D1059" i="19"/>
  <c r="D1060" i="19"/>
  <c r="D1061" i="19"/>
  <c r="D1062" i="19"/>
  <c r="D1063" i="19"/>
  <c r="D1064" i="19"/>
  <c r="D1065" i="19"/>
  <c r="D1066" i="19"/>
  <c r="D1067" i="19"/>
  <c r="D1068" i="19"/>
  <c r="D1069" i="19"/>
  <c r="D1070" i="19"/>
  <c r="D1071" i="19"/>
  <c r="D1072" i="19"/>
  <c r="D1073" i="19"/>
  <c r="D1074" i="19"/>
  <c r="D1075" i="19"/>
  <c r="D1076" i="19"/>
  <c r="D1077" i="19"/>
  <c r="D1078" i="19"/>
  <c r="D1079" i="19"/>
  <c r="D1080" i="19"/>
  <c r="D1081" i="19"/>
  <c r="D1082" i="19"/>
  <c r="D1083" i="19"/>
  <c r="D1084" i="19"/>
  <c r="D1085" i="19"/>
  <c r="D1086" i="19"/>
  <c r="D1087" i="19"/>
  <c r="D1088" i="19"/>
  <c r="D1089" i="19"/>
  <c r="D1090" i="19"/>
  <c r="D1091" i="19"/>
  <c r="D1092" i="19"/>
  <c r="D1093" i="19"/>
  <c r="D1094" i="19"/>
  <c r="D1095" i="19"/>
  <c r="D1096" i="19"/>
  <c r="D1097" i="19"/>
  <c r="D1098" i="19"/>
  <c r="D1099" i="19"/>
  <c r="D1100" i="19"/>
  <c r="D1101" i="19"/>
  <c r="D1102" i="19"/>
  <c r="D1103" i="19"/>
  <c r="D1104" i="19"/>
  <c r="D1105" i="19"/>
  <c r="D1106" i="19"/>
  <c r="D1107" i="19"/>
  <c r="D1108" i="19"/>
  <c r="D1109" i="19"/>
  <c r="D1110" i="19"/>
  <c r="D1111" i="19"/>
  <c r="D1112" i="19"/>
  <c r="D1113" i="19"/>
  <c r="D1114" i="19"/>
  <c r="D1115" i="19"/>
  <c r="D1116" i="19"/>
  <c r="D1117" i="19"/>
  <c r="D1118" i="19"/>
  <c r="D1119" i="19"/>
  <c r="D1120" i="19"/>
  <c r="D1121" i="19"/>
  <c r="D1122" i="19"/>
  <c r="D1123" i="19"/>
  <c r="D1124" i="19"/>
  <c r="D1125" i="19"/>
  <c r="D1126" i="19"/>
  <c r="D1127" i="19"/>
  <c r="D1128" i="19"/>
  <c r="D1129" i="19"/>
  <c r="D1130" i="19"/>
  <c r="D1131" i="19"/>
  <c r="D1132" i="19"/>
  <c r="D1133" i="19"/>
  <c r="D1134" i="19"/>
  <c r="D1135" i="19"/>
  <c r="D1136" i="19"/>
  <c r="D1137" i="19"/>
  <c r="D1138" i="19"/>
  <c r="D1139" i="19"/>
  <c r="D1140" i="19"/>
  <c r="D1141" i="19"/>
  <c r="D1142" i="19"/>
  <c r="D1143" i="19"/>
  <c r="D1144" i="19"/>
  <c r="D1145" i="19"/>
  <c r="D1146" i="19"/>
  <c r="D1147" i="19"/>
  <c r="D1148" i="19"/>
  <c r="D1149" i="19"/>
  <c r="D1150" i="19"/>
  <c r="D1151" i="19"/>
  <c r="D1152" i="19"/>
  <c r="D1153" i="19"/>
  <c r="D1154" i="19"/>
  <c r="D1155" i="19"/>
  <c r="D1156" i="19"/>
  <c r="D1157" i="19"/>
  <c r="D1158" i="19"/>
  <c r="D1159" i="19"/>
  <c r="D1160" i="19"/>
  <c r="D1161" i="19"/>
  <c r="D1162" i="19"/>
  <c r="D1163" i="19"/>
  <c r="D1164" i="19"/>
  <c r="D1165" i="19"/>
  <c r="D1166" i="19"/>
  <c r="D1167" i="19"/>
  <c r="D1168" i="19"/>
  <c r="D1169" i="19"/>
  <c r="D1170" i="19"/>
  <c r="D1171" i="19"/>
  <c r="D1172" i="19"/>
  <c r="D1173" i="19"/>
  <c r="D1174" i="19"/>
  <c r="D1175" i="19"/>
  <c r="D1176" i="19"/>
  <c r="D1177" i="19"/>
  <c r="D1178" i="19"/>
  <c r="D1179" i="19"/>
  <c r="D1180" i="19"/>
  <c r="D1181" i="19"/>
  <c r="D1182" i="19"/>
  <c r="D1183" i="19"/>
  <c r="D1184" i="19"/>
  <c r="D1185" i="19"/>
  <c r="D1186" i="19"/>
  <c r="D1187" i="19"/>
  <c r="D1188" i="19"/>
  <c r="D1189" i="19"/>
  <c r="D1190" i="19"/>
  <c r="D1191" i="19"/>
  <c r="D1192" i="19"/>
  <c r="D1193" i="19"/>
  <c r="D1194" i="19"/>
  <c r="D1195" i="19"/>
  <c r="D1196" i="19"/>
  <c r="D1197" i="19"/>
  <c r="D1198" i="19"/>
  <c r="D1199" i="19"/>
  <c r="D1200" i="19"/>
  <c r="D1201" i="19"/>
  <c r="D1202" i="19"/>
  <c r="D1203" i="19"/>
  <c r="D1204" i="19"/>
  <c r="D1205" i="19"/>
  <c r="D1206" i="19"/>
  <c r="D1207" i="19"/>
  <c r="D1208" i="19"/>
  <c r="D1209" i="19"/>
  <c r="D1210" i="19"/>
  <c r="D1211" i="19"/>
  <c r="D1212" i="19"/>
  <c r="D1213" i="19"/>
  <c r="D1214" i="19"/>
  <c r="D1215" i="19"/>
  <c r="D1216" i="19"/>
  <c r="D1217" i="19"/>
  <c r="D1218" i="19"/>
  <c r="D1219" i="19"/>
  <c r="D1220" i="19"/>
  <c r="D1221" i="19"/>
  <c r="D1222" i="19"/>
  <c r="D1223" i="19"/>
  <c r="D1224" i="19"/>
  <c r="D1225" i="19"/>
  <c r="D1226" i="19"/>
  <c r="D1227" i="19"/>
  <c r="D1228" i="19"/>
  <c r="D1229" i="19"/>
  <c r="D1230" i="19"/>
  <c r="D1231" i="19"/>
  <c r="D1232" i="19"/>
  <c r="D1233" i="19"/>
  <c r="D1234" i="19"/>
  <c r="D1235" i="19"/>
  <c r="D1236" i="19"/>
  <c r="D1237" i="19"/>
  <c r="D1238" i="19"/>
  <c r="D1239" i="19"/>
  <c r="D1240" i="19"/>
  <c r="D1241" i="19"/>
  <c r="D1242" i="19"/>
  <c r="D1243" i="19"/>
  <c r="D1244" i="19"/>
  <c r="D1245" i="19"/>
  <c r="D1246" i="19"/>
  <c r="D1247" i="19"/>
  <c r="D1248" i="19"/>
  <c r="D1249" i="19"/>
  <c r="D1250" i="19"/>
  <c r="D1251" i="19"/>
  <c r="D1252" i="19"/>
  <c r="D1253" i="19"/>
  <c r="D1254" i="19"/>
  <c r="D1255" i="19"/>
  <c r="D1256" i="19"/>
  <c r="D1257" i="19"/>
  <c r="D1258" i="19"/>
  <c r="D1259" i="19"/>
  <c r="D1260" i="19"/>
  <c r="D1261" i="19"/>
  <c r="D1262" i="19"/>
  <c r="D1263" i="19"/>
  <c r="D1264" i="19"/>
  <c r="D1265" i="19"/>
  <c r="D1266" i="19"/>
  <c r="D1267" i="19"/>
  <c r="D1268" i="19"/>
  <c r="D1269" i="19"/>
  <c r="D1270" i="19"/>
  <c r="D1271" i="19"/>
  <c r="D1272" i="19"/>
  <c r="D1273" i="19"/>
  <c r="D1274" i="19"/>
  <c r="D1275" i="19"/>
  <c r="D1276" i="19"/>
  <c r="D1277" i="19"/>
  <c r="D1278" i="19"/>
  <c r="D1279" i="19"/>
  <c r="D1280" i="19"/>
  <c r="D1281" i="19"/>
  <c r="D1282" i="19"/>
  <c r="D1283" i="19"/>
  <c r="D1284" i="19"/>
  <c r="D1285" i="19"/>
  <c r="D1286" i="19"/>
  <c r="D1287" i="19"/>
  <c r="D1288" i="19"/>
  <c r="D1289" i="19"/>
  <c r="D1290" i="19"/>
  <c r="D1291" i="19"/>
  <c r="D1292" i="19"/>
  <c r="D1293" i="19"/>
  <c r="D1294" i="19"/>
  <c r="D1295" i="19"/>
  <c r="D1296" i="19"/>
  <c r="D1297" i="19"/>
  <c r="D1298" i="19"/>
  <c r="D1299" i="19"/>
  <c r="D1300" i="19"/>
  <c r="D1301" i="19"/>
  <c r="D1302" i="19"/>
  <c r="D1303" i="19"/>
  <c r="D1304" i="19"/>
  <c r="D1305" i="19"/>
  <c r="D1306" i="19"/>
  <c r="D1307" i="19"/>
  <c r="D1308" i="19"/>
  <c r="D1309" i="19"/>
  <c r="D1310" i="19"/>
  <c r="D1311" i="19"/>
  <c r="D1312" i="19"/>
  <c r="D1313" i="19"/>
  <c r="D1314" i="19"/>
  <c r="D1315" i="19"/>
  <c r="D1316" i="19"/>
  <c r="D1317" i="19"/>
  <c r="D1318" i="19"/>
  <c r="D1319" i="19"/>
  <c r="D1320" i="19"/>
  <c r="D1321" i="19"/>
  <c r="D1322" i="19"/>
  <c r="D1323" i="19"/>
  <c r="D1324" i="19"/>
  <c r="D1325" i="19"/>
  <c r="D1326" i="19"/>
  <c r="D1327" i="19"/>
  <c r="D1328" i="19"/>
  <c r="D1329" i="19"/>
  <c r="D1330" i="19"/>
  <c r="D1331" i="19"/>
  <c r="D1332" i="19"/>
  <c r="D1333" i="19"/>
  <c r="D1334" i="19"/>
  <c r="D1335" i="19"/>
  <c r="D1336" i="19"/>
  <c r="D1337" i="19"/>
  <c r="D1338" i="19"/>
  <c r="D1339" i="19"/>
  <c r="D1340" i="19"/>
  <c r="D1341" i="19"/>
  <c r="D1342" i="19"/>
  <c r="D1343" i="19"/>
  <c r="D1344" i="19"/>
  <c r="D1345" i="19"/>
  <c r="D1346" i="19"/>
  <c r="D1347" i="19"/>
  <c r="D1348" i="19"/>
  <c r="D1349" i="19"/>
  <c r="D1350" i="19"/>
  <c r="D1351" i="19"/>
  <c r="D1352" i="19"/>
  <c r="D1353" i="19"/>
  <c r="D1354" i="19"/>
  <c r="D1355" i="19"/>
  <c r="D1356" i="19"/>
  <c r="D1357" i="19"/>
  <c r="D1358" i="19"/>
  <c r="D1359" i="19"/>
  <c r="D1360" i="19"/>
  <c r="D1361" i="19"/>
  <c r="D1362" i="19"/>
  <c r="D1363" i="19"/>
  <c r="D1364" i="19"/>
  <c r="D1365" i="19"/>
  <c r="D1366" i="19"/>
  <c r="D1367" i="19"/>
  <c r="D1368" i="19"/>
  <c r="D1369" i="19"/>
  <c r="D1370" i="19"/>
  <c r="D1371" i="19"/>
  <c r="D1372" i="19"/>
  <c r="D1373" i="19"/>
  <c r="D1374" i="19"/>
  <c r="D1375" i="19"/>
  <c r="D1376" i="19"/>
  <c r="D1377" i="19"/>
  <c r="D1378" i="19"/>
  <c r="D1379" i="19"/>
  <c r="D1380" i="19"/>
  <c r="D1381" i="19"/>
  <c r="D1382" i="19"/>
  <c r="D1383" i="19"/>
  <c r="D1384" i="19"/>
  <c r="D1385" i="19"/>
  <c r="D1386" i="19"/>
  <c r="D1387" i="19"/>
  <c r="D1388" i="19"/>
  <c r="D1389" i="19"/>
  <c r="D1390" i="19"/>
  <c r="D1391" i="19"/>
  <c r="D1392" i="19"/>
  <c r="D1393" i="19"/>
  <c r="D1394" i="19"/>
  <c r="D1395" i="19"/>
  <c r="D1396" i="19"/>
  <c r="D1397" i="19"/>
  <c r="D1398" i="19"/>
  <c r="D1399" i="19"/>
  <c r="D1400" i="19"/>
  <c r="D1401" i="19"/>
  <c r="D1402" i="19"/>
  <c r="D1403" i="19"/>
  <c r="D1404" i="19"/>
  <c r="D1405" i="19"/>
  <c r="D1406" i="19"/>
  <c r="D1407" i="19"/>
  <c r="D1408" i="19"/>
  <c r="D1409" i="19"/>
  <c r="D1410" i="19"/>
  <c r="D1411" i="19"/>
  <c r="D1412" i="19"/>
  <c r="D1413" i="19"/>
  <c r="D1414" i="19"/>
  <c r="D1415" i="19"/>
  <c r="D1416" i="19"/>
  <c r="D1417" i="19"/>
  <c r="D1418" i="19"/>
  <c r="D1419" i="19"/>
  <c r="D1420" i="19"/>
  <c r="D1421" i="19"/>
  <c r="D1422" i="19"/>
  <c r="D1423" i="19"/>
  <c r="D1424" i="19"/>
  <c r="D1425" i="19"/>
  <c r="D1426" i="19"/>
  <c r="D1427" i="19"/>
  <c r="D1428" i="19"/>
  <c r="D1429" i="19"/>
  <c r="D1430" i="19"/>
  <c r="D1431" i="19"/>
  <c r="D1432" i="19"/>
  <c r="D1433" i="19"/>
  <c r="D1434" i="19"/>
  <c r="D1435" i="19"/>
  <c r="D1436" i="19"/>
  <c r="D1437" i="19"/>
  <c r="D1438" i="19"/>
  <c r="D1439" i="19"/>
  <c r="D1440" i="19"/>
  <c r="D1441" i="19"/>
  <c r="D1442" i="19"/>
  <c r="D1443" i="19"/>
  <c r="D1444" i="19"/>
  <c r="D1445" i="19"/>
  <c r="D1446" i="19"/>
  <c r="D1447" i="19"/>
  <c r="D1448" i="19"/>
  <c r="D1449" i="19"/>
  <c r="D1450" i="19"/>
  <c r="D1451" i="19"/>
  <c r="D1452" i="19"/>
  <c r="D1453" i="19"/>
  <c r="D1454" i="19"/>
  <c r="D1455" i="19"/>
  <c r="D1456" i="19"/>
  <c r="D1457" i="19"/>
  <c r="D1458" i="19"/>
  <c r="D1459" i="19"/>
  <c r="D1460" i="19"/>
  <c r="D1461" i="19"/>
  <c r="D1462" i="19"/>
  <c r="D1463" i="19"/>
  <c r="D1464" i="19"/>
  <c r="D1465" i="19"/>
  <c r="D1466" i="19"/>
  <c r="D1467" i="19"/>
  <c r="D1468" i="19"/>
  <c r="D1469" i="19"/>
  <c r="D1470" i="19"/>
  <c r="D1471" i="19"/>
  <c r="D1472" i="19"/>
  <c r="D1473" i="19"/>
  <c r="D1474" i="19"/>
  <c r="D1475" i="19"/>
  <c r="D1476" i="19"/>
  <c r="D1477" i="19"/>
  <c r="D1478" i="19"/>
  <c r="D1479" i="19"/>
  <c r="D1480" i="19"/>
  <c r="D1481" i="19"/>
  <c r="D1482" i="19"/>
  <c r="D1483" i="19"/>
  <c r="D1484" i="19"/>
  <c r="D1485" i="19"/>
  <c r="D1486" i="19"/>
  <c r="D1487" i="19"/>
  <c r="D1488" i="19"/>
  <c r="D1489" i="19"/>
  <c r="D1490" i="19"/>
  <c r="D1491" i="19"/>
  <c r="D1492" i="19"/>
  <c r="D1493" i="19"/>
  <c r="D1494" i="19"/>
  <c r="D1495" i="19"/>
  <c r="D1496" i="19"/>
  <c r="D1497" i="19"/>
  <c r="D1498" i="19"/>
  <c r="D1499" i="19"/>
  <c r="D1500" i="19"/>
  <c r="D1501" i="19"/>
  <c r="D1502" i="19"/>
  <c r="D1503" i="19"/>
  <c r="D1504" i="19"/>
  <c r="D1505" i="19"/>
  <c r="D1506" i="19"/>
  <c r="D1507" i="19"/>
  <c r="D1508" i="19"/>
  <c r="D1509" i="19"/>
  <c r="D1510" i="19"/>
  <c r="D1511" i="19"/>
  <c r="D1512" i="19"/>
  <c r="D1513" i="19"/>
  <c r="D1514" i="19"/>
  <c r="D1515" i="19"/>
  <c r="D1516" i="19"/>
  <c r="D1517" i="19"/>
  <c r="D1518" i="19"/>
  <c r="D1519" i="19"/>
  <c r="D1520" i="19"/>
  <c r="D1521" i="19"/>
  <c r="D1522" i="19"/>
  <c r="D1523" i="19"/>
  <c r="D1524" i="19"/>
  <c r="D1525" i="19"/>
  <c r="D1526" i="19"/>
  <c r="D1527" i="19"/>
  <c r="D1528" i="19"/>
  <c r="D1529" i="19"/>
  <c r="D1530" i="19"/>
  <c r="D1531" i="19"/>
  <c r="D1532" i="19"/>
  <c r="D1533" i="19"/>
  <c r="D1534" i="19"/>
  <c r="D1535" i="19"/>
  <c r="D1536" i="19"/>
  <c r="D1537" i="19"/>
  <c r="D1538" i="19"/>
  <c r="D1539" i="19"/>
  <c r="D1540" i="19"/>
  <c r="D1541" i="19"/>
  <c r="D1542" i="19"/>
  <c r="D1543" i="19"/>
  <c r="D1544" i="19"/>
  <c r="D1545" i="19"/>
  <c r="D1546" i="19"/>
  <c r="D1547" i="19"/>
  <c r="D1548" i="19"/>
  <c r="D1549" i="19"/>
  <c r="D1550" i="19"/>
  <c r="D1551" i="19"/>
  <c r="D1552" i="19"/>
  <c r="D1553" i="19"/>
  <c r="D1554" i="19"/>
  <c r="D1555" i="19"/>
  <c r="D1556" i="19"/>
  <c r="D1557" i="19"/>
  <c r="D1558" i="19"/>
  <c r="D1559" i="19"/>
  <c r="D1560" i="19"/>
  <c r="D1561" i="19"/>
  <c r="D1562" i="19"/>
  <c r="D1563" i="19"/>
  <c r="D1564" i="19"/>
  <c r="D1565" i="19"/>
  <c r="D1566" i="19"/>
  <c r="D1567" i="19"/>
  <c r="D1568" i="19"/>
  <c r="D1569" i="19"/>
  <c r="D1570" i="19"/>
  <c r="D1571" i="19"/>
  <c r="D1572" i="19"/>
  <c r="D1573" i="19"/>
  <c r="D1574" i="19"/>
  <c r="D1575" i="19"/>
  <c r="D1576" i="19"/>
  <c r="D1577" i="19"/>
  <c r="D1578" i="19"/>
  <c r="D1579" i="19"/>
  <c r="D1580" i="19"/>
  <c r="D1581" i="19"/>
  <c r="D1582" i="19"/>
  <c r="D1583" i="19"/>
  <c r="D1584" i="19"/>
  <c r="D1585" i="19"/>
  <c r="D1586" i="19"/>
  <c r="D1587" i="19"/>
  <c r="D1588" i="19"/>
  <c r="D1589" i="19"/>
  <c r="D1590" i="19"/>
  <c r="D1591" i="19"/>
  <c r="D1592" i="19"/>
  <c r="D1593" i="19"/>
  <c r="D1594" i="19"/>
  <c r="D1595" i="19"/>
  <c r="D1596" i="19"/>
  <c r="D1597" i="19"/>
  <c r="D1598" i="19"/>
  <c r="D1599" i="19"/>
  <c r="D1600" i="19"/>
  <c r="D1601" i="19"/>
  <c r="D1602" i="19"/>
  <c r="D1603" i="19"/>
  <c r="D1604" i="19"/>
  <c r="D1605" i="19"/>
  <c r="D1606" i="19"/>
  <c r="D1607" i="19"/>
  <c r="D1608" i="19"/>
  <c r="D1609" i="19"/>
  <c r="D1610" i="19"/>
  <c r="D1611" i="19"/>
  <c r="D1612" i="19"/>
  <c r="D1613" i="19"/>
  <c r="D1614" i="19"/>
  <c r="D1615" i="19"/>
  <c r="D1616" i="19"/>
  <c r="D1617" i="19"/>
  <c r="D1618" i="19"/>
  <c r="D1619" i="19"/>
  <c r="D1620" i="19"/>
  <c r="D1621" i="19"/>
  <c r="D1622" i="19"/>
  <c r="D1623" i="19"/>
  <c r="D1624" i="19"/>
  <c r="D1625" i="19"/>
  <c r="D1626" i="19"/>
  <c r="D1627" i="19"/>
  <c r="D1628" i="19"/>
  <c r="D1629" i="19"/>
  <c r="D1630" i="19"/>
  <c r="D1631" i="19"/>
  <c r="D1632" i="19"/>
  <c r="D1633" i="19"/>
  <c r="D1634" i="19"/>
  <c r="D1635" i="19"/>
  <c r="D1636" i="19"/>
  <c r="D1637" i="19"/>
  <c r="D1638" i="19"/>
  <c r="D1639" i="19"/>
  <c r="D1640" i="19"/>
  <c r="D1641" i="19"/>
  <c r="D1642" i="19"/>
  <c r="D1643" i="19"/>
  <c r="D1644" i="19"/>
  <c r="D1645" i="19"/>
  <c r="D1646" i="19"/>
  <c r="D1647" i="19"/>
  <c r="D1648" i="19"/>
  <c r="D1649" i="19"/>
  <c r="D1650" i="19"/>
  <c r="D1651" i="19"/>
  <c r="D1652" i="19"/>
  <c r="D1653" i="19"/>
  <c r="D1654" i="19"/>
  <c r="D1655" i="19"/>
  <c r="D1656" i="19"/>
  <c r="D1657" i="19"/>
  <c r="D1658" i="19"/>
  <c r="D1659" i="19"/>
  <c r="D1660" i="19"/>
  <c r="D1661" i="19"/>
  <c r="D1662" i="19"/>
  <c r="D1663" i="19"/>
  <c r="D1664" i="19"/>
  <c r="D1665" i="19"/>
  <c r="D1666" i="19"/>
  <c r="D1667" i="19"/>
  <c r="D1668" i="19"/>
  <c r="D1669" i="19"/>
  <c r="D1670" i="19"/>
  <c r="D1671" i="19"/>
  <c r="D1672" i="19"/>
  <c r="D1673" i="19"/>
  <c r="D1674" i="19"/>
  <c r="D1675" i="19"/>
  <c r="D1676" i="19"/>
  <c r="D1677" i="19"/>
  <c r="D1678" i="19"/>
  <c r="D1679" i="19"/>
  <c r="D1680" i="19"/>
  <c r="D1681" i="19"/>
  <c r="D1682" i="19"/>
  <c r="D1683" i="19"/>
  <c r="D1684" i="19"/>
  <c r="D1685" i="19"/>
  <c r="D1686" i="19"/>
  <c r="D1687" i="19"/>
  <c r="D1688" i="19"/>
  <c r="D1689" i="19"/>
  <c r="D1690" i="19"/>
  <c r="D1691" i="19"/>
  <c r="D1692" i="19"/>
  <c r="D1693" i="19"/>
  <c r="D1694" i="19"/>
  <c r="D1695" i="19"/>
  <c r="D1696" i="19"/>
  <c r="D1697" i="19"/>
  <c r="D1698" i="19"/>
  <c r="D1699" i="19"/>
  <c r="D1700" i="19"/>
  <c r="D1701" i="19"/>
  <c r="D1702" i="19"/>
  <c r="D1703" i="19"/>
  <c r="D1704" i="19"/>
  <c r="D1705" i="19"/>
  <c r="D1706" i="19"/>
  <c r="D1707" i="19"/>
  <c r="D1708" i="19"/>
  <c r="D1709" i="19"/>
  <c r="D1710" i="19"/>
  <c r="D1711" i="19"/>
  <c r="D1712" i="19"/>
  <c r="D1713" i="19"/>
  <c r="D1714" i="19"/>
  <c r="D1715" i="19"/>
  <c r="D1716" i="19"/>
  <c r="D1717" i="19"/>
  <c r="D1718" i="19"/>
  <c r="D1719" i="19"/>
  <c r="D1720" i="19"/>
  <c r="D1721" i="19"/>
  <c r="D1722" i="19"/>
  <c r="D1723" i="19"/>
  <c r="D1724" i="19"/>
  <c r="D1725" i="19"/>
  <c r="D1726" i="19"/>
  <c r="D1727" i="19"/>
  <c r="D1728" i="19"/>
  <c r="D1729" i="19"/>
  <c r="D1730" i="19"/>
  <c r="D1731" i="19"/>
  <c r="D1732" i="19"/>
  <c r="D1733" i="19"/>
  <c r="D1734" i="19"/>
  <c r="D1735" i="19"/>
  <c r="D1736" i="19"/>
  <c r="D1737" i="19"/>
  <c r="D1738" i="19"/>
  <c r="D1739" i="19"/>
  <c r="D1740" i="19"/>
  <c r="D1741" i="19"/>
  <c r="D1742" i="19"/>
  <c r="D1743" i="19"/>
  <c r="D1744" i="19"/>
  <c r="D1745" i="19"/>
  <c r="D1746" i="19"/>
  <c r="D1747" i="19"/>
  <c r="D1748" i="19"/>
  <c r="D1749" i="19"/>
  <c r="D1750" i="19"/>
  <c r="D1751" i="19"/>
  <c r="D1752" i="19"/>
  <c r="D1753" i="19"/>
  <c r="D1754" i="19"/>
  <c r="D1755" i="19"/>
  <c r="D1756" i="19"/>
  <c r="D1757" i="19"/>
  <c r="D1758" i="19"/>
  <c r="D1759" i="19"/>
  <c r="D1760" i="19"/>
  <c r="D1761" i="19"/>
  <c r="D1762" i="19"/>
  <c r="D1763" i="19"/>
  <c r="D1764" i="19"/>
  <c r="D1765" i="19"/>
  <c r="D1766" i="19"/>
  <c r="D1767" i="19"/>
  <c r="D1768" i="19"/>
  <c r="D1769" i="19"/>
  <c r="D1770" i="19"/>
  <c r="D1771" i="19"/>
  <c r="D1772" i="19"/>
  <c r="D1773" i="19"/>
  <c r="D1774" i="19"/>
  <c r="D1775" i="19"/>
  <c r="D1776" i="19"/>
  <c r="D1777" i="19"/>
  <c r="D1778" i="19"/>
  <c r="D1779" i="19"/>
  <c r="D1780" i="19"/>
  <c r="D1781" i="19"/>
  <c r="D1782" i="19"/>
  <c r="D1783" i="19"/>
  <c r="D1784" i="19"/>
  <c r="D1785" i="19"/>
  <c r="D1786" i="19"/>
  <c r="D1787" i="19"/>
  <c r="D1788" i="19"/>
  <c r="D1789" i="19"/>
  <c r="D1790" i="19"/>
  <c r="D1791" i="19"/>
  <c r="D1792" i="19"/>
  <c r="D1793" i="19"/>
  <c r="D1794" i="19"/>
  <c r="D1795" i="19"/>
  <c r="D1796" i="19"/>
  <c r="D1797" i="19"/>
  <c r="D1798" i="19"/>
  <c r="D1799" i="19"/>
  <c r="D1800" i="19"/>
  <c r="D1801" i="19"/>
  <c r="D1802" i="19"/>
  <c r="D1803" i="19"/>
  <c r="D1804" i="19"/>
  <c r="D1805" i="19"/>
  <c r="D1806" i="19"/>
  <c r="D1807" i="19"/>
  <c r="D1808" i="19"/>
  <c r="D1809" i="19"/>
  <c r="D1810" i="19"/>
  <c r="D1811" i="19"/>
  <c r="D1812" i="19"/>
  <c r="D1813" i="19"/>
  <c r="D1814" i="19"/>
  <c r="D1815" i="19"/>
  <c r="D1816" i="19"/>
  <c r="D1817" i="19"/>
  <c r="D1818" i="19"/>
  <c r="D1819" i="19"/>
  <c r="D1820" i="19"/>
  <c r="D1821" i="19"/>
  <c r="D1822" i="19"/>
  <c r="D1823" i="19"/>
  <c r="D1824" i="19"/>
  <c r="D1825" i="19"/>
  <c r="D1826" i="19"/>
  <c r="D1827" i="19"/>
  <c r="D1828" i="19"/>
  <c r="D1829" i="19"/>
  <c r="D1830" i="19"/>
  <c r="D1831" i="19"/>
  <c r="D1832" i="19"/>
  <c r="D1833" i="19"/>
  <c r="D1834" i="19"/>
  <c r="D1835" i="19"/>
  <c r="D1836" i="19"/>
  <c r="D1837" i="19"/>
  <c r="D1838" i="19"/>
  <c r="D1839" i="19"/>
  <c r="D1840" i="19"/>
  <c r="D1841" i="19"/>
  <c r="D1842" i="19"/>
  <c r="D1843" i="19"/>
  <c r="D1844" i="19"/>
  <c r="D1845" i="19"/>
  <c r="D1846" i="19"/>
  <c r="D1847" i="19"/>
  <c r="D1848" i="19"/>
  <c r="D1849" i="19"/>
  <c r="D1850" i="19"/>
  <c r="D1851" i="19"/>
  <c r="D1852" i="19"/>
  <c r="D1853" i="19"/>
  <c r="D1854" i="19"/>
  <c r="D1855" i="19"/>
  <c r="D1856" i="19"/>
  <c r="D1857" i="19"/>
  <c r="D1858" i="19"/>
  <c r="D1859" i="19"/>
  <c r="D1860" i="19"/>
  <c r="D1861" i="19"/>
  <c r="D1862" i="19"/>
  <c r="D1863" i="19"/>
  <c r="D1864" i="19"/>
  <c r="D1865" i="19"/>
  <c r="D1866" i="19"/>
  <c r="D1867" i="19"/>
  <c r="D1868" i="19"/>
  <c r="D1869" i="19"/>
  <c r="D1870" i="19"/>
  <c r="D1871" i="19"/>
  <c r="D1872" i="19"/>
  <c r="D1873" i="19"/>
  <c r="D1874" i="19"/>
  <c r="D1875" i="19"/>
  <c r="D1876" i="19"/>
  <c r="D1877" i="19"/>
  <c r="D1878" i="19"/>
  <c r="D1879" i="19"/>
  <c r="D1880" i="19"/>
  <c r="D1881" i="19"/>
  <c r="D1882" i="19"/>
  <c r="D1883" i="19"/>
  <c r="D1884" i="19"/>
  <c r="D1885" i="19"/>
  <c r="D1886" i="19"/>
  <c r="D1887" i="19"/>
  <c r="D1888" i="19"/>
  <c r="D1889" i="19"/>
  <c r="D1890" i="19"/>
  <c r="D1891" i="19"/>
  <c r="D1892" i="19"/>
  <c r="D1893" i="19"/>
  <c r="D1894" i="19"/>
  <c r="D1895" i="19"/>
  <c r="D1896" i="19"/>
  <c r="D1897" i="19"/>
  <c r="D1898" i="19"/>
  <c r="D1899" i="19"/>
  <c r="D1900" i="19"/>
  <c r="D1901" i="19"/>
  <c r="D1902" i="19"/>
  <c r="D1903" i="19"/>
  <c r="D1904" i="19"/>
  <c r="D1905" i="19"/>
  <c r="D1906" i="19"/>
  <c r="D1907" i="19"/>
  <c r="D1908" i="19"/>
  <c r="D1909" i="19"/>
  <c r="D1910" i="19"/>
  <c r="D1911" i="19"/>
  <c r="D1912" i="19"/>
  <c r="D1913" i="19"/>
  <c r="D1914" i="19"/>
  <c r="D1915" i="19"/>
  <c r="D1916" i="19"/>
  <c r="D1917" i="19"/>
  <c r="D1918" i="19"/>
  <c r="D1919" i="19"/>
  <c r="D1920" i="19"/>
  <c r="D1921" i="19"/>
  <c r="D1922" i="19"/>
  <c r="D1923" i="19"/>
  <c r="D1924" i="19"/>
  <c r="D1925" i="19"/>
  <c r="D1926" i="19"/>
  <c r="D1927" i="19"/>
  <c r="D1928" i="19"/>
  <c r="D1929" i="19"/>
  <c r="D1930" i="19"/>
  <c r="D1931" i="19"/>
  <c r="D1932" i="19"/>
  <c r="D1933" i="19"/>
  <c r="D1934" i="19"/>
  <c r="D1935" i="19"/>
  <c r="D1936" i="19"/>
  <c r="D1937" i="19"/>
  <c r="D1938" i="19"/>
  <c r="D1939" i="19"/>
  <c r="D1940" i="19"/>
  <c r="D1941" i="19"/>
  <c r="D1942" i="19"/>
  <c r="D1943" i="19"/>
  <c r="D1944" i="19"/>
  <c r="D1945" i="19"/>
  <c r="D1946" i="19"/>
  <c r="D1947" i="19"/>
  <c r="D1948" i="19"/>
  <c r="D1949" i="19"/>
  <c r="D1950" i="19"/>
  <c r="D1951" i="19"/>
  <c r="D1952" i="19"/>
  <c r="D1953" i="19"/>
  <c r="D1954" i="19"/>
  <c r="D1955" i="19"/>
  <c r="D1956" i="19"/>
  <c r="D1957" i="19"/>
  <c r="D1958" i="19"/>
  <c r="D1959" i="19"/>
  <c r="D1960" i="19"/>
  <c r="D1961" i="19"/>
  <c r="D1962" i="19"/>
  <c r="D1963" i="19"/>
  <c r="D1964" i="19"/>
  <c r="D1965" i="19"/>
  <c r="D1966" i="19"/>
  <c r="D1967" i="19"/>
  <c r="D1968" i="19"/>
  <c r="D1969" i="19"/>
  <c r="D1970" i="19"/>
  <c r="D1971" i="19"/>
  <c r="D1972" i="19"/>
  <c r="D1973" i="19"/>
  <c r="D1974" i="19"/>
  <c r="D1975" i="19"/>
  <c r="D1976" i="19"/>
  <c r="D1977" i="19"/>
  <c r="D1978" i="19"/>
  <c r="D1979" i="19"/>
  <c r="D1980" i="19"/>
  <c r="D1981" i="19"/>
  <c r="D1982" i="19"/>
  <c r="D1983" i="19"/>
  <c r="D1984" i="19"/>
  <c r="D1985" i="19"/>
  <c r="D1986" i="19"/>
  <c r="D1987" i="19"/>
  <c r="D1988" i="19"/>
  <c r="D1989" i="19"/>
  <c r="D1990" i="19"/>
  <c r="D1991" i="19"/>
  <c r="D1992" i="19"/>
  <c r="D1993" i="19"/>
  <c r="D1994" i="19"/>
  <c r="D1995" i="19"/>
  <c r="D1996" i="19"/>
  <c r="D1997" i="19"/>
  <c r="D1998" i="19"/>
  <c r="D1999" i="19"/>
  <c r="D2000" i="19"/>
  <c r="D2001" i="19"/>
  <c r="D2002" i="19"/>
  <c r="D2003" i="19"/>
  <c r="D2004" i="19"/>
  <c r="D2005" i="19"/>
  <c r="D2006" i="19"/>
  <c r="D2007" i="19"/>
  <c r="D2008" i="19"/>
  <c r="D2009" i="19"/>
  <c r="D2010" i="19"/>
  <c r="D2011" i="19"/>
  <c r="D2012" i="19"/>
  <c r="D2013" i="19"/>
  <c r="D2014" i="19"/>
  <c r="D2015" i="19"/>
  <c r="D2016" i="19"/>
  <c r="D2017" i="19"/>
  <c r="D2018" i="19"/>
  <c r="D2019" i="19"/>
  <c r="D2020" i="19"/>
  <c r="D2021" i="19"/>
  <c r="D2022" i="19"/>
  <c r="D2023" i="19"/>
  <c r="D2024" i="19"/>
  <c r="D2025" i="19"/>
  <c r="D2026" i="19"/>
  <c r="D2027" i="19"/>
  <c r="D2028" i="19"/>
  <c r="D2029" i="19"/>
  <c r="D2030" i="19"/>
  <c r="D2031" i="19"/>
  <c r="D2032" i="19"/>
  <c r="D2033" i="19"/>
  <c r="D2034" i="19"/>
  <c r="D2035" i="19"/>
  <c r="D2036" i="19"/>
  <c r="D2037" i="19"/>
  <c r="D2038" i="19"/>
  <c r="D2039" i="19"/>
  <c r="D2040" i="19"/>
  <c r="D2041" i="19"/>
  <c r="D2042" i="19"/>
  <c r="D2043" i="19"/>
  <c r="D2044" i="19"/>
  <c r="D2045" i="19"/>
  <c r="D2046" i="19"/>
  <c r="D2047" i="19"/>
  <c r="D2048" i="19"/>
  <c r="D2049" i="19"/>
  <c r="D2050" i="19"/>
  <c r="D2051" i="19"/>
  <c r="D2052" i="19"/>
  <c r="D2053" i="19"/>
  <c r="D2054" i="19"/>
  <c r="D2055" i="19"/>
  <c r="D2056" i="19"/>
  <c r="D2057" i="19"/>
  <c r="D2058" i="19"/>
  <c r="D2059" i="19"/>
  <c r="D2060" i="19"/>
  <c r="D2061" i="19"/>
  <c r="D2062" i="19"/>
  <c r="D2063" i="19"/>
  <c r="D2064" i="19"/>
  <c r="D2065" i="19"/>
  <c r="D2066" i="19"/>
  <c r="D2067" i="19"/>
  <c r="D2068" i="19"/>
  <c r="D2069" i="19"/>
  <c r="D2070" i="19"/>
  <c r="D2071" i="19"/>
  <c r="D2072" i="19"/>
  <c r="D2073" i="19"/>
  <c r="D2074" i="19"/>
  <c r="D2075" i="19"/>
  <c r="D2076" i="19"/>
  <c r="D2077" i="19"/>
  <c r="D2078" i="19"/>
  <c r="D2079" i="19"/>
  <c r="D2080" i="19"/>
  <c r="D2081" i="19"/>
  <c r="D2082" i="19"/>
  <c r="D2083" i="19"/>
  <c r="D2084" i="19"/>
  <c r="D2085" i="19"/>
  <c r="D2086" i="19"/>
  <c r="D2087" i="19"/>
  <c r="D2088" i="19"/>
  <c r="D2089" i="19"/>
  <c r="D2090" i="19"/>
  <c r="D2091" i="19"/>
  <c r="D2092" i="19"/>
  <c r="D2093" i="19"/>
  <c r="D2094" i="19"/>
  <c r="D2095" i="19"/>
  <c r="D2096" i="19"/>
  <c r="D2097" i="19"/>
  <c r="D2098" i="19"/>
  <c r="D2099" i="19"/>
  <c r="D2100" i="19"/>
  <c r="D2101" i="19"/>
  <c r="D2102" i="19"/>
  <c r="D2103" i="19"/>
  <c r="D2104" i="19"/>
  <c r="D2105" i="19"/>
  <c r="D2106" i="19"/>
  <c r="D2107" i="19"/>
  <c r="D2108" i="19"/>
  <c r="D2109" i="19"/>
  <c r="D2110" i="19"/>
  <c r="D2111" i="19"/>
  <c r="D2112" i="19"/>
  <c r="D2113" i="19"/>
  <c r="D2114" i="19"/>
  <c r="D2115" i="19"/>
  <c r="D2116" i="19"/>
  <c r="D2117" i="19"/>
  <c r="D2118" i="19"/>
  <c r="D2119" i="19"/>
  <c r="D2120" i="19"/>
  <c r="D2121" i="19"/>
  <c r="D2122" i="19"/>
  <c r="D2123" i="19"/>
  <c r="D2124" i="19"/>
  <c r="D2125" i="19"/>
  <c r="D2126" i="19"/>
  <c r="D2127" i="19"/>
  <c r="D2128" i="19"/>
  <c r="D2129" i="19"/>
  <c r="D2130" i="19"/>
  <c r="D2131" i="19"/>
  <c r="D2132" i="19"/>
  <c r="D2133" i="19"/>
  <c r="D2134" i="19"/>
  <c r="D2135" i="19"/>
  <c r="D2136" i="19"/>
  <c r="D2137" i="19"/>
  <c r="D2138" i="19"/>
  <c r="D2139" i="19"/>
  <c r="D2140" i="19"/>
  <c r="D2141" i="19"/>
  <c r="D2142" i="19"/>
  <c r="D2143" i="19"/>
  <c r="D2144" i="19"/>
  <c r="D2145" i="19"/>
  <c r="D2146" i="19"/>
  <c r="D2147" i="19"/>
  <c r="D2148" i="19"/>
  <c r="D2149" i="19"/>
  <c r="D2150" i="19"/>
  <c r="D2151" i="19"/>
  <c r="D2152" i="19"/>
  <c r="D2153" i="19"/>
  <c r="D2154" i="19"/>
  <c r="D2155" i="19"/>
  <c r="D2156" i="19"/>
  <c r="D2157" i="19"/>
  <c r="D2158" i="19"/>
  <c r="D2159" i="19"/>
  <c r="D2160" i="19"/>
  <c r="D2161" i="19"/>
  <c r="D2162" i="19"/>
  <c r="D2163" i="19"/>
  <c r="D2164" i="19"/>
  <c r="D2165" i="19"/>
  <c r="D2166" i="19"/>
  <c r="D2167" i="19"/>
  <c r="D2168" i="19"/>
  <c r="D2169" i="19"/>
  <c r="D2170" i="19"/>
  <c r="D2171" i="19"/>
  <c r="D2172" i="19"/>
  <c r="D2173" i="19"/>
  <c r="D2174" i="19"/>
  <c r="D2175" i="19"/>
  <c r="D2176" i="19"/>
  <c r="D2177" i="19"/>
  <c r="D2178" i="19"/>
  <c r="D2179" i="19"/>
  <c r="D2180" i="19"/>
  <c r="D2181" i="19"/>
  <c r="D2182" i="19"/>
  <c r="D2183" i="19"/>
  <c r="D2184" i="19"/>
  <c r="D2185" i="19"/>
  <c r="D2186" i="19"/>
  <c r="D2187" i="19"/>
  <c r="D2188" i="19"/>
  <c r="D2189" i="19"/>
  <c r="D2190" i="19"/>
  <c r="D2191" i="19"/>
  <c r="D2192" i="19"/>
  <c r="D2193" i="19"/>
  <c r="D2194" i="19"/>
  <c r="D2195" i="19"/>
  <c r="D2196" i="19"/>
  <c r="D2197" i="19"/>
  <c r="D2198" i="19"/>
  <c r="D2199" i="19"/>
  <c r="D2200" i="19"/>
  <c r="D2201" i="19"/>
  <c r="D2202" i="19"/>
  <c r="D2203" i="19"/>
  <c r="D2204" i="19"/>
  <c r="D2205" i="19"/>
  <c r="D2206" i="19"/>
  <c r="D2207" i="19"/>
  <c r="D2208" i="19"/>
  <c r="D2209" i="19"/>
  <c r="D2210" i="19"/>
  <c r="D2211" i="19"/>
  <c r="D2212" i="19"/>
  <c r="D2213" i="19"/>
  <c r="D2214" i="19"/>
  <c r="D2215" i="19"/>
  <c r="D2216" i="19"/>
  <c r="D2217" i="19"/>
  <c r="D2218" i="19"/>
  <c r="D2219" i="19"/>
  <c r="D2220" i="19"/>
  <c r="D2221" i="19"/>
  <c r="D2222" i="19"/>
  <c r="D2223" i="19"/>
  <c r="D2224" i="19"/>
  <c r="D2225" i="19"/>
  <c r="D2226" i="19"/>
  <c r="D2227" i="19"/>
  <c r="D2228" i="19"/>
  <c r="D2229" i="19"/>
  <c r="D2230" i="19"/>
  <c r="D2231" i="19"/>
  <c r="D2232" i="19"/>
  <c r="D2233" i="19"/>
  <c r="D2234" i="19"/>
  <c r="D2235" i="19"/>
  <c r="D2236" i="19"/>
  <c r="D2237" i="19"/>
  <c r="D2238" i="19"/>
  <c r="D2239" i="19"/>
  <c r="D2240" i="19"/>
  <c r="D2241" i="19"/>
  <c r="D2242" i="19"/>
  <c r="D2243" i="19"/>
  <c r="D2244" i="19"/>
  <c r="D2245" i="19"/>
  <c r="D2246" i="19"/>
  <c r="D2247" i="19"/>
  <c r="D2248" i="19"/>
  <c r="D2249" i="19"/>
  <c r="D2250" i="19"/>
  <c r="D2251" i="19"/>
  <c r="D2252" i="19"/>
  <c r="D2253" i="19"/>
  <c r="D2254" i="19"/>
  <c r="D2255" i="19"/>
  <c r="D2256" i="19"/>
  <c r="D2257" i="19"/>
  <c r="D2258" i="19"/>
  <c r="D2259" i="19"/>
  <c r="D2260" i="19"/>
  <c r="D2261" i="19"/>
  <c r="D2262" i="19"/>
  <c r="D2263" i="19"/>
  <c r="D2264" i="19"/>
  <c r="D2265" i="19"/>
  <c r="D2266" i="19"/>
  <c r="D2267" i="19"/>
  <c r="D2268" i="19"/>
  <c r="D2269" i="19"/>
  <c r="D2270" i="19"/>
  <c r="D2271" i="19"/>
  <c r="D2272" i="19"/>
  <c r="D2273" i="19"/>
  <c r="D2274" i="19"/>
  <c r="D2275" i="19"/>
  <c r="D2276" i="19"/>
  <c r="D2277" i="19"/>
  <c r="D2278" i="19"/>
  <c r="D2279" i="19"/>
  <c r="D2280" i="19"/>
  <c r="D2281" i="19"/>
  <c r="D2282" i="19"/>
  <c r="D2283" i="19"/>
  <c r="D2284" i="19"/>
  <c r="D2285" i="19"/>
  <c r="D2286" i="19"/>
  <c r="D2287" i="19"/>
  <c r="D2288" i="19"/>
  <c r="D2289" i="19"/>
  <c r="D2290" i="19"/>
  <c r="D2291" i="19"/>
  <c r="D2292" i="19"/>
  <c r="D2293" i="19"/>
  <c r="D2294" i="19"/>
  <c r="D2295" i="19"/>
  <c r="D2296" i="19"/>
  <c r="D2297" i="19"/>
  <c r="D2298" i="19"/>
  <c r="D2299" i="19"/>
  <c r="D2300" i="19"/>
  <c r="D2301" i="19"/>
  <c r="D2302" i="19"/>
  <c r="D2303" i="19"/>
  <c r="D2304" i="19"/>
  <c r="D2305" i="19"/>
  <c r="D2306" i="19"/>
  <c r="D2307" i="19"/>
  <c r="D2308" i="19"/>
  <c r="D2309" i="19"/>
  <c r="D2310" i="19"/>
  <c r="D2311" i="19"/>
  <c r="D2312" i="19"/>
  <c r="D2313" i="19"/>
  <c r="D2314" i="19"/>
  <c r="D2315" i="19"/>
  <c r="D2316" i="19"/>
  <c r="D2317" i="19"/>
  <c r="D2318" i="19"/>
  <c r="D2319" i="19"/>
  <c r="D2320" i="19"/>
  <c r="D2321" i="19"/>
  <c r="D2322" i="19"/>
  <c r="D2323" i="19"/>
  <c r="D2324" i="19"/>
  <c r="D2325" i="19"/>
  <c r="D2326" i="19"/>
  <c r="D2327" i="19"/>
  <c r="D2328" i="19"/>
  <c r="D2329" i="19"/>
  <c r="D2330" i="19"/>
  <c r="D2331" i="19"/>
  <c r="D2332" i="19"/>
  <c r="D2333" i="19"/>
  <c r="D2334" i="19"/>
  <c r="D2335" i="19"/>
  <c r="D2336" i="19"/>
  <c r="D2337" i="19"/>
  <c r="D2338" i="19"/>
  <c r="D2339" i="19"/>
  <c r="D2340" i="19"/>
  <c r="D2341" i="19"/>
  <c r="D2342" i="19"/>
  <c r="D2343" i="19"/>
  <c r="D2344" i="19"/>
  <c r="D2345" i="19"/>
  <c r="D2346" i="19"/>
  <c r="D2347" i="19"/>
  <c r="D2348" i="19"/>
  <c r="D2349" i="19"/>
  <c r="D2350" i="19"/>
  <c r="D2351" i="19"/>
  <c r="D2352" i="19"/>
  <c r="D2353" i="19"/>
  <c r="D2354" i="19"/>
  <c r="D2355" i="19"/>
  <c r="D2356" i="19"/>
  <c r="D2357" i="19"/>
  <c r="D2358" i="19"/>
  <c r="D2359" i="19"/>
  <c r="D2360" i="19"/>
  <c r="D2361" i="19"/>
  <c r="D2362" i="19"/>
  <c r="D2363" i="19"/>
  <c r="D2364" i="19"/>
  <c r="D2365" i="19"/>
  <c r="D2366" i="19"/>
  <c r="D2367" i="19"/>
  <c r="D2368" i="19"/>
  <c r="D2369" i="19"/>
  <c r="D2370" i="19"/>
  <c r="D2371" i="19"/>
  <c r="D2372" i="19"/>
  <c r="D2373" i="19"/>
  <c r="D2374" i="19"/>
  <c r="D2375" i="19"/>
  <c r="D2376" i="19"/>
  <c r="D2377" i="19"/>
  <c r="D2378" i="19"/>
  <c r="D2379" i="19"/>
  <c r="D2380" i="19"/>
  <c r="D2381" i="19"/>
  <c r="D2382" i="19"/>
  <c r="D2383" i="19"/>
  <c r="D2384" i="19"/>
  <c r="D2385" i="19"/>
  <c r="D2386" i="19"/>
  <c r="D2387" i="19"/>
  <c r="D2388" i="19"/>
  <c r="D2389" i="19"/>
  <c r="D2390" i="19"/>
  <c r="D2391" i="19"/>
  <c r="D2392" i="19"/>
  <c r="D2393" i="19"/>
  <c r="D2394" i="19"/>
  <c r="D2395" i="19"/>
  <c r="D2396" i="19"/>
  <c r="D2397" i="19"/>
  <c r="D2398" i="19"/>
  <c r="D2399" i="19"/>
  <c r="D2400" i="19"/>
  <c r="D2401" i="19"/>
  <c r="D2402" i="19"/>
  <c r="D2403" i="19"/>
  <c r="D2404" i="19"/>
  <c r="D2405" i="19"/>
  <c r="D2406" i="19"/>
  <c r="D2407" i="19"/>
  <c r="D2408" i="19"/>
  <c r="D2409" i="19"/>
  <c r="D2410" i="19"/>
  <c r="D2411" i="19"/>
  <c r="D2412" i="19"/>
  <c r="D2413" i="19"/>
  <c r="D2414" i="19"/>
  <c r="D2415" i="19"/>
  <c r="D2416" i="19"/>
  <c r="D2417" i="19"/>
  <c r="D2418" i="19"/>
  <c r="D2419" i="19"/>
  <c r="D2420" i="19"/>
  <c r="D2421" i="19"/>
  <c r="D2422" i="19"/>
  <c r="D2423" i="19"/>
  <c r="D2424" i="19"/>
  <c r="D2425" i="19"/>
  <c r="D2426" i="19"/>
  <c r="D2427" i="19"/>
  <c r="D2428" i="19"/>
  <c r="D2429" i="19"/>
  <c r="D2430" i="19"/>
  <c r="D2431" i="19"/>
  <c r="D2432" i="19"/>
  <c r="D2433" i="19"/>
  <c r="D2434" i="19"/>
  <c r="D2435" i="19"/>
  <c r="D2436" i="19"/>
  <c r="D2437" i="19"/>
  <c r="D2438" i="19"/>
  <c r="D2439" i="19"/>
  <c r="D2440" i="19"/>
  <c r="D2441" i="19"/>
  <c r="D2442" i="19"/>
  <c r="D2443" i="19"/>
  <c r="D2444" i="19"/>
  <c r="D2445" i="19"/>
  <c r="D2446" i="19"/>
  <c r="D2447" i="19"/>
  <c r="D2448" i="19"/>
  <c r="D2449" i="19"/>
  <c r="D2450" i="19"/>
  <c r="D2451" i="19"/>
  <c r="D2452" i="19"/>
  <c r="D2453" i="19"/>
  <c r="D2454" i="19"/>
  <c r="D2455" i="19"/>
  <c r="D2456" i="19"/>
  <c r="D2457" i="19"/>
  <c r="D2458" i="19"/>
  <c r="D2459" i="19"/>
  <c r="D2460" i="19"/>
  <c r="D2461" i="19"/>
  <c r="D2462" i="19"/>
  <c r="D2463" i="19"/>
  <c r="D2464" i="19"/>
  <c r="D2465" i="19"/>
  <c r="D2466" i="19"/>
  <c r="D2467" i="19"/>
  <c r="D2468" i="19"/>
  <c r="D2469" i="19"/>
  <c r="D2470" i="19"/>
  <c r="D2471" i="19"/>
  <c r="D2472" i="19"/>
  <c r="D2473" i="19"/>
  <c r="D2474" i="19"/>
  <c r="D2475" i="19"/>
  <c r="D2476" i="19"/>
  <c r="D2477" i="19"/>
  <c r="D2478" i="19"/>
  <c r="D2479" i="19"/>
  <c r="D2480" i="19"/>
  <c r="D2481" i="19"/>
  <c r="D2482" i="19"/>
  <c r="D2483" i="19"/>
  <c r="D2484" i="19"/>
  <c r="D2485" i="19"/>
  <c r="D2486" i="19"/>
  <c r="D2487" i="19"/>
  <c r="D2488" i="19"/>
  <c r="D2489" i="19"/>
  <c r="D2490" i="19"/>
  <c r="D2491" i="19"/>
  <c r="D2492" i="19"/>
  <c r="D2493" i="19"/>
  <c r="D2494" i="19"/>
  <c r="D2495" i="19"/>
  <c r="D2496" i="19"/>
  <c r="D2497" i="19"/>
  <c r="D2498" i="19"/>
  <c r="D2499" i="19"/>
  <c r="D2500" i="19"/>
  <c r="D2501" i="19"/>
  <c r="D2502" i="19"/>
  <c r="D2503" i="19"/>
  <c r="D2504" i="19"/>
  <c r="D2505" i="19"/>
  <c r="D2506" i="19"/>
  <c r="D2507" i="19"/>
  <c r="D2508" i="19"/>
  <c r="D2509" i="19"/>
  <c r="D2510" i="19"/>
  <c r="D2511" i="19"/>
  <c r="D2512" i="19"/>
  <c r="D2513" i="19"/>
  <c r="D2514" i="19"/>
  <c r="D2515" i="19"/>
  <c r="D2516" i="19"/>
  <c r="D2517" i="19"/>
  <c r="D2518" i="19"/>
  <c r="D2519" i="19"/>
  <c r="D2520" i="19"/>
  <c r="D2521" i="19"/>
  <c r="D2522" i="19"/>
  <c r="D2523" i="19"/>
  <c r="D2524" i="19"/>
  <c r="D2525" i="19"/>
  <c r="D2526" i="19"/>
  <c r="D2527" i="19"/>
  <c r="D2528" i="19"/>
  <c r="D2529" i="19"/>
  <c r="D2530" i="19"/>
  <c r="D2531" i="19"/>
  <c r="D2532" i="19"/>
  <c r="D2533" i="19"/>
  <c r="D2534" i="19"/>
  <c r="D2535" i="19"/>
  <c r="D2536" i="19"/>
  <c r="D2537" i="19"/>
  <c r="D2538" i="19"/>
  <c r="D2539" i="19"/>
  <c r="D2540" i="19"/>
  <c r="D2541" i="19"/>
  <c r="D2542" i="19"/>
  <c r="D2543" i="19"/>
  <c r="D2544" i="19"/>
  <c r="D2545" i="19"/>
  <c r="D2546" i="19"/>
  <c r="D2547" i="19"/>
  <c r="D2548" i="19"/>
  <c r="D2549" i="19"/>
  <c r="D2550" i="19"/>
  <c r="D2551" i="19"/>
  <c r="D2552" i="19"/>
  <c r="D2553" i="19"/>
  <c r="D2554" i="19"/>
  <c r="D2555" i="19"/>
  <c r="D2556" i="19"/>
  <c r="D2557" i="19"/>
  <c r="D2558" i="19"/>
  <c r="D2559" i="19"/>
  <c r="D2560" i="19"/>
  <c r="D2561" i="19"/>
  <c r="D2562" i="19"/>
  <c r="D2563" i="19"/>
  <c r="D2564" i="19"/>
  <c r="D2565" i="19"/>
  <c r="D2566" i="19"/>
  <c r="D2567" i="19"/>
  <c r="D2568" i="19"/>
  <c r="D2569" i="19"/>
  <c r="D2570" i="19"/>
  <c r="D2571" i="19"/>
  <c r="D2572" i="19"/>
  <c r="D2573" i="19"/>
  <c r="D2574" i="19"/>
  <c r="D2575" i="19"/>
  <c r="D2576" i="19"/>
  <c r="D2577" i="19"/>
  <c r="D2578" i="19"/>
  <c r="D2579" i="19"/>
  <c r="D2580" i="19"/>
  <c r="D2581" i="19"/>
  <c r="D2582" i="19"/>
  <c r="D2583" i="19"/>
  <c r="D2584" i="19"/>
  <c r="D2585" i="19"/>
  <c r="D2586" i="19"/>
  <c r="D2587" i="19"/>
  <c r="D2588" i="19"/>
  <c r="D2589" i="19"/>
  <c r="D2590" i="19"/>
  <c r="D2591" i="19"/>
  <c r="D2592" i="19"/>
  <c r="D2593" i="19"/>
  <c r="D2594" i="19"/>
  <c r="D2595" i="19"/>
  <c r="D2596" i="19"/>
  <c r="D2597" i="19"/>
  <c r="D2598" i="19"/>
  <c r="D2599" i="19"/>
  <c r="D2600" i="19"/>
  <c r="D2601" i="19"/>
  <c r="D2602" i="19"/>
  <c r="D2603" i="19"/>
  <c r="D2604" i="19"/>
  <c r="D2605" i="19"/>
  <c r="D2606" i="19"/>
  <c r="D2607" i="19"/>
  <c r="D2608" i="19"/>
  <c r="D2609" i="19"/>
  <c r="D2610" i="19"/>
  <c r="D2611" i="19"/>
  <c r="D2612" i="19"/>
  <c r="D2613" i="19"/>
  <c r="D2614" i="19"/>
  <c r="D2615" i="19"/>
  <c r="D2616" i="19"/>
  <c r="D2617" i="19"/>
  <c r="D2618" i="19"/>
  <c r="D2619" i="19"/>
  <c r="D2620" i="19"/>
  <c r="D2621" i="19"/>
  <c r="D2622" i="19"/>
  <c r="D2623" i="19"/>
  <c r="D2624" i="19"/>
  <c r="D2625" i="19"/>
  <c r="D2626" i="19"/>
  <c r="D2627" i="19"/>
  <c r="D2628" i="19"/>
  <c r="D2629" i="19"/>
  <c r="D2630" i="19"/>
  <c r="D2631" i="19"/>
  <c r="D2632" i="19"/>
  <c r="D2633" i="19"/>
  <c r="D2634" i="19"/>
  <c r="D2635" i="19"/>
  <c r="D2636" i="19"/>
  <c r="D2637" i="19"/>
  <c r="D2638" i="19"/>
  <c r="D2639" i="19"/>
  <c r="D2640" i="19"/>
  <c r="D2641" i="19"/>
  <c r="D2642" i="19"/>
  <c r="D2643" i="19"/>
  <c r="D2644" i="19"/>
  <c r="D2645" i="19"/>
  <c r="D2646" i="19"/>
  <c r="D2647" i="19"/>
  <c r="D2648" i="19"/>
  <c r="D2649" i="19"/>
  <c r="D2650" i="19"/>
  <c r="D2651" i="19"/>
  <c r="D2652" i="19"/>
  <c r="D2653" i="19"/>
  <c r="D2654" i="19"/>
  <c r="D2655" i="19"/>
  <c r="D2656" i="19"/>
  <c r="D2657" i="19"/>
  <c r="D2658" i="19"/>
  <c r="D2659" i="19"/>
  <c r="D2660" i="19"/>
  <c r="D2661" i="19"/>
  <c r="D2662" i="19"/>
  <c r="D2663" i="19"/>
  <c r="D2664" i="19"/>
  <c r="D2665" i="19"/>
  <c r="D2666" i="19"/>
  <c r="D2667" i="19"/>
  <c r="D2668" i="19"/>
  <c r="D2669" i="19"/>
  <c r="D2670" i="19"/>
  <c r="D2671" i="19"/>
  <c r="D2672" i="19"/>
  <c r="D2673" i="19"/>
  <c r="D2674" i="19"/>
  <c r="D2675" i="19"/>
  <c r="D2676" i="19"/>
  <c r="D2677" i="19"/>
  <c r="D2678" i="19"/>
  <c r="D2679" i="19"/>
  <c r="D2680" i="19"/>
  <c r="D2681" i="19"/>
  <c r="D2682" i="19"/>
  <c r="D2683" i="19"/>
  <c r="D2684" i="19"/>
  <c r="D2685" i="19"/>
  <c r="D2686" i="19"/>
  <c r="D2687" i="19"/>
  <c r="D2688" i="19"/>
  <c r="D2689" i="19"/>
  <c r="D2690" i="19"/>
  <c r="D2691" i="19"/>
  <c r="D2692" i="19"/>
  <c r="D2693" i="19"/>
  <c r="D2694" i="19"/>
  <c r="D2695" i="19"/>
  <c r="D2696" i="19"/>
  <c r="D2697" i="19"/>
  <c r="D2698" i="19"/>
  <c r="D2699" i="19"/>
  <c r="D2700" i="19"/>
  <c r="D2701" i="19"/>
  <c r="D2702" i="19"/>
  <c r="D2703" i="19"/>
  <c r="D2704" i="19"/>
  <c r="D2705" i="19"/>
  <c r="D2706" i="19"/>
  <c r="D2707" i="19"/>
  <c r="D2708" i="19"/>
  <c r="D2709" i="19"/>
  <c r="D2710" i="19"/>
  <c r="D2711" i="19"/>
  <c r="D2712" i="19"/>
  <c r="D2713" i="19"/>
  <c r="D2714" i="19"/>
  <c r="D2715" i="19"/>
  <c r="D2716" i="19"/>
  <c r="D2717" i="19"/>
  <c r="D2718" i="19"/>
  <c r="D2719" i="19"/>
  <c r="D2720" i="19"/>
  <c r="D2721" i="19"/>
  <c r="D2722" i="19"/>
  <c r="D2723" i="19"/>
  <c r="D2724" i="19"/>
  <c r="D2725" i="19"/>
  <c r="D2726" i="19"/>
  <c r="D2727" i="19"/>
  <c r="D2728" i="19"/>
  <c r="D2729" i="19"/>
  <c r="D2730" i="19"/>
  <c r="D2731" i="19"/>
  <c r="D2732" i="19"/>
  <c r="D2733" i="19"/>
  <c r="D2734" i="19"/>
  <c r="D2735" i="19"/>
  <c r="D2736" i="19"/>
  <c r="D2737" i="19"/>
  <c r="D2738" i="19"/>
  <c r="D2739" i="19"/>
  <c r="D2740" i="19"/>
  <c r="D2741" i="19"/>
  <c r="D2742" i="19"/>
  <c r="D2743" i="19"/>
  <c r="D2744" i="19"/>
  <c r="D2745" i="19"/>
  <c r="D2746" i="19"/>
  <c r="D2747" i="19"/>
  <c r="D2748" i="19"/>
  <c r="D2749" i="19"/>
  <c r="D2750" i="19"/>
  <c r="D2751" i="19"/>
  <c r="D2752" i="19"/>
  <c r="D2753" i="19"/>
  <c r="D2754" i="19"/>
  <c r="D2755" i="19"/>
  <c r="D2756" i="19"/>
  <c r="D2757" i="19"/>
  <c r="D2758" i="19"/>
  <c r="D2759" i="19"/>
  <c r="D2760" i="19"/>
  <c r="D2761" i="19"/>
  <c r="D2762" i="19"/>
  <c r="D2763" i="19"/>
  <c r="D2764" i="19"/>
  <c r="D2765" i="19"/>
  <c r="D2766" i="19"/>
  <c r="D2767" i="19"/>
  <c r="D2768" i="19"/>
  <c r="D2769" i="19"/>
  <c r="D2770" i="19"/>
  <c r="D2771" i="19"/>
  <c r="D2772" i="19"/>
  <c r="D2773" i="19"/>
  <c r="D2774" i="19"/>
  <c r="D2775" i="19"/>
  <c r="D2776" i="19"/>
  <c r="D2777" i="19"/>
  <c r="D2778" i="19"/>
  <c r="D2779" i="19"/>
  <c r="D2780" i="19"/>
  <c r="D2781" i="19"/>
  <c r="D2782" i="19"/>
  <c r="D2783" i="19"/>
  <c r="D2784" i="19"/>
  <c r="D2785" i="19"/>
  <c r="D2786" i="19"/>
  <c r="D2787" i="19"/>
  <c r="D2788" i="19"/>
  <c r="D2789" i="19"/>
  <c r="D2790" i="19"/>
  <c r="D2791" i="19"/>
  <c r="D2792" i="19"/>
  <c r="D2793" i="19"/>
  <c r="D2794" i="19"/>
  <c r="D2795" i="19"/>
  <c r="D2796" i="19"/>
  <c r="D2797" i="19"/>
  <c r="D2798" i="19"/>
  <c r="D2799" i="19"/>
  <c r="D2800" i="19"/>
  <c r="D2801" i="19"/>
  <c r="D2802" i="19"/>
  <c r="D2803" i="19"/>
  <c r="D2804" i="19"/>
  <c r="D2805" i="19"/>
  <c r="D2806" i="19"/>
  <c r="D2807" i="19"/>
  <c r="D2808" i="19"/>
  <c r="D2809" i="19"/>
  <c r="D2810" i="19"/>
  <c r="D2811" i="19"/>
  <c r="D2812" i="19"/>
  <c r="D2813" i="19"/>
  <c r="D2814" i="19"/>
  <c r="D2815" i="19"/>
  <c r="D2816" i="19"/>
  <c r="D2817" i="19"/>
  <c r="D2818" i="19"/>
  <c r="D2819" i="19"/>
  <c r="D2820" i="19"/>
  <c r="D2821" i="19"/>
  <c r="D2822" i="19"/>
  <c r="D2823" i="19"/>
  <c r="D2824" i="19"/>
  <c r="D2825" i="19"/>
  <c r="D2826" i="19"/>
  <c r="D2827" i="19"/>
  <c r="D2828" i="19"/>
  <c r="D2829" i="19"/>
  <c r="D2830" i="19"/>
  <c r="D2831" i="19"/>
  <c r="D2832" i="19"/>
  <c r="D2833" i="19"/>
  <c r="D2834" i="19"/>
  <c r="D2835" i="19"/>
  <c r="D2836" i="19"/>
  <c r="D2837" i="19"/>
  <c r="D2838" i="19"/>
  <c r="D2839" i="19"/>
  <c r="D2840" i="19"/>
  <c r="D2841" i="19"/>
  <c r="D2842" i="19"/>
  <c r="D2843" i="19"/>
  <c r="D2844" i="19"/>
  <c r="D2845" i="19"/>
  <c r="D2846" i="19"/>
  <c r="D2847" i="19"/>
  <c r="D2848" i="19"/>
  <c r="D2849" i="19"/>
  <c r="D2850" i="19"/>
  <c r="D2851" i="19"/>
  <c r="D2852" i="19"/>
  <c r="D2853" i="19"/>
  <c r="D2854" i="19"/>
  <c r="D2855" i="19"/>
  <c r="D2856" i="19"/>
  <c r="D2857" i="19"/>
  <c r="D2858" i="19"/>
  <c r="D2859" i="19"/>
  <c r="D2860" i="19"/>
  <c r="D2861" i="19"/>
  <c r="D2862" i="19"/>
  <c r="D2863" i="19"/>
  <c r="D2864" i="19"/>
  <c r="D2865" i="19"/>
  <c r="D2866" i="19"/>
  <c r="D2867" i="19"/>
  <c r="D2868" i="19"/>
  <c r="D2869" i="19"/>
  <c r="D2870" i="19"/>
  <c r="D2871" i="19"/>
  <c r="D2872" i="19"/>
  <c r="D2873" i="19"/>
  <c r="D2874" i="19"/>
  <c r="D2875" i="19"/>
  <c r="D2876" i="19"/>
  <c r="D2877" i="19"/>
  <c r="D2878" i="19"/>
  <c r="D2879" i="19"/>
  <c r="D2880" i="19"/>
  <c r="D2881" i="19"/>
  <c r="D2882" i="19"/>
  <c r="D2883" i="19"/>
  <c r="D2884" i="19"/>
  <c r="D2885" i="19"/>
  <c r="D2886" i="19"/>
  <c r="D2887" i="19"/>
  <c r="D2888" i="19"/>
  <c r="D2889" i="19"/>
  <c r="D2890" i="19"/>
  <c r="D2891" i="19"/>
  <c r="D2892" i="19"/>
  <c r="D2893" i="19"/>
  <c r="D2894" i="19"/>
  <c r="D2895" i="19"/>
  <c r="D2896" i="19"/>
  <c r="D2897" i="19"/>
  <c r="D2898" i="19"/>
  <c r="D2899" i="19"/>
  <c r="D2900" i="19"/>
  <c r="D2901" i="19"/>
  <c r="D2902" i="19"/>
  <c r="D2903" i="19"/>
  <c r="D2904" i="19"/>
  <c r="D2905" i="19"/>
  <c r="D2906" i="19"/>
  <c r="D2907" i="19"/>
  <c r="D2908" i="19"/>
  <c r="D2909" i="19"/>
  <c r="D2910" i="19"/>
  <c r="D2911" i="19"/>
  <c r="D2912" i="19"/>
  <c r="D2913" i="19"/>
  <c r="D2914" i="19"/>
  <c r="D2915" i="19"/>
  <c r="D2916" i="19"/>
  <c r="D2917" i="19"/>
  <c r="D2918" i="19"/>
  <c r="D2919" i="19"/>
  <c r="D2920" i="19"/>
  <c r="D2921" i="19"/>
  <c r="D2922" i="19"/>
  <c r="D2923" i="19"/>
  <c r="D2924" i="19"/>
  <c r="D2925" i="19"/>
  <c r="D2926" i="19"/>
  <c r="D2927" i="19"/>
  <c r="D2928" i="19"/>
  <c r="D2929" i="19"/>
  <c r="D2930" i="19"/>
  <c r="D2931" i="19"/>
  <c r="D2932" i="19"/>
  <c r="D2933" i="19"/>
  <c r="D2934" i="19"/>
  <c r="D2935" i="19"/>
  <c r="D2936" i="19"/>
  <c r="D2937" i="19"/>
  <c r="D2938" i="19"/>
  <c r="D2939" i="19"/>
  <c r="D2940" i="19"/>
  <c r="D2941" i="19"/>
  <c r="D2942" i="19"/>
  <c r="D2943" i="19"/>
  <c r="D2944" i="19"/>
  <c r="D2945" i="19"/>
  <c r="D2946" i="19"/>
  <c r="D2947" i="19"/>
  <c r="D2948" i="19"/>
  <c r="D2949" i="19"/>
  <c r="D2950" i="19"/>
  <c r="D2951" i="19"/>
  <c r="D2952" i="19"/>
  <c r="D2953" i="19"/>
  <c r="D2954" i="19"/>
  <c r="D2955" i="19"/>
  <c r="D2956" i="19"/>
  <c r="D2957" i="19"/>
  <c r="D2958" i="19"/>
  <c r="D2959" i="19"/>
  <c r="D2960" i="19"/>
  <c r="D2961" i="19"/>
  <c r="D2962" i="19"/>
  <c r="D2963" i="19"/>
  <c r="D2964" i="19"/>
  <c r="D2965" i="19"/>
  <c r="D2966" i="19"/>
  <c r="D2967" i="19"/>
  <c r="D2968" i="19"/>
  <c r="D2969" i="19"/>
  <c r="D2970" i="19"/>
  <c r="D2971" i="19"/>
  <c r="D2972" i="19"/>
  <c r="D2973" i="19"/>
  <c r="D2974" i="19"/>
  <c r="D2975" i="19"/>
  <c r="D2976" i="19"/>
  <c r="D2977" i="19"/>
  <c r="D2978" i="19"/>
  <c r="D2979" i="19"/>
  <c r="D2980" i="19"/>
  <c r="D2981" i="19"/>
  <c r="D2982" i="19"/>
  <c r="D2983" i="19"/>
  <c r="D2984" i="19"/>
  <c r="D2985" i="19"/>
  <c r="D2986" i="19"/>
  <c r="D2987" i="19"/>
  <c r="D2988" i="19"/>
  <c r="D2989" i="19"/>
  <c r="D2990" i="19"/>
  <c r="D2991" i="19"/>
  <c r="D2992" i="19"/>
  <c r="D2993" i="19"/>
  <c r="D2994" i="19"/>
  <c r="D2995" i="19"/>
  <c r="D2996" i="19"/>
  <c r="D2997" i="19"/>
  <c r="D2998" i="19"/>
  <c r="D2999" i="19"/>
  <c r="D3000" i="19"/>
  <c r="D3001" i="19"/>
  <c r="D2" i="19"/>
  <c r="A2" i="19"/>
  <c r="B2" i="19" s="1"/>
  <c r="A2692" i="19"/>
  <c r="A2693" i="19"/>
  <c r="A2694" i="19"/>
  <c r="A2695" i="19"/>
  <c r="A2696" i="19"/>
  <c r="A2697" i="19"/>
  <c r="A2698" i="19"/>
  <c r="A2699" i="19"/>
  <c r="A2700" i="19"/>
  <c r="A2701" i="19"/>
  <c r="A2702" i="19"/>
  <c r="A2703" i="19"/>
  <c r="A2704" i="19"/>
  <c r="A2705" i="19"/>
  <c r="A2706" i="19"/>
  <c r="A2707" i="19"/>
  <c r="A2708" i="19"/>
  <c r="A2709" i="19"/>
  <c r="A2710" i="19"/>
  <c r="A2711" i="19"/>
  <c r="A2712" i="19"/>
  <c r="A2713" i="19"/>
  <c r="A2714" i="19"/>
  <c r="A2715" i="19"/>
  <c r="A2716" i="19"/>
  <c r="A2717" i="19"/>
  <c r="A2718" i="19"/>
  <c r="A2719" i="19"/>
  <c r="A2720" i="19"/>
  <c r="A2721" i="19"/>
  <c r="A2722" i="19"/>
  <c r="A2723" i="19"/>
  <c r="A2724" i="19"/>
  <c r="A2725" i="19"/>
  <c r="A2726" i="19"/>
  <c r="A2727" i="19"/>
  <c r="A2728" i="19"/>
  <c r="A2729" i="19"/>
  <c r="A2730" i="19"/>
  <c r="A2731" i="19"/>
  <c r="A2732" i="19"/>
  <c r="A2733" i="19"/>
  <c r="A2734" i="19"/>
  <c r="A2735" i="19"/>
  <c r="A2736" i="19"/>
  <c r="A2737" i="19"/>
  <c r="A2738" i="19"/>
  <c r="A2739" i="19"/>
  <c r="A2740" i="19"/>
  <c r="A2741" i="19"/>
  <c r="A2742" i="19"/>
  <c r="A2743" i="19"/>
  <c r="A2744" i="19"/>
  <c r="A2745" i="19"/>
  <c r="A2746" i="19"/>
  <c r="A2747" i="19"/>
  <c r="A2748" i="19"/>
  <c r="A2749" i="19"/>
  <c r="A2750" i="19"/>
  <c r="A2751" i="19"/>
  <c r="A2752" i="19"/>
  <c r="A2753" i="19"/>
  <c r="A2754" i="19"/>
  <c r="A2755" i="19"/>
  <c r="A2756" i="19"/>
  <c r="A2757" i="19"/>
  <c r="A2758" i="19"/>
  <c r="A2759" i="19"/>
  <c r="A2760" i="19"/>
  <c r="A2761" i="19"/>
  <c r="A2762" i="19"/>
  <c r="A2763" i="19"/>
  <c r="A2764" i="19"/>
  <c r="A2765" i="19"/>
  <c r="A2766" i="19"/>
  <c r="A2767" i="19"/>
  <c r="A2768" i="19"/>
  <c r="A2769" i="19"/>
  <c r="A2770" i="19"/>
  <c r="A2771" i="19"/>
  <c r="A2772" i="19"/>
  <c r="A2773" i="19"/>
  <c r="A2774" i="19"/>
  <c r="A2775" i="19"/>
  <c r="A2776" i="19"/>
  <c r="A2777" i="19"/>
  <c r="A2778" i="19"/>
  <c r="A2779" i="19"/>
  <c r="A2780" i="19"/>
  <c r="A2781" i="19"/>
  <c r="A2782" i="19"/>
  <c r="A2783" i="19"/>
  <c r="A2784" i="19"/>
  <c r="A2785" i="19"/>
  <c r="A2786" i="19"/>
  <c r="A2787" i="19"/>
  <c r="A2788" i="19"/>
  <c r="A2789" i="19"/>
  <c r="A2790" i="19"/>
  <c r="A2791" i="19"/>
  <c r="A2792" i="19"/>
  <c r="A2793" i="19"/>
  <c r="A2794" i="19"/>
  <c r="A2795" i="19"/>
  <c r="A2796" i="19"/>
  <c r="A2797" i="19"/>
  <c r="A2798" i="19"/>
  <c r="A2799" i="19"/>
  <c r="A2800" i="19"/>
  <c r="A2801" i="19"/>
  <c r="A2802" i="19"/>
  <c r="A2803" i="19"/>
  <c r="A2804" i="19"/>
  <c r="A2805" i="19"/>
  <c r="A2806" i="19"/>
  <c r="A2807" i="19"/>
  <c r="A2808" i="19"/>
  <c r="A2809" i="19"/>
  <c r="A2810" i="19"/>
  <c r="A2811" i="19"/>
  <c r="A2812" i="19"/>
  <c r="A2813" i="19"/>
  <c r="A2814" i="19"/>
  <c r="A2815" i="19"/>
  <c r="A2816" i="19"/>
  <c r="A2817" i="19"/>
  <c r="A2818" i="19"/>
  <c r="A2819" i="19"/>
  <c r="A2820" i="19"/>
  <c r="A2821" i="19"/>
  <c r="A2822" i="19"/>
  <c r="A2823" i="19"/>
  <c r="A2824" i="19"/>
  <c r="A2825" i="19"/>
  <c r="A2826" i="19"/>
  <c r="A2827" i="19"/>
  <c r="A2828" i="19"/>
  <c r="A2829" i="19"/>
  <c r="A2830" i="19"/>
  <c r="A2831" i="19"/>
  <c r="A2832" i="19"/>
  <c r="A2833" i="19"/>
  <c r="A2834" i="19"/>
  <c r="A2835" i="19"/>
  <c r="A2836" i="19"/>
  <c r="A2837" i="19"/>
  <c r="A2838" i="19"/>
  <c r="A2839" i="19"/>
  <c r="A2840" i="19"/>
  <c r="A2841" i="19"/>
  <c r="A2842" i="19"/>
  <c r="A2843" i="19"/>
  <c r="A2844" i="19"/>
  <c r="A2845" i="19"/>
  <c r="A2846" i="19"/>
  <c r="A2847" i="19"/>
  <c r="A2848" i="19"/>
  <c r="A2849" i="19"/>
  <c r="A2850" i="19"/>
  <c r="A2851" i="19"/>
  <c r="A2852" i="19"/>
  <c r="A2853" i="19"/>
  <c r="A2854" i="19"/>
  <c r="A2855" i="19"/>
  <c r="A2856" i="19"/>
  <c r="A2857" i="19"/>
  <c r="A2858" i="19"/>
  <c r="A2859" i="19"/>
  <c r="A2860" i="19"/>
  <c r="A2861" i="19"/>
  <c r="A2862" i="19"/>
  <c r="A2863" i="19"/>
  <c r="A2864" i="19"/>
  <c r="A2865" i="19"/>
  <c r="A2866" i="19"/>
  <c r="A2867" i="19"/>
  <c r="A2868" i="19"/>
  <c r="A2869" i="19"/>
  <c r="A2870" i="19"/>
  <c r="A2871" i="19"/>
  <c r="A2872" i="19"/>
  <c r="A2873" i="19"/>
  <c r="A2874" i="19"/>
  <c r="A2875" i="19"/>
  <c r="A2876" i="19"/>
  <c r="A2877" i="19"/>
  <c r="A2878" i="19"/>
  <c r="A2879" i="19"/>
  <c r="A2880" i="19"/>
  <c r="A2881" i="19"/>
  <c r="A2882" i="19"/>
  <c r="A2883" i="19"/>
  <c r="A2884" i="19"/>
  <c r="A2885" i="19"/>
  <c r="A2886" i="19"/>
  <c r="A2887" i="19"/>
  <c r="A2888" i="19"/>
  <c r="A2889" i="19"/>
  <c r="A2890" i="19"/>
  <c r="A2891" i="19"/>
  <c r="A2892" i="19"/>
  <c r="A2893" i="19"/>
  <c r="A2894" i="19"/>
  <c r="A2895" i="19"/>
  <c r="A2896" i="19"/>
  <c r="A2897" i="19"/>
  <c r="A2898" i="19"/>
  <c r="A2899" i="19"/>
  <c r="A2900" i="19"/>
  <c r="A2901" i="19"/>
  <c r="A2902" i="19"/>
  <c r="A2903" i="19"/>
  <c r="A2904" i="19"/>
  <c r="A2905" i="19"/>
  <c r="A2906" i="19"/>
  <c r="A2907" i="19"/>
  <c r="A2908" i="19"/>
  <c r="A2909" i="19"/>
  <c r="A2910" i="19"/>
  <c r="A2911" i="19"/>
  <c r="A2912" i="19"/>
  <c r="A2913" i="19"/>
  <c r="A2914" i="19"/>
  <c r="A2915" i="19"/>
  <c r="A2916" i="19"/>
  <c r="A2917" i="19"/>
  <c r="A2918" i="19"/>
  <c r="A2919" i="19"/>
  <c r="A2920" i="19"/>
  <c r="A2921" i="19"/>
  <c r="A2922" i="19"/>
  <c r="A2923" i="19"/>
  <c r="A2924" i="19"/>
  <c r="A2925" i="19"/>
  <c r="A2926" i="19"/>
  <c r="A2927" i="19"/>
  <c r="A2928" i="19"/>
  <c r="A2929" i="19"/>
  <c r="A2930" i="19"/>
  <c r="A2931" i="19"/>
  <c r="A2932" i="19"/>
  <c r="A2933" i="19"/>
  <c r="A2934" i="19"/>
  <c r="A2935" i="19"/>
  <c r="A2936" i="19"/>
  <c r="A2937" i="19"/>
  <c r="A2938" i="19"/>
  <c r="A2939" i="19"/>
  <c r="A2940" i="19"/>
  <c r="A2941" i="19"/>
  <c r="A2942" i="19"/>
  <c r="A2943" i="19"/>
  <c r="A2944" i="19"/>
  <c r="A2945" i="19"/>
  <c r="A2946" i="19"/>
  <c r="A2947" i="19"/>
  <c r="A2948" i="19"/>
  <c r="A2949" i="19"/>
  <c r="A2950" i="19"/>
  <c r="A2951" i="19"/>
  <c r="A2952" i="19"/>
  <c r="A2953" i="19"/>
  <c r="A2954" i="19"/>
  <c r="A2955" i="19"/>
  <c r="A2956" i="19"/>
  <c r="A2957" i="19"/>
  <c r="A2958" i="19"/>
  <c r="A2959" i="19"/>
  <c r="A2960" i="19"/>
  <c r="A2961" i="19"/>
  <c r="A2962" i="19"/>
  <c r="A2963" i="19"/>
  <c r="A2964" i="19"/>
  <c r="A2965" i="19"/>
  <c r="A2966" i="19"/>
  <c r="A2967" i="19"/>
  <c r="A2968" i="19"/>
  <c r="A2969" i="19"/>
  <c r="A2970" i="19"/>
  <c r="A2971" i="19"/>
  <c r="A2972" i="19"/>
  <c r="A2973" i="19"/>
  <c r="A2974" i="19"/>
  <c r="A2975" i="19"/>
  <c r="A2976" i="19"/>
  <c r="A2977" i="19"/>
  <c r="A2978" i="19"/>
  <c r="A2979" i="19"/>
  <c r="A2980" i="19"/>
  <c r="A2981" i="19"/>
  <c r="A2982" i="19"/>
  <c r="A2983" i="19"/>
  <c r="A2984" i="19"/>
  <c r="A2985" i="19"/>
  <c r="A2986" i="19"/>
  <c r="A2987" i="19"/>
  <c r="A2988" i="19"/>
  <c r="A2989" i="19"/>
  <c r="A2990" i="19"/>
  <c r="A2991" i="19"/>
  <c r="A2992" i="19"/>
  <c r="A2993" i="19"/>
  <c r="A2994" i="19"/>
  <c r="A2995" i="19"/>
  <c r="A2996" i="19"/>
  <c r="A2997" i="19"/>
  <c r="A2998" i="19"/>
  <c r="A2999" i="19"/>
  <c r="A3000" i="19"/>
  <c r="A3001" i="19"/>
  <c r="A3" i="19"/>
  <c r="B3" i="19" s="1"/>
  <c r="A4" i="19"/>
  <c r="B4" i="19" s="1"/>
  <c r="A5" i="19"/>
  <c r="B5" i="19" s="1"/>
  <c r="A6" i="19"/>
  <c r="B6" i="19" s="1"/>
  <c r="A7" i="19"/>
  <c r="B7" i="19" s="1"/>
  <c r="A8" i="19"/>
  <c r="B8" i="19" s="1"/>
  <c r="A9" i="19"/>
  <c r="B9" i="19" s="1"/>
  <c r="A10" i="19"/>
  <c r="B10" i="19" s="1"/>
  <c r="A11" i="19"/>
  <c r="B11" i="19" s="1"/>
  <c r="A12" i="19"/>
  <c r="B12" i="19" s="1"/>
  <c r="A13" i="19"/>
  <c r="B13" i="19" s="1"/>
  <c r="A14" i="19"/>
  <c r="B14" i="19" s="1"/>
  <c r="A15" i="19"/>
  <c r="B15" i="19" s="1"/>
  <c r="A16" i="19"/>
  <c r="B16" i="19" s="1"/>
  <c r="A17" i="19"/>
  <c r="B17" i="19" s="1"/>
  <c r="A18" i="19"/>
  <c r="B18" i="19" s="1"/>
  <c r="A19" i="19"/>
  <c r="B19" i="19" s="1"/>
  <c r="A20" i="19"/>
  <c r="B20" i="19" s="1"/>
  <c r="A21" i="19"/>
  <c r="B21" i="19" s="1"/>
  <c r="A22" i="19"/>
  <c r="B22" i="19" s="1"/>
  <c r="A23" i="19"/>
  <c r="B23" i="19" s="1"/>
  <c r="A24" i="19"/>
  <c r="B24" i="19" s="1"/>
  <c r="A25" i="19"/>
  <c r="B25" i="19" s="1"/>
  <c r="A26" i="19"/>
  <c r="B26" i="19" s="1"/>
  <c r="A27" i="19"/>
  <c r="B27" i="19" s="1"/>
  <c r="A28" i="19"/>
  <c r="B28" i="19" s="1"/>
  <c r="A29" i="19"/>
  <c r="B29" i="19" s="1"/>
  <c r="A30" i="19"/>
  <c r="B30" i="19" s="1"/>
  <c r="A31" i="19"/>
  <c r="B31" i="19" s="1"/>
  <c r="A32" i="19"/>
  <c r="B32" i="19" s="1"/>
  <c r="A33" i="19"/>
  <c r="B33" i="19" s="1"/>
  <c r="A34" i="19"/>
  <c r="B34" i="19" s="1"/>
  <c r="A35" i="19"/>
  <c r="B35" i="19" s="1"/>
  <c r="A36" i="19"/>
  <c r="B36" i="19" s="1"/>
  <c r="A37" i="19"/>
  <c r="B37" i="19" s="1"/>
  <c r="A38" i="19"/>
  <c r="B38" i="19" s="1"/>
  <c r="A39" i="19"/>
  <c r="B39" i="19" s="1"/>
  <c r="A40" i="19"/>
  <c r="B40" i="19" s="1"/>
  <c r="A41" i="19"/>
  <c r="B41" i="19" s="1"/>
  <c r="A42" i="19"/>
  <c r="B42" i="19" s="1"/>
  <c r="A43" i="19"/>
  <c r="B43" i="19" s="1"/>
  <c r="A44" i="19"/>
  <c r="B44" i="19" s="1"/>
  <c r="A45" i="19"/>
  <c r="B45" i="19" s="1"/>
  <c r="A46" i="19"/>
  <c r="B46" i="19" s="1"/>
  <c r="A47" i="19"/>
  <c r="B47" i="19" s="1"/>
  <c r="A48" i="19"/>
  <c r="B48" i="19" s="1"/>
  <c r="A49" i="19"/>
  <c r="B49" i="19" s="1"/>
  <c r="A50" i="19"/>
  <c r="B50" i="19" s="1"/>
  <c r="A51" i="19"/>
  <c r="B51" i="19" s="1"/>
  <c r="A52" i="19"/>
  <c r="B52" i="19" s="1"/>
  <c r="A53" i="19"/>
  <c r="B53" i="19" s="1"/>
  <c r="A54" i="19"/>
  <c r="B54" i="19" s="1"/>
  <c r="A55" i="19"/>
  <c r="B55" i="19" s="1"/>
  <c r="A56" i="19"/>
  <c r="B56" i="19" s="1"/>
  <c r="A57" i="19"/>
  <c r="B57" i="19" s="1"/>
  <c r="A58" i="19"/>
  <c r="B58" i="19" s="1"/>
  <c r="A59" i="19"/>
  <c r="B59" i="19" s="1"/>
  <c r="A60" i="19"/>
  <c r="B60" i="19" s="1"/>
  <c r="A61" i="19"/>
  <c r="B61" i="19" s="1"/>
  <c r="A62" i="19"/>
  <c r="B62" i="19" s="1"/>
  <c r="A63" i="19"/>
  <c r="B63" i="19" s="1"/>
  <c r="A64" i="19"/>
  <c r="B64" i="19" s="1"/>
  <c r="A65" i="19"/>
  <c r="B65" i="19" s="1"/>
  <c r="A66" i="19"/>
  <c r="B66" i="19" s="1"/>
  <c r="A67" i="19"/>
  <c r="B67" i="19" s="1"/>
  <c r="A68" i="19"/>
  <c r="B68" i="19" s="1"/>
  <c r="A69" i="19"/>
  <c r="B69" i="19" s="1"/>
  <c r="A70" i="19"/>
  <c r="B70" i="19" s="1"/>
  <c r="A71" i="19"/>
  <c r="B71" i="19" s="1"/>
  <c r="A72" i="19"/>
  <c r="B72" i="19" s="1"/>
  <c r="A73" i="19"/>
  <c r="B73" i="19" s="1"/>
  <c r="A74" i="19"/>
  <c r="B74" i="19" s="1"/>
  <c r="A75" i="19"/>
  <c r="B75" i="19" s="1"/>
  <c r="A76" i="19"/>
  <c r="B76" i="19" s="1"/>
  <c r="A77" i="19"/>
  <c r="B77" i="19" s="1"/>
  <c r="A78" i="19"/>
  <c r="B78" i="19" s="1"/>
  <c r="A79" i="19"/>
  <c r="B79" i="19" s="1"/>
  <c r="A80" i="19"/>
  <c r="B80" i="19" s="1"/>
  <c r="A81" i="19"/>
  <c r="B81" i="19" s="1"/>
  <c r="A82" i="19"/>
  <c r="B82" i="19" s="1"/>
  <c r="A83" i="19"/>
  <c r="B83" i="19" s="1"/>
  <c r="A84" i="19"/>
  <c r="B84" i="19" s="1"/>
  <c r="A85" i="19"/>
  <c r="B85" i="19" s="1"/>
  <c r="A86" i="19"/>
  <c r="B86" i="19" s="1"/>
  <c r="A87" i="19"/>
  <c r="B87" i="19" s="1"/>
  <c r="A88" i="19"/>
  <c r="B88" i="19" s="1"/>
  <c r="A89" i="19"/>
  <c r="B89" i="19" s="1"/>
  <c r="A90" i="19"/>
  <c r="B90" i="19" s="1"/>
  <c r="A91" i="19"/>
  <c r="B91" i="19" s="1"/>
  <c r="A92" i="19"/>
  <c r="B92" i="19" s="1"/>
  <c r="A93" i="19"/>
  <c r="B93" i="19" s="1"/>
  <c r="A94" i="19"/>
  <c r="B94" i="19" s="1"/>
  <c r="A95" i="19"/>
  <c r="B95" i="19" s="1"/>
  <c r="A96" i="19"/>
  <c r="B96" i="19" s="1"/>
  <c r="A97" i="19"/>
  <c r="B97" i="19" s="1"/>
  <c r="A98" i="19"/>
  <c r="B98" i="19" s="1"/>
  <c r="A99" i="19"/>
  <c r="B99" i="19" s="1"/>
  <c r="A100" i="19"/>
  <c r="B100" i="19" s="1"/>
  <c r="A101" i="19"/>
  <c r="B101" i="19" s="1"/>
  <c r="A102" i="19"/>
  <c r="B102" i="19" s="1"/>
  <c r="A103" i="19"/>
  <c r="B103" i="19" s="1"/>
  <c r="A104" i="19"/>
  <c r="B104" i="19" s="1"/>
  <c r="A105" i="19"/>
  <c r="B105" i="19" s="1"/>
  <c r="A106" i="19"/>
  <c r="B106" i="19" s="1"/>
  <c r="A107" i="19"/>
  <c r="B107" i="19" s="1"/>
  <c r="A108" i="19"/>
  <c r="B108" i="19" s="1"/>
  <c r="A109" i="19"/>
  <c r="B109" i="19" s="1"/>
  <c r="A110" i="19"/>
  <c r="B110" i="19" s="1"/>
  <c r="A111" i="19"/>
  <c r="B111" i="19" s="1"/>
  <c r="A112" i="19"/>
  <c r="B112" i="19" s="1"/>
  <c r="A113" i="19"/>
  <c r="B113" i="19" s="1"/>
  <c r="A114" i="19"/>
  <c r="B114" i="19" s="1"/>
  <c r="A115" i="19"/>
  <c r="B115" i="19" s="1"/>
  <c r="A116" i="19"/>
  <c r="B116" i="19" s="1"/>
  <c r="A117" i="19"/>
  <c r="B117" i="19" s="1"/>
  <c r="A118" i="19"/>
  <c r="B118" i="19" s="1"/>
  <c r="A119" i="19"/>
  <c r="B119" i="19" s="1"/>
  <c r="A120" i="19"/>
  <c r="B120" i="19" s="1"/>
  <c r="A121" i="19"/>
  <c r="B121" i="19" s="1"/>
  <c r="A122" i="19"/>
  <c r="B122" i="19" s="1"/>
  <c r="A123" i="19"/>
  <c r="B123" i="19" s="1"/>
  <c r="A124" i="19"/>
  <c r="B124" i="19" s="1"/>
  <c r="A125" i="19"/>
  <c r="B125" i="19" s="1"/>
  <c r="A126" i="19"/>
  <c r="B126" i="19" s="1"/>
  <c r="A127" i="19"/>
  <c r="B127" i="19" s="1"/>
  <c r="A128" i="19"/>
  <c r="B128" i="19" s="1"/>
  <c r="A129" i="19"/>
  <c r="B129" i="19" s="1"/>
  <c r="A130" i="19"/>
  <c r="B130" i="19" s="1"/>
  <c r="A131" i="19"/>
  <c r="B131" i="19" s="1"/>
  <c r="A132" i="19"/>
  <c r="B132" i="19" s="1"/>
  <c r="A133" i="19"/>
  <c r="B133" i="19" s="1"/>
  <c r="A134" i="19"/>
  <c r="B134" i="19" s="1"/>
  <c r="A135" i="19"/>
  <c r="B135" i="19" s="1"/>
  <c r="A136" i="19"/>
  <c r="B136" i="19" s="1"/>
  <c r="A137" i="19"/>
  <c r="B137" i="19" s="1"/>
  <c r="A138" i="19"/>
  <c r="B138" i="19" s="1"/>
  <c r="A139" i="19"/>
  <c r="B139" i="19" s="1"/>
  <c r="A140" i="19"/>
  <c r="B140" i="19" s="1"/>
  <c r="A141" i="19"/>
  <c r="B141" i="19" s="1"/>
  <c r="A142" i="19"/>
  <c r="B142" i="19" s="1"/>
  <c r="A143" i="19"/>
  <c r="B143" i="19" s="1"/>
  <c r="A144" i="19"/>
  <c r="B144" i="19" s="1"/>
  <c r="A145" i="19"/>
  <c r="B145" i="19" s="1"/>
  <c r="A146" i="19"/>
  <c r="B146" i="19" s="1"/>
  <c r="A147" i="19"/>
  <c r="B147" i="19" s="1"/>
  <c r="A148" i="19"/>
  <c r="B148" i="19" s="1"/>
  <c r="A149" i="19"/>
  <c r="B149" i="19" s="1"/>
  <c r="A150" i="19"/>
  <c r="B150" i="19" s="1"/>
  <c r="A151" i="19"/>
  <c r="B151" i="19" s="1"/>
  <c r="A152" i="19"/>
  <c r="B152" i="19" s="1"/>
  <c r="A153" i="19"/>
  <c r="B153" i="19" s="1"/>
  <c r="A154" i="19"/>
  <c r="B154" i="19" s="1"/>
  <c r="A155" i="19"/>
  <c r="B155" i="19" s="1"/>
  <c r="A156" i="19"/>
  <c r="B156" i="19" s="1"/>
  <c r="A157" i="19"/>
  <c r="B157" i="19" s="1"/>
  <c r="A158" i="19"/>
  <c r="B158" i="19" s="1"/>
  <c r="A159" i="19"/>
  <c r="B159" i="19" s="1"/>
  <c r="A160" i="19"/>
  <c r="B160" i="19" s="1"/>
  <c r="A161" i="19"/>
  <c r="B161" i="19" s="1"/>
  <c r="A162" i="19"/>
  <c r="B162" i="19" s="1"/>
  <c r="A163" i="19"/>
  <c r="B163" i="19" s="1"/>
  <c r="A164" i="19"/>
  <c r="B164" i="19" s="1"/>
  <c r="A165" i="19"/>
  <c r="B165" i="19" s="1"/>
  <c r="A166" i="19"/>
  <c r="B166" i="19" s="1"/>
  <c r="A167" i="19"/>
  <c r="B167" i="19" s="1"/>
  <c r="A168" i="19"/>
  <c r="B168" i="19" s="1"/>
  <c r="A169" i="19"/>
  <c r="B169" i="19" s="1"/>
  <c r="A170" i="19"/>
  <c r="B170" i="19" s="1"/>
  <c r="A171" i="19"/>
  <c r="B171" i="19" s="1"/>
  <c r="A172" i="19"/>
  <c r="B172" i="19" s="1"/>
  <c r="A173" i="19"/>
  <c r="B173" i="19" s="1"/>
  <c r="A174" i="19"/>
  <c r="B174" i="19" s="1"/>
  <c r="A175" i="19"/>
  <c r="B175" i="19" s="1"/>
  <c r="A176" i="19"/>
  <c r="B176" i="19" s="1"/>
  <c r="A177" i="19"/>
  <c r="B177" i="19" s="1"/>
  <c r="A178" i="19"/>
  <c r="B178" i="19" s="1"/>
  <c r="A179" i="19"/>
  <c r="B179" i="19" s="1"/>
  <c r="A180" i="19"/>
  <c r="B180" i="19" s="1"/>
  <c r="A181" i="19"/>
  <c r="B181" i="19" s="1"/>
  <c r="A182" i="19"/>
  <c r="B182" i="19" s="1"/>
  <c r="A183" i="19"/>
  <c r="B183" i="19" s="1"/>
  <c r="A184" i="19"/>
  <c r="B184" i="19" s="1"/>
  <c r="A185" i="19"/>
  <c r="B185" i="19" s="1"/>
  <c r="A186" i="19"/>
  <c r="B186" i="19" s="1"/>
  <c r="A187" i="19"/>
  <c r="B187" i="19" s="1"/>
  <c r="A188" i="19"/>
  <c r="B188" i="19" s="1"/>
  <c r="A189" i="19"/>
  <c r="B189" i="19" s="1"/>
  <c r="A190" i="19"/>
  <c r="B190" i="19" s="1"/>
  <c r="A191" i="19"/>
  <c r="B191" i="19" s="1"/>
  <c r="A192" i="19"/>
  <c r="B192" i="19" s="1"/>
  <c r="A193" i="19"/>
  <c r="B193" i="19" s="1"/>
  <c r="A194" i="19"/>
  <c r="B194" i="19" s="1"/>
  <c r="A195" i="19"/>
  <c r="B195" i="19" s="1"/>
  <c r="A196" i="19"/>
  <c r="B196" i="19" s="1"/>
  <c r="A197" i="19"/>
  <c r="B197" i="19" s="1"/>
  <c r="A198" i="19"/>
  <c r="B198" i="19" s="1"/>
  <c r="A199" i="19"/>
  <c r="B199" i="19" s="1"/>
  <c r="A200" i="19"/>
  <c r="B200" i="19" s="1"/>
  <c r="A201" i="19"/>
  <c r="B201" i="19" s="1"/>
  <c r="A202" i="19"/>
  <c r="B202" i="19" s="1"/>
  <c r="A203" i="19"/>
  <c r="B203" i="19" s="1"/>
  <c r="A204" i="19"/>
  <c r="B204" i="19" s="1"/>
  <c r="A205" i="19"/>
  <c r="B205" i="19" s="1"/>
  <c r="A206" i="19"/>
  <c r="B206" i="19" s="1"/>
  <c r="A207" i="19"/>
  <c r="B207" i="19" s="1"/>
  <c r="A208" i="19"/>
  <c r="B208" i="19" s="1"/>
  <c r="A209" i="19"/>
  <c r="B209" i="19" s="1"/>
  <c r="A210" i="19"/>
  <c r="B210" i="19" s="1"/>
  <c r="A211" i="19"/>
  <c r="B211" i="19" s="1"/>
  <c r="A212" i="19"/>
  <c r="B212" i="19" s="1"/>
  <c r="A213" i="19"/>
  <c r="B213" i="19" s="1"/>
  <c r="A214" i="19"/>
  <c r="B214" i="19" s="1"/>
  <c r="A215" i="19"/>
  <c r="B215" i="19" s="1"/>
  <c r="A216" i="19"/>
  <c r="B216" i="19" s="1"/>
  <c r="A217" i="19"/>
  <c r="B217" i="19" s="1"/>
  <c r="A218" i="19"/>
  <c r="B218" i="19" s="1"/>
  <c r="A219" i="19"/>
  <c r="B219" i="19" s="1"/>
  <c r="A220" i="19"/>
  <c r="B220" i="19" s="1"/>
  <c r="A221" i="19"/>
  <c r="B221" i="19" s="1"/>
  <c r="A222" i="19"/>
  <c r="B222" i="19" s="1"/>
  <c r="A223" i="19"/>
  <c r="B223" i="19" s="1"/>
  <c r="A224" i="19"/>
  <c r="B224" i="19" s="1"/>
  <c r="A225" i="19"/>
  <c r="B225" i="19" s="1"/>
  <c r="A226" i="19"/>
  <c r="B226" i="19" s="1"/>
  <c r="A227" i="19"/>
  <c r="B227" i="19" s="1"/>
  <c r="A228" i="19"/>
  <c r="B228" i="19" s="1"/>
  <c r="A229" i="19"/>
  <c r="B229" i="19" s="1"/>
  <c r="A230" i="19"/>
  <c r="B230" i="19" s="1"/>
  <c r="A231" i="19"/>
  <c r="B231" i="19" s="1"/>
  <c r="A232" i="19"/>
  <c r="B232" i="19" s="1"/>
  <c r="A233" i="19"/>
  <c r="B233" i="19" s="1"/>
  <c r="A234" i="19"/>
  <c r="B234" i="19" s="1"/>
  <c r="A235" i="19"/>
  <c r="B235" i="19" s="1"/>
  <c r="A236" i="19"/>
  <c r="B236" i="19" s="1"/>
  <c r="A237" i="19"/>
  <c r="B237" i="19" s="1"/>
  <c r="A238" i="19"/>
  <c r="B238" i="19" s="1"/>
  <c r="A239" i="19"/>
  <c r="B239" i="19" s="1"/>
  <c r="A240" i="19"/>
  <c r="B240" i="19" s="1"/>
  <c r="A241" i="19"/>
  <c r="B241" i="19" s="1"/>
  <c r="A242" i="19"/>
  <c r="B242" i="19" s="1"/>
  <c r="A243" i="19"/>
  <c r="B243" i="19" s="1"/>
  <c r="A244" i="19"/>
  <c r="B244" i="19" s="1"/>
  <c r="A245" i="19"/>
  <c r="B245" i="19" s="1"/>
  <c r="A246" i="19"/>
  <c r="B246" i="19" s="1"/>
  <c r="A247" i="19"/>
  <c r="B247" i="19" s="1"/>
  <c r="A248" i="19"/>
  <c r="B248" i="19" s="1"/>
  <c r="A249" i="19"/>
  <c r="B249" i="19" s="1"/>
  <c r="A250" i="19"/>
  <c r="B250" i="19" s="1"/>
  <c r="A251" i="19"/>
  <c r="B251" i="19" s="1"/>
  <c r="A252" i="19"/>
  <c r="B252" i="19" s="1"/>
  <c r="A253" i="19"/>
  <c r="B253" i="19" s="1"/>
  <c r="A254" i="19"/>
  <c r="B254" i="19" s="1"/>
  <c r="A255" i="19"/>
  <c r="B255" i="19" s="1"/>
  <c r="A256" i="19"/>
  <c r="B256" i="19" s="1"/>
  <c r="A257" i="19"/>
  <c r="B257" i="19" s="1"/>
  <c r="A258" i="19"/>
  <c r="B258" i="19" s="1"/>
  <c r="A259" i="19"/>
  <c r="B259" i="19" s="1"/>
  <c r="A260" i="19"/>
  <c r="B260" i="19" s="1"/>
  <c r="A261" i="19"/>
  <c r="B261" i="19" s="1"/>
  <c r="A262" i="19"/>
  <c r="B262" i="19" s="1"/>
  <c r="A263" i="19"/>
  <c r="B263" i="19" s="1"/>
  <c r="A264" i="19"/>
  <c r="B264" i="19" s="1"/>
  <c r="A265" i="19"/>
  <c r="B265" i="19" s="1"/>
  <c r="A266" i="19"/>
  <c r="B266" i="19" s="1"/>
  <c r="A267" i="19"/>
  <c r="B267" i="19" s="1"/>
  <c r="A268" i="19"/>
  <c r="B268" i="19" s="1"/>
  <c r="A269" i="19"/>
  <c r="B269" i="19" s="1"/>
  <c r="A270" i="19"/>
  <c r="B270" i="19" s="1"/>
  <c r="A271" i="19"/>
  <c r="B271" i="19" s="1"/>
  <c r="A272" i="19"/>
  <c r="B272" i="19" s="1"/>
  <c r="A273" i="19"/>
  <c r="B273" i="19" s="1"/>
  <c r="A274" i="19"/>
  <c r="B274" i="19" s="1"/>
  <c r="A275" i="19"/>
  <c r="B275" i="19" s="1"/>
  <c r="A276" i="19"/>
  <c r="B276" i="19" s="1"/>
  <c r="A277" i="19"/>
  <c r="B277" i="19" s="1"/>
  <c r="A278" i="19"/>
  <c r="B278" i="19" s="1"/>
  <c r="A279" i="19"/>
  <c r="B279" i="19" s="1"/>
  <c r="A280" i="19"/>
  <c r="B280" i="19" s="1"/>
  <c r="A281" i="19"/>
  <c r="B281" i="19" s="1"/>
  <c r="A282" i="19"/>
  <c r="B282" i="19" s="1"/>
  <c r="A283" i="19"/>
  <c r="B283" i="19" s="1"/>
  <c r="A284" i="19"/>
  <c r="B284" i="19" s="1"/>
  <c r="A285" i="19"/>
  <c r="B285" i="19" s="1"/>
  <c r="A286" i="19"/>
  <c r="B286" i="19" s="1"/>
  <c r="A287" i="19"/>
  <c r="B287" i="19" s="1"/>
  <c r="A288" i="19"/>
  <c r="B288" i="19" s="1"/>
  <c r="A289" i="19"/>
  <c r="B289" i="19" s="1"/>
  <c r="A290" i="19"/>
  <c r="B290" i="19" s="1"/>
  <c r="A291" i="19"/>
  <c r="B291" i="19" s="1"/>
  <c r="A292" i="19"/>
  <c r="B292" i="19" s="1"/>
  <c r="A293" i="19"/>
  <c r="B293" i="19" s="1"/>
  <c r="A294" i="19"/>
  <c r="B294" i="19" s="1"/>
  <c r="A295" i="19"/>
  <c r="B295" i="19" s="1"/>
  <c r="A296" i="19"/>
  <c r="B296" i="19" s="1"/>
  <c r="A297" i="19"/>
  <c r="B297" i="19" s="1"/>
  <c r="A298" i="19"/>
  <c r="B298" i="19" s="1"/>
  <c r="A299" i="19"/>
  <c r="B299" i="19" s="1"/>
  <c r="A300" i="19"/>
  <c r="B300" i="19" s="1"/>
  <c r="A301" i="19"/>
  <c r="B301" i="19" s="1"/>
  <c r="A302" i="19"/>
  <c r="B302" i="19" s="1"/>
  <c r="A303" i="19"/>
  <c r="B303" i="19" s="1"/>
  <c r="A304" i="19"/>
  <c r="B304" i="19" s="1"/>
  <c r="A305" i="19"/>
  <c r="B305" i="19" s="1"/>
  <c r="A306" i="19"/>
  <c r="B306" i="19" s="1"/>
  <c r="A307" i="19"/>
  <c r="B307" i="19" s="1"/>
  <c r="A308" i="19"/>
  <c r="B308" i="19" s="1"/>
  <c r="A309" i="19"/>
  <c r="B309" i="19" s="1"/>
  <c r="A310" i="19"/>
  <c r="B310" i="19" s="1"/>
  <c r="A311" i="19"/>
  <c r="B311" i="19" s="1"/>
  <c r="A312" i="19"/>
  <c r="B312" i="19" s="1"/>
  <c r="A313" i="19"/>
  <c r="B313" i="19" s="1"/>
  <c r="A314" i="19"/>
  <c r="B314" i="19" s="1"/>
  <c r="A315" i="19"/>
  <c r="B315" i="19" s="1"/>
  <c r="A316" i="19"/>
  <c r="B316" i="19" s="1"/>
  <c r="A317" i="19"/>
  <c r="B317" i="19" s="1"/>
  <c r="A318" i="19"/>
  <c r="B318" i="19" s="1"/>
  <c r="A319" i="19"/>
  <c r="B319" i="19" s="1"/>
  <c r="A320" i="19"/>
  <c r="B320" i="19" s="1"/>
  <c r="A321" i="19"/>
  <c r="B321" i="19" s="1"/>
  <c r="A322" i="19"/>
  <c r="B322" i="19" s="1"/>
  <c r="A323" i="19"/>
  <c r="B323" i="19" s="1"/>
  <c r="A324" i="19"/>
  <c r="B324" i="19" s="1"/>
  <c r="A325" i="19"/>
  <c r="B325" i="19" s="1"/>
  <c r="A326" i="19"/>
  <c r="B326" i="19" s="1"/>
  <c r="A327" i="19"/>
  <c r="B327" i="19" s="1"/>
  <c r="A328" i="19"/>
  <c r="B328" i="19" s="1"/>
  <c r="A329" i="19"/>
  <c r="B329" i="19" s="1"/>
  <c r="A330" i="19"/>
  <c r="B330" i="19" s="1"/>
  <c r="A331" i="19"/>
  <c r="B331" i="19" s="1"/>
  <c r="A332" i="19"/>
  <c r="B332" i="19" s="1"/>
  <c r="A333" i="19"/>
  <c r="B333" i="19" s="1"/>
  <c r="A334" i="19"/>
  <c r="B334" i="19" s="1"/>
  <c r="A335" i="19"/>
  <c r="B335" i="19" s="1"/>
  <c r="A336" i="19"/>
  <c r="B336" i="19" s="1"/>
  <c r="A337" i="19"/>
  <c r="B337" i="19" s="1"/>
  <c r="A338" i="19"/>
  <c r="B338" i="19" s="1"/>
  <c r="A339" i="19"/>
  <c r="B339" i="19" s="1"/>
  <c r="A340" i="19"/>
  <c r="B340" i="19" s="1"/>
  <c r="A341" i="19"/>
  <c r="B341" i="19" s="1"/>
  <c r="A342" i="19"/>
  <c r="B342" i="19" s="1"/>
  <c r="A343" i="19"/>
  <c r="B343" i="19" s="1"/>
  <c r="A344" i="19"/>
  <c r="B344" i="19" s="1"/>
  <c r="A345" i="19"/>
  <c r="B345" i="19" s="1"/>
  <c r="A346" i="19"/>
  <c r="B346" i="19" s="1"/>
  <c r="A347" i="19"/>
  <c r="B347" i="19" s="1"/>
  <c r="A348" i="19"/>
  <c r="B348" i="19" s="1"/>
  <c r="A349" i="19"/>
  <c r="B349" i="19" s="1"/>
  <c r="A350" i="19"/>
  <c r="B350" i="19" s="1"/>
  <c r="A351" i="19"/>
  <c r="B351" i="19" s="1"/>
  <c r="A352" i="19"/>
  <c r="B352" i="19" s="1"/>
  <c r="A353" i="19"/>
  <c r="B353" i="19" s="1"/>
  <c r="A354" i="19"/>
  <c r="B354" i="19" s="1"/>
  <c r="A355" i="19"/>
  <c r="B355" i="19" s="1"/>
  <c r="A356" i="19"/>
  <c r="B356" i="19" s="1"/>
  <c r="A357" i="19"/>
  <c r="B357" i="19" s="1"/>
  <c r="A358" i="19"/>
  <c r="B358" i="19" s="1"/>
  <c r="A359" i="19"/>
  <c r="B359" i="19" s="1"/>
  <c r="A360" i="19"/>
  <c r="B360" i="19" s="1"/>
  <c r="A361" i="19"/>
  <c r="B361" i="19" s="1"/>
  <c r="A362" i="19"/>
  <c r="B362" i="19" s="1"/>
  <c r="A363" i="19"/>
  <c r="B363" i="19" s="1"/>
  <c r="A364" i="19"/>
  <c r="B364" i="19" s="1"/>
  <c r="A365" i="19"/>
  <c r="B365" i="19" s="1"/>
  <c r="A366" i="19"/>
  <c r="B366" i="19" s="1"/>
  <c r="A367" i="19"/>
  <c r="B367" i="19" s="1"/>
  <c r="A368" i="19"/>
  <c r="B368" i="19" s="1"/>
  <c r="A369" i="19"/>
  <c r="B369" i="19" s="1"/>
  <c r="A370" i="19"/>
  <c r="B370" i="19" s="1"/>
  <c r="A371" i="19"/>
  <c r="B371" i="19" s="1"/>
  <c r="A372" i="19"/>
  <c r="B372" i="19" s="1"/>
  <c r="A373" i="19"/>
  <c r="B373" i="19" s="1"/>
  <c r="A374" i="19"/>
  <c r="B374" i="19" s="1"/>
  <c r="A375" i="19"/>
  <c r="B375" i="19" s="1"/>
  <c r="A376" i="19"/>
  <c r="B376" i="19" s="1"/>
  <c r="A377" i="19"/>
  <c r="B377" i="19" s="1"/>
  <c r="A378" i="19"/>
  <c r="B378" i="19" s="1"/>
  <c r="A379" i="19"/>
  <c r="B379" i="19" s="1"/>
  <c r="A380" i="19"/>
  <c r="B380" i="19" s="1"/>
  <c r="A381" i="19"/>
  <c r="B381" i="19" s="1"/>
  <c r="A382" i="19"/>
  <c r="B382" i="19" s="1"/>
  <c r="A383" i="19"/>
  <c r="B383" i="19" s="1"/>
  <c r="A384" i="19"/>
  <c r="B384" i="19" s="1"/>
  <c r="A385" i="19"/>
  <c r="B385" i="19" s="1"/>
  <c r="A386" i="19"/>
  <c r="B386" i="19" s="1"/>
  <c r="A387" i="19"/>
  <c r="B387" i="19" s="1"/>
  <c r="A388" i="19"/>
  <c r="B388" i="19" s="1"/>
  <c r="A389" i="19"/>
  <c r="B389" i="19" s="1"/>
  <c r="A390" i="19"/>
  <c r="B390" i="19" s="1"/>
  <c r="A391" i="19"/>
  <c r="B391" i="19" s="1"/>
  <c r="A392" i="19"/>
  <c r="B392" i="19" s="1"/>
  <c r="A393" i="19"/>
  <c r="B393" i="19" s="1"/>
  <c r="A394" i="19"/>
  <c r="B394" i="19" s="1"/>
  <c r="A395" i="19"/>
  <c r="B395" i="19" s="1"/>
  <c r="A396" i="19"/>
  <c r="B396" i="19" s="1"/>
  <c r="A397" i="19"/>
  <c r="B397" i="19" s="1"/>
  <c r="A398" i="19"/>
  <c r="B398" i="19" s="1"/>
  <c r="A399" i="19"/>
  <c r="B399" i="19" s="1"/>
  <c r="A400" i="19"/>
  <c r="B400" i="19" s="1"/>
  <c r="A401" i="19"/>
  <c r="B401" i="19" s="1"/>
  <c r="A402" i="19"/>
  <c r="B402" i="19" s="1"/>
  <c r="A403" i="19"/>
  <c r="B403" i="19" s="1"/>
  <c r="A404" i="19"/>
  <c r="B404" i="19" s="1"/>
  <c r="A405" i="19"/>
  <c r="B405" i="19" s="1"/>
  <c r="A406" i="19"/>
  <c r="B406" i="19" s="1"/>
  <c r="A407" i="19"/>
  <c r="B407" i="19" s="1"/>
  <c r="A408" i="19"/>
  <c r="B408" i="19" s="1"/>
  <c r="A409" i="19"/>
  <c r="B409" i="19" s="1"/>
  <c r="A410" i="19"/>
  <c r="B410" i="19" s="1"/>
  <c r="A411" i="19"/>
  <c r="B411" i="19" s="1"/>
  <c r="A412" i="19"/>
  <c r="B412" i="19" s="1"/>
  <c r="A413" i="19"/>
  <c r="B413" i="19" s="1"/>
  <c r="A414" i="19"/>
  <c r="B414" i="19" s="1"/>
  <c r="A415" i="19"/>
  <c r="B415" i="19" s="1"/>
  <c r="A416" i="19"/>
  <c r="B416" i="19" s="1"/>
  <c r="A417" i="19"/>
  <c r="B417" i="19" s="1"/>
  <c r="A418" i="19"/>
  <c r="B418" i="19" s="1"/>
  <c r="A419" i="19"/>
  <c r="B419" i="19" s="1"/>
  <c r="A420" i="19"/>
  <c r="B420" i="19" s="1"/>
  <c r="A421" i="19"/>
  <c r="B421" i="19" s="1"/>
  <c r="A422" i="19"/>
  <c r="B422" i="19" s="1"/>
  <c r="A423" i="19"/>
  <c r="B423" i="19" s="1"/>
  <c r="A424" i="19"/>
  <c r="B424" i="19" s="1"/>
  <c r="A425" i="19"/>
  <c r="B425" i="19" s="1"/>
  <c r="A426" i="19"/>
  <c r="B426" i="19" s="1"/>
  <c r="A427" i="19"/>
  <c r="B427" i="19" s="1"/>
  <c r="A428" i="19"/>
  <c r="B428" i="19" s="1"/>
  <c r="A429" i="19"/>
  <c r="B429" i="19" s="1"/>
  <c r="A430" i="19"/>
  <c r="B430" i="19" s="1"/>
  <c r="A431" i="19"/>
  <c r="B431" i="19" s="1"/>
  <c r="A432" i="19"/>
  <c r="B432" i="19" s="1"/>
  <c r="A433" i="19"/>
  <c r="B433" i="19" s="1"/>
  <c r="A434" i="19"/>
  <c r="B434" i="19" s="1"/>
  <c r="A435" i="19"/>
  <c r="B435" i="19" s="1"/>
  <c r="A436" i="19"/>
  <c r="B436" i="19" s="1"/>
  <c r="A437" i="19"/>
  <c r="B437" i="19" s="1"/>
  <c r="A438" i="19"/>
  <c r="B438" i="19" s="1"/>
  <c r="A439" i="19"/>
  <c r="B439" i="19" s="1"/>
  <c r="A440" i="19"/>
  <c r="B440" i="19" s="1"/>
  <c r="A441" i="19"/>
  <c r="B441" i="19" s="1"/>
  <c r="A442" i="19"/>
  <c r="B442" i="19" s="1"/>
  <c r="A443" i="19"/>
  <c r="B443" i="19" s="1"/>
  <c r="A444" i="19"/>
  <c r="B444" i="19" s="1"/>
  <c r="A445" i="19"/>
  <c r="B445" i="19" s="1"/>
  <c r="A446" i="19"/>
  <c r="B446" i="19" s="1"/>
  <c r="A447" i="19"/>
  <c r="B447" i="19" s="1"/>
  <c r="A448" i="19"/>
  <c r="B448" i="19" s="1"/>
  <c r="A449" i="19"/>
  <c r="B449" i="19" s="1"/>
  <c r="A450" i="19"/>
  <c r="B450" i="19" s="1"/>
  <c r="A451" i="19"/>
  <c r="B451" i="19" s="1"/>
  <c r="A452" i="19"/>
  <c r="B452" i="19" s="1"/>
  <c r="A453" i="19"/>
  <c r="B453" i="19" s="1"/>
  <c r="A454" i="19"/>
  <c r="B454" i="19" s="1"/>
  <c r="A455" i="19"/>
  <c r="B455" i="19" s="1"/>
  <c r="A456" i="19"/>
  <c r="B456" i="19" s="1"/>
  <c r="A457" i="19"/>
  <c r="B457" i="19" s="1"/>
  <c r="A458" i="19"/>
  <c r="B458" i="19" s="1"/>
  <c r="A459" i="19"/>
  <c r="B459" i="19" s="1"/>
  <c r="A460" i="19"/>
  <c r="B460" i="19" s="1"/>
  <c r="A461" i="19"/>
  <c r="B461" i="19" s="1"/>
  <c r="A462" i="19"/>
  <c r="B462" i="19" s="1"/>
  <c r="A463" i="19"/>
  <c r="B463" i="19" s="1"/>
  <c r="A464" i="19"/>
  <c r="B464" i="19" s="1"/>
  <c r="A465" i="19"/>
  <c r="B465" i="19" s="1"/>
  <c r="A466" i="19"/>
  <c r="B466" i="19" s="1"/>
  <c r="A467" i="19"/>
  <c r="B467" i="19" s="1"/>
  <c r="A468" i="19"/>
  <c r="B468" i="19" s="1"/>
  <c r="A469" i="19"/>
  <c r="B469" i="19" s="1"/>
  <c r="A470" i="19"/>
  <c r="B470" i="19" s="1"/>
  <c r="A471" i="19"/>
  <c r="B471" i="19" s="1"/>
  <c r="A472" i="19"/>
  <c r="B472" i="19" s="1"/>
  <c r="A473" i="19"/>
  <c r="B473" i="19" s="1"/>
  <c r="A474" i="19"/>
  <c r="B474" i="19" s="1"/>
  <c r="A475" i="19"/>
  <c r="B475" i="19" s="1"/>
  <c r="A476" i="19"/>
  <c r="B476" i="19" s="1"/>
  <c r="A477" i="19"/>
  <c r="B477" i="19" s="1"/>
  <c r="A478" i="19"/>
  <c r="B478" i="19" s="1"/>
  <c r="A479" i="19"/>
  <c r="B479" i="19" s="1"/>
  <c r="A480" i="19"/>
  <c r="B480" i="19" s="1"/>
  <c r="A481" i="19"/>
  <c r="B481" i="19" s="1"/>
  <c r="A482" i="19"/>
  <c r="B482" i="19" s="1"/>
  <c r="A483" i="19"/>
  <c r="B483" i="19" s="1"/>
  <c r="A484" i="19"/>
  <c r="B484" i="19" s="1"/>
  <c r="A485" i="19"/>
  <c r="B485" i="19" s="1"/>
  <c r="A486" i="19"/>
  <c r="B486" i="19" s="1"/>
  <c r="A487" i="19"/>
  <c r="B487" i="19" s="1"/>
  <c r="A488" i="19"/>
  <c r="B488" i="19" s="1"/>
  <c r="A489" i="19"/>
  <c r="B489" i="19" s="1"/>
  <c r="A490" i="19"/>
  <c r="B490" i="19" s="1"/>
  <c r="A491" i="19"/>
  <c r="B491" i="19" s="1"/>
  <c r="A492" i="19"/>
  <c r="B492" i="19" s="1"/>
  <c r="A493" i="19"/>
  <c r="B493" i="19" s="1"/>
  <c r="A494" i="19"/>
  <c r="B494" i="19" s="1"/>
  <c r="A495" i="19"/>
  <c r="B495" i="19" s="1"/>
  <c r="A496" i="19"/>
  <c r="B496" i="19" s="1"/>
  <c r="A497" i="19"/>
  <c r="B497" i="19" s="1"/>
  <c r="A498" i="19"/>
  <c r="B498" i="19" s="1"/>
  <c r="A499" i="19"/>
  <c r="B499" i="19" s="1"/>
  <c r="A500" i="19"/>
  <c r="B500" i="19" s="1"/>
  <c r="A501" i="19"/>
  <c r="B501" i="19" s="1"/>
  <c r="A502" i="19"/>
  <c r="B502" i="19" s="1"/>
  <c r="A503" i="19"/>
  <c r="B503" i="19" s="1"/>
  <c r="A504" i="19"/>
  <c r="B504" i="19" s="1"/>
  <c r="A505" i="19"/>
  <c r="B505" i="19" s="1"/>
  <c r="A506" i="19"/>
  <c r="B506" i="19" s="1"/>
  <c r="A507" i="19"/>
  <c r="B507" i="19" s="1"/>
  <c r="A508" i="19"/>
  <c r="B508" i="19" s="1"/>
  <c r="A509" i="19"/>
  <c r="B509" i="19" s="1"/>
  <c r="A510" i="19"/>
  <c r="B510" i="19" s="1"/>
  <c r="A511" i="19"/>
  <c r="B511" i="19" s="1"/>
  <c r="A512" i="19"/>
  <c r="B512" i="19" s="1"/>
  <c r="A513" i="19"/>
  <c r="B513" i="19" s="1"/>
  <c r="A514" i="19"/>
  <c r="B514" i="19" s="1"/>
  <c r="A515" i="19"/>
  <c r="B515" i="19" s="1"/>
  <c r="A516" i="19"/>
  <c r="B516" i="19" s="1"/>
  <c r="A517" i="19"/>
  <c r="B517" i="19" s="1"/>
  <c r="A518" i="19"/>
  <c r="B518" i="19" s="1"/>
  <c r="A519" i="19"/>
  <c r="B519" i="19" s="1"/>
  <c r="A520" i="19"/>
  <c r="B520" i="19" s="1"/>
  <c r="A521" i="19"/>
  <c r="B521" i="19" s="1"/>
  <c r="A522" i="19"/>
  <c r="B522" i="19" s="1"/>
  <c r="A523" i="19"/>
  <c r="B523" i="19" s="1"/>
  <c r="A524" i="19"/>
  <c r="B524" i="19" s="1"/>
  <c r="A525" i="19"/>
  <c r="B525" i="19" s="1"/>
  <c r="A526" i="19"/>
  <c r="B526" i="19" s="1"/>
  <c r="A527" i="19"/>
  <c r="B527" i="19" s="1"/>
  <c r="A528" i="19"/>
  <c r="B528" i="19" s="1"/>
  <c r="A529" i="19"/>
  <c r="B529" i="19" s="1"/>
  <c r="A530" i="19"/>
  <c r="B530" i="19" s="1"/>
  <c r="A531" i="19"/>
  <c r="B531" i="19" s="1"/>
  <c r="A532" i="19"/>
  <c r="B532" i="19" s="1"/>
  <c r="A533" i="19"/>
  <c r="B533" i="19" s="1"/>
  <c r="A534" i="19"/>
  <c r="B534" i="19" s="1"/>
  <c r="A535" i="19"/>
  <c r="B535" i="19" s="1"/>
  <c r="A536" i="19"/>
  <c r="B536" i="19" s="1"/>
  <c r="A537" i="19"/>
  <c r="B537" i="19" s="1"/>
  <c r="A538" i="19"/>
  <c r="B538" i="19" s="1"/>
  <c r="A539" i="19"/>
  <c r="B539" i="19" s="1"/>
  <c r="A540" i="19"/>
  <c r="B540" i="19" s="1"/>
  <c r="A541" i="19"/>
  <c r="B541" i="19" s="1"/>
  <c r="A542" i="19"/>
  <c r="B542" i="19" s="1"/>
  <c r="A543" i="19"/>
  <c r="B543" i="19" s="1"/>
  <c r="A544" i="19"/>
  <c r="B544" i="19" s="1"/>
  <c r="A545" i="19"/>
  <c r="B545" i="19" s="1"/>
  <c r="A546" i="19"/>
  <c r="B546" i="19" s="1"/>
  <c r="A547" i="19"/>
  <c r="B547" i="19" s="1"/>
  <c r="A548" i="19"/>
  <c r="B548" i="19" s="1"/>
  <c r="A549" i="19"/>
  <c r="B549" i="19" s="1"/>
  <c r="A550" i="19"/>
  <c r="B550" i="19" s="1"/>
  <c r="A551" i="19"/>
  <c r="B551" i="19" s="1"/>
  <c r="A552" i="19"/>
  <c r="B552" i="19" s="1"/>
  <c r="A553" i="19"/>
  <c r="B553" i="19" s="1"/>
  <c r="A554" i="19"/>
  <c r="B554" i="19" s="1"/>
  <c r="A555" i="19"/>
  <c r="B555" i="19" s="1"/>
  <c r="A556" i="19"/>
  <c r="B556" i="19" s="1"/>
  <c r="A557" i="19"/>
  <c r="B557" i="19" s="1"/>
  <c r="A558" i="19"/>
  <c r="B558" i="19" s="1"/>
  <c r="A559" i="19"/>
  <c r="B559" i="19" s="1"/>
  <c r="A560" i="19"/>
  <c r="B560" i="19" s="1"/>
  <c r="A561" i="19"/>
  <c r="B561" i="19" s="1"/>
  <c r="A562" i="19"/>
  <c r="B562" i="19" s="1"/>
  <c r="A563" i="19"/>
  <c r="B563" i="19" s="1"/>
  <c r="A564" i="19"/>
  <c r="B564" i="19" s="1"/>
  <c r="A565" i="19"/>
  <c r="B565" i="19" s="1"/>
  <c r="A566" i="19"/>
  <c r="B566" i="19" s="1"/>
  <c r="A567" i="19"/>
  <c r="B567" i="19" s="1"/>
  <c r="A568" i="19"/>
  <c r="B568" i="19" s="1"/>
  <c r="A569" i="19"/>
  <c r="B569" i="19" s="1"/>
  <c r="A570" i="19"/>
  <c r="B570" i="19" s="1"/>
  <c r="A571" i="19"/>
  <c r="B571" i="19" s="1"/>
  <c r="A572" i="19"/>
  <c r="B572" i="19" s="1"/>
  <c r="A573" i="19"/>
  <c r="B573" i="19" s="1"/>
  <c r="A574" i="19"/>
  <c r="B574" i="19" s="1"/>
  <c r="A575" i="19"/>
  <c r="B575" i="19" s="1"/>
  <c r="A576" i="19"/>
  <c r="B576" i="19" s="1"/>
  <c r="A577" i="19"/>
  <c r="B577" i="19" s="1"/>
  <c r="A578" i="19"/>
  <c r="B578" i="19" s="1"/>
  <c r="A579" i="19"/>
  <c r="B579" i="19" s="1"/>
  <c r="A580" i="19"/>
  <c r="B580" i="19" s="1"/>
  <c r="A581" i="19"/>
  <c r="B581" i="19" s="1"/>
  <c r="A582" i="19"/>
  <c r="B582" i="19" s="1"/>
  <c r="A583" i="19"/>
  <c r="B583" i="19" s="1"/>
  <c r="A584" i="19"/>
  <c r="B584" i="19" s="1"/>
  <c r="A585" i="19"/>
  <c r="B585" i="19" s="1"/>
  <c r="A586" i="19"/>
  <c r="B586" i="19" s="1"/>
  <c r="A587" i="19"/>
  <c r="B587" i="19" s="1"/>
  <c r="A588" i="19"/>
  <c r="B588" i="19" s="1"/>
  <c r="A589" i="19"/>
  <c r="B589" i="19" s="1"/>
  <c r="A590" i="19"/>
  <c r="B590" i="19" s="1"/>
  <c r="A591" i="19"/>
  <c r="B591" i="19" s="1"/>
  <c r="A592" i="19"/>
  <c r="B592" i="19" s="1"/>
  <c r="A593" i="19"/>
  <c r="B593" i="19" s="1"/>
  <c r="A594" i="19"/>
  <c r="B594" i="19" s="1"/>
  <c r="A595" i="19"/>
  <c r="B595" i="19" s="1"/>
  <c r="A596" i="19"/>
  <c r="B596" i="19" s="1"/>
  <c r="A597" i="19"/>
  <c r="B597" i="19" s="1"/>
  <c r="A598" i="19"/>
  <c r="B598" i="19" s="1"/>
  <c r="A599" i="19"/>
  <c r="B599" i="19" s="1"/>
  <c r="A600" i="19"/>
  <c r="B600" i="19" s="1"/>
  <c r="A601" i="19"/>
  <c r="B601" i="19" s="1"/>
  <c r="A602" i="19"/>
  <c r="B602" i="19" s="1"/>
  <c r="A603" i="19"/>
  <c r="B603" i="19" s="1"/>
  <c r="A604" i="19"/>
  <c r="B604" i="19" s="1"/>
  <c r="A605" i="19"/>
  <c r="B605" i="19" s="1"/>
  <c r="A606" i="19"/>
  <c r="B606" i="19" s="1"/>
  <c r="A607" i="19"/>
  <c r="B607" i="19" s="1"/>
  <c r="A608" i="19"/>
  <c r="B608" i="19" s="1"/>
  <c r="A609" i="19"/>
  <c r="B609" i="19" s="1"/>
  <c r="A610" i="19"/>
  <c r="B610" i="19" s="1"/>
  <c r="A611" i="19"/>
  <c r="B611" i="19" s="1"/>
  <c r="A612" i="19"/>
  <c r="B612" i="19" s="1"/>
  <c r="A613" i="19"/>
  <c r="B613" i="19" s="1"/>
  <c r="A614" i="19"/>
  <c r="B614" i="19" s="1"/>
  <c r="A615" i="19"/>
  <c r="B615" i="19" s="1"/>
  <c r="A616" i="19"/>
  <c r="B616" i="19" s="1"/>
  <c r="A617" i="19"/>
  <c r="B617" i="19" s="1"/>
  <c r="A618" i="19"/>
  <c r="B618" i="19" s="1"/>
  <c r="A619" i="19"/>
  <c r="B619" i="19" s="1"/>
  <c r="A620" i="19"/>
  <c r="B620" i="19" s="1"/>
  <c r="A621" i="19"/>
  <c r="B621" i="19" s="1"/>
  <c r="A622" i="19"/>
  <c r="B622" i="19" s="1"/>
  <c r="A623" i="19"/>
  <c r="B623" i="19" s="1"/>
  <c r="A624" i="19"/>
  <c r="B624" i="19" s="1"/>
  <c r="A625" i="19"/>
  <c r="B625" i="19" s="1"/>
  <c r="A626" i="19"/>
  <c r="B626" i="19" s="1"/>
  <c r="A627" i="19"/>
  <c r="B627" i="19" s="1"/>
  <c r="A628" i="19"/>
  <c r="B628" i="19" s="1"/>
  <c r="A629" i="19"/>
  <c r="B629" i="19" s="1"/>
  <c r="A630" i="19"/>
  <c r="B630" i="19" s="1"/>
  <c r="A631" i="19"/>
  <c r="B631" i="19" s="1"/>
  <c r="A632" i="19"/>
  <c r="B632" i="19" s="1"/>
  <c r="A633" i="19"/>
  <c r="B633" i="19" s="1"/>
  <c r="A634" i="19"/>
  <c r="B634" i="19" s="1"/>
  <c r="A635" i="19"/>
  <c r="B635" i="19" s="1"/>
  <c r="A636" i="19"/>
  <c r="B636" i="19" s="1"/>
  <c r="A637" i="19"/>
  <c r="B637" i="19" s="1"/>
  <c r="A638" i="19"/>
  <c r="B638" i="19" s="1"/>
  <c r="A639" i="19"/>
  <c r="B639" i="19" s="1"/>
  <c r="A640" i="19"/>
  <c r="B640" i="19" s="1"/>
  <c r="A641" i="19"/>
  <c r="B641" i="19" s="1"/>
  <c r="A642" i="19"/>
  <c r="B642" i="19" s="1"/>
  <c r="A643" i="19"/>
  <c r="B643" i="19" s="1"/>
  <c r="A644" i="19"/>
  <c r="B644" i="19" s="1"/>
  <c r="A645" i="19"/>
  <c r="B645" i="19" s="1"/>
  <c r="A646" i="19"/>
  <c r="B646" i="19" s="1"/>
  <c r="A647" i="19"/>
  <c r="B647" i="19" s="1"/>
  <c r="A648" i="19"/>
  <c r="B648" i="19" s="1"/>
  <c r="A649" i="19"/>
  <c r="B649" i="19" s="1"/>
  <c r="A650" i="19"/>
  <c r="B650" i="19" s="1"/>
  <c r="A651" i="19"/>
  <c r="B651" i="19" s="1"/>
  <c r="A652" i="19"/>
  <c r="B652" i="19" s="1"/>
  <c r="A653" i="19"/>
  <c r="B653" i="19" s="1"/>
  <c r="A654" i="19"/>
  <c r="B654" i="19" s="1"/>
  <c r="A655" i="19"/>
  <c r="B655" i="19" s="1"/>
  <c r="A656" i="19"/>
  <c r="B656" i="19" s="1"/>
  <c r="A657" i="19"/>
  <c r="B657" i="19" s="1"/>
  <c r="A658" i="19"/>
  <c r="B658" i="19" s="1"/>
  <c r="A659" i="19"/>
  <c r="B659" i="19" s="1"/>
  <c r="A660" i="19"/>
  <c r="B660" i="19" s="1"/>
  <c r="A661" i="19"/>
  <c r="B661" i="19" s="1"/>
  <c r="A662" i="19"/>
  <c r="B662" i="19" s="1"/>
  <c r="A663" i="19"/>
  <c r="B663" i="19" s="1"/>
  <c r="A664" i="19"/>
  <c r="B664" i="19" s="1"/>
  <c r="A665" i="19"/>
  <c r="B665" i="19" s="1"/>
  <c r="A666" i="19"/>
  <c r="B666" i="19" s="1"/>
  <c r="A667" i="19"/>
  <c r="B667" i="19" s="1"/>
  <c r="A668" i="19"/>
  <c r="B668" i="19" s="1"/>
  <c r="A669" i="19"/>
  <c r="B669" i="19" s="1"/>
  <c r="A670" i="19"/>
  <c r="B670" i="19" s="1"/>
  <c r="A671" i="19"/>
  <c r="B671" i="19" s="1"/>
  <c r="A672" i="19"/>
  <c r="B672" i="19" s="1"/>
  <c r="A673" i="19"/>
  <c r="B673" i="19" s="1"/>
  <c r="A674" i="19"/>
  <c r="B674" i="19" s="1"/>
  <c r="A675" i="19"/>
  <c r="B675" i="19" s="1"/>
  <c r="A676" i="19"/>
  <c r="B676" i="19" s="1"/>
  <c r="A677" i="19"/>
  <c r="B677" i="19" s="1"/>
  <c r="A678" i="19"/>
  <c r="B678" i="19" s="1"/>
  <c r="A679" i="19"/>
  <c r="B679" i="19" s="1"/>
  <c r="A680" i="19"/>
  <c r="B680" i="19" s="1"/>
  <c r="A681" i="19"/>
  <c r="B681" i="19" s="1"/>
  <c r="A682" i="19"/>
  <c r="B682" i="19" s="1"/>
  <c r="A683" i="19"/>
  <c r="B683" i="19" s="1"/>
  <c r="A684" i="19"/>
  <c r="B684" i="19" s="1"/>
  <c r="A685" i="19"/>
  <c r="B685" i="19" s="1"/>
  <c r="A686" i="19"/>
  <c r="B686" i="19" s="1"/>
  <c r="A687" i="19"/>
  <c r="B687" i="19" s="1"/>
  <c r="A688" i="19"/>
  <c r="B688" i="19" s="1"/>
  <c r="A689" i="19"/>
  <c r="B689" i="19" s="1"/>
  <c r="A690" i="19"/>
  <c r="B690" i="19" s="1"/>
  <c r="A691" i="19"/>
  <c r="B691" i="19" s="1"/>
  <c r="A692" i="19"/>
  <c r="B692" i="19" s="1"/>
  <c r="A693" i="19"/>
  <c r="B693" i="19" s="1"/>
  <c r="A694" i="19"/>
  <c r="B694" i="19" s="1"/>
  <c r="A695" i="19"/>
  <c r="B695" i="19" s="1"/>
  <c r="A696" i="19"/>
  <c r="B696" i="19" s="1"/>
  <c r="A697" i="19"/>
  <c r="B697" i="19" s="1"/>
  <c r="A698" i="19"/>
  <c r="B698" i="19" s="1"/>
  <c r="A699" i="19"/>
  <c r="B699" i="19" s="1"/>
  <c r="A700" i="19"/>
  <c r="B700" i="19" s="1"/>
  <c r="A701" i="19"/>
  <c r="B701" i="19" s="1"/>
  <c r="A702" i="19"/>
  <c r="B702" i="19" s="1"/>
  <c r="A703" i="19"/>
  <c r="B703" i="19" s="1"/>
  <c r="A704" i="19"/>
  <c r="B704" i="19" s="1"/>
  <c r="A705" i="19"/>
  <c r="B705" i="19" s="1"/>
  <c r="A706" i="19"/>
  <c r="B706" i="19" s="1"/>
  <c r="A707" i="19"/>
  <c r="B707" i="19" s="1"/>
  <c r="A708" i="19"/>
  <c r="B708" i="19" s="1"/>
  <c r="A709" i="19"/>
  <c r="B709" i="19" s="1"/>
  <c r="A710" i="19"/>
  <c r="B710" i="19" s="1"/>
  <c r="A711" i="19"/>
  <c r="B711" i="19" s="1"/>
  <c r="A712" i="19"/>
  <c r="B712" i="19" s="1"/>
  <c r="A713" i="19"/>
  <c r="B713" i="19" s="1"/>
  <c r="A714" i="19"/>
  <c r="B714" i="19" s="1"/>
  <c r="A715" i="19"/>
  <c r="B715" i="19" s="1"/>
  <c r="A716" i="19"/>
  <c r="B716" i="19" s="1"/>
  <c r="A717" i="19"/>
  <c r="B717" i="19" s="1"/>
  <c r="A718" i="19"/>
  <c r="B718" i="19" s="1"/>
  <c r="A719" i="19"/>
  <c r="B719" i="19" s="1"/>
  <c r="A720" i="19"/>
  <c r="B720" i="19" s="1"/>
  <c r="A721" i="19"/>
  <c r="B721" i="19" s="1"/>
  <c r="A722" i="19"/>
  <c r="B722" i="19" s="1"/>
  <c r="A723" i="19"/>
  <c r="B723" i="19" s="1"/>
  <c r="A724" i="19"/>
  <c r="B724" i="19" s="1"/>
  <c r="A725" i="19"/>
  <c r="B725" i="19" s="1"/>
  <c r="A726" i="19"/>
  <c r="B726" i="19" s="1"/>
  <c r="A727" i="19"/>
  <c r="B727" i="19" s="1"/>
  <c r="A728" i="19"/>
  <c r="B728" i="19" s="1"/>
  <c r="A729" i="19"/>
  <c r="B729" i="19" s="1"/>
  <c r="A730" i="19"/>
  <c r="B730" i="19" s="1"/>
  <c r="A731" i="19"/>
  <c r="B731" i="19" s="1"/>
  <c r="A732" i="19"/>
  <c r="B732" i="19" s="1"/>
  <c r="A733" i="19"/>
  <c r="B733" i="19" s="1"/>
  <c r="A734" i="19"/>
  <c r="B734" i="19" s="1"/>
  <c r="A735" i="19"/>
  <c r="B735" i="19" s="1"/>
  <c r="A736" i="19"/>
  <c r="B736" i="19" s="1"/>
  <c r="A737" i="19"/>
  <c r="B737" i="19" s="1"/>
  <c r="A738" i="19"/>
  <c r="B738" i="19" s="1"/>
  <c r="A739" i="19"/>
  <c r="B739" i="19" s="1"/>
  <c r="A740" i="19"/>
  <c r="B740" i="19" s="1"/>
  <c r="A741" i="19"/>
  <c r="B741" i="19" s="1"/>
  <c r="A742" i="19"/>
  <c r="B742" i="19" s="1"/>
  <c r="A743" i="19"/>
  <c r="B743" i="19" s="1"/>
  <c r="A744" i="19"/>
  <c r="B744" i="19" s="1"/>
  <c r="A745" i="19"/>
  <c r="B745" i="19" s="1"/>
  <c r="A746" i="19"/>
  <c r="B746" i="19" s="1"/>
  <c r="A747" i="19"/>
  <c r="B747" i="19" s="1"/>
  <c r="A748" i="19"/>
  <c r="B748" i="19" s="1"/>
  <c r="A749" i="19"/>
  <c r="B749" i="19" s="1"/>
  <c r="A750" i="19"/>
  <c r="B750" i="19" s="1"/>
  <c r="A751" i="19"/>
  <c r="B751" i="19" s="1"/>
  <c r="A752" i="19"/>
  <c r="B752" i="19" s="1"/>
  <c r="A753" i="19"/>
  <c r="B753" i="19" s="1"/>
  <c r="A754" i="19"/>
  <c r="B754" i="19" s="1"/>
  <c r="A755" i="19"/>
  <c r="B755" i="19" s="1"/>
  <c r="A756" i="19"/>
  <c r="B756" i="19" s="1"/>
  <c r="A757" i="19"/>
  <c r="B757" i="19" s="1"/>
  <c r="A758" i="19"/>
  <c r="B758" i="19" s="1"/>
  <c r="A759" i="19"/>
  <c r="B759" i="19" s="1"/>
  <c r="A760" i="19"/>
  <c r="B760" i="19" s="1"/>
  <c r="A761" i="19"/>
  <c r="B761" i="19" s="1"/>
  <c r="A762" i="19"/>
  <c r="B762" i="19" s="1"/>
  <c r="A763" i="19"/>
  <c r="B763" i="19" s="1"/>
  <c r="A764" i="19"/>
  <c r="B764" i="19" s="1"/>
  <c r="A765" i="19"/>
  <c r="B765" i="19" s="1"/>
  <c r="A766" i="19"/>
  <c r="B766" i="19" s="1"/>
  <c r="A767" i="19"/>
  <c r="B767" i="19" s="1"/>
  <c r="A768" i="19"/>
  <c r="B768" i="19" s="1"/>
  <c r="A769" i="19"/>
  <c r="B769" i="19" s="1"/>
  <c r="A770" i="19"/>
  <c r="B770" i="19" s="1"/>
  <c r="A771" i="19"/>
  <c r="B771" i="19" s="1"/>
  <c r="A772" i="19"/>
  <c r="B772" i="19" s="1"/>
  <c r="A773" i="19"/>
  <c r="B773" i="19" s="1"/>
  <c r="A774" i="19"/>
  <c r="B774" i="19" s="1"/>
  <c r="A775" i="19"/>
  <c r="B775" i="19" s="1"/>
  <c r="A776" i="19"/>
  <c r="B776" i="19" s="1"/>
  <c r="A777" i="19"/>
  <c r="B777" i="19" s="1"/>
  <c r="A778" i="19"/>
  <c r="B778" i="19" s="1"/>
  <c r="A779" i="19"/>
  <c r="B779" i="19" s="1"/>
  <c r="A780" i="19"/>
  <c r="B780" i="19" s="1"/>
  <c r="A781" i="19"/>
  <c r="B781" i="19" s="1"/>
  <c r="A782" i="19"/>
  <c r="B782" i="19" s="1"/>
  <c r="A783" i="19"/>
  <c r="B783" i="19" s="1"/>
  <c r="A784" i="19"/>
  <c r="B784" i="19" s="1"/>
  <c r="A785" i="19"/>
  <c r="B785" i="19" s="1"/>
  <c r="A786" i="19"/>
  <c r="B786" i="19" s="1"/>
  <c r="A787" i="19"/>
  <c r="B787" i="19" s="1"/>
  <c r="A788" i="19"/>
  <c r="B788" i="19" s="1"/>
  <c r="A789" i="19"/>
  <c r="B789" i="19" s="1"/>
  <c r="A790" i="19"/>
  <c r="B790" i="19" s="1"/>
  <c r="A791" i="19"/>
  <c r="B791" i="19" s="1"/>
  <c r="A792" i="19"/>
  <c r="B792" i="19" s="1"/>
  <c r="A793" i="19"/>
  <c r="B793" i="19" s="1"/>
  <c r="A794" i="19"/>
  <c r="B794" i="19" s="1"/>
  <c r="A795" i="19"/>
  <c r="B795" i="19" s="1"/>
  <c r="A796" i="19"/>
  <c r="B796" i="19" s="1"/>
  <c r="A797" i="19"/>
  <c r="B797" i="19" s="1"/>
  <c r="A798" i="19"/>
  <c r="B798" i="19" s="1"/>
  <c r="A799" i="19"/>
  <c r="B799" i="19" s="1"/>
  <c r="A800" i="19"/>
  <c r="B800" i="19" s="1"/>
  <c r="A801" i="19"/>
  <c r="B801" i="19" s="1"/>
  <c r="A802" i="19"/>
  <c r="B802" i="19" s="1"/>
  <c r="A803" i="19"/>
  <c r="B803" i="19" s="1"/>
  <c r="A804" i="19"/>
  <c r="B804" i="19" s="1"/>
  <c r="A805" i="19"/>
  <c r="B805" i="19" s="1"/>
  <c r="A806" i="19"/>
  <c r="B806" i="19" s="1"/>
  <c r="A807" i="19"/>
  <c r="B807" i="19" s="1"/>
  <c r="A808" i="19"/>
  <c r="B808" i="19" s="1"/>
  <c r="A809" i="19"/>
  <c r="B809" i="19" s="1"/>
  <c r="A810" i="19"/>
  <c r="B810" i="19" s="1"/>
  <c r="A811" i="19"/>
  <c r="B811" i="19" s="1"/>
  <c r="A812" i="19"/>
  <c r="B812" i="19" s="1"/>
  <c r="A813" i="19"/>
  <c r="B813" i="19" s="1"/>
  <c r="A814" i="19"/>
  <c r="B814" i="19" s="1"/>
  <c r="A815" i="19"/>
  <c r="B815" i="19" s="1"/>
  <c r="A816" i="19"/>
  <c r="B816" i="19" s="1"/>
  <c r="A817" i="19"/>
  <c r="B817" i="19" s="1"/>
  <c r="A818" i="19"/>
  <c r="B818" i="19" s="1"/>
  <c r="A819" i="19"/>
  <c r="B819" i="19" s="1"/>
  <c r="A820" i="19"/>
  <c r="B820" i="19" s="1"/>
  <c r="A821" i="19"/>
  <c r="B821" i="19" s="1"/>
  <c r="A822" i="19"/>
  <c r="B822" i="19" s="1"/>
  <c r="A823" i="19"/>
  <c r="B823" i="19" s="1"/>
  <c r="A824" i="19"/>
  <c r="B824" i="19" s="1"/>
  <c r="A825" i="19"/>
  <c r="B825" i="19" s="1"/>
  <c r="A826" i="19"/>
  <c r="B826" i="19" s="1"/>
  <c r="A827" i="19"/>
  <c r="B827" i="19" s="1"/>
  <c r="A828" i="19"/>
  <c r="B828" i="19" s="1"/>
  <c r="A829" i="19"/>
  <c r="B829" i="19" s="1"/>
  <c r="A830" i="19"/>
  <c r="B830" i="19" s="1"/>
  <c r="A831" i="19"/>
  <c r="B831" i="19" s="1"/>
  <c r="A832" i="19"/>
  <c r="B832" i="19" s="1"/>
  <c r="A833" i="19"/>
  <c r="B833" i="19" s="1"/>
  <c r="A834" i="19"/>
  <c r="B834" i="19" s="1"/>
  <c r="A835" i="19"/>
  <c r="B835" i="19" s="1"/>
  <c r="A836" i="19"/>
  <c r="B836" i="19" s="1"/>
  <c r="A837" i="19"/>
  <c r="B837" i="19" s="1"/>
  <c r="A838" i="19"/>
  <c r="B838" i="19" s="1"/>
  <c r="A839" i="19"/>
  <c r="B839" i="19" s="1"/>
  <c r="A840" i="19"/>
  <c r="B840" i="19" s="1"/>
  <c r="A841" i="19"/>
  <c r="B841" i="19" s="1"/>
  <c r="A842" i="19"/>
  <c r="B842" i="19" s="1"/>
  <c r="A843" i="19"/>
  <c r="B843" i="19" s="1"/>
  <c r="A844" i="19"/>
  <c r="B844" i="19" s="1"/>
  <c r="A845" i="19"/>
  <c r="B845" i="19" s="1"/>
  <c r="A846" i="19"/>
  <c r="B846" i="19" s="1"/>
  <c r="A847" i="19"/>
  <c r="B847" i="19" s="1"/>
  <c r="A848" i="19"/>
  <c r="B848" i="19" s="1"/>
  <c r="A849" i="19"/>
  <c r="B849" i="19" s="1"/>
  <c r="A850" i="19"/>
  <c r="B850" i="19" s="1"/>
  <c r="A851" i="19"/>
  <c r="B851" i="19" s="1"/>
  <c r="A852" i="19"/>
  <c r="B852" i="19" s="1"/>
  <c r="A853" i="19"/>
  <c r="B853" i="19" s="1"/>
  <c r="A854" i="19"/>
  <c r="B854" i="19" s="1"/>
  <c r="A855" i="19"/>
  <c r="B855" i="19" s="1"/>
  <c r="A856" i="19"/>
  <c r="B856" i="19" s="1"/>
  <c r="A857" i="19"/>
  <c r="B857" i="19" s="1"/>
  <c r="A858" i="19"/>
  <c r="B858" i="19" s="1"/>
  <c r="A859" i="19"/>
  <c r="B859" i="19" s="1"/>
  <c r="A860" i="19"/>
  <c r="B860" i="19" s="1"/>
  <c r="A861" i="19"/>
  <c r="B861" i="19" s="1"/>
  <c r="A862" i="19"/>
  <c r="B862" i="19" s="1"/>
  <c r="A863" i="19"/>
  <c r="B863" i="19" s="1"/>
  <c r="A864" i="19"/>
  <c r="B864" i="19" s="1"/>
  <c r="A865" i="19"/>
  <c r="B865" i="19" s="1"/>
  <c r="A866" i="19"/>
  <c r="B866" i="19" s="1"/>
  <c r="A867" i="19"/>
  <c r="B867" i="19" s="1"/>
  <c r="A868" i="19"/>
  <c r="B868" i="19" s="1"/>
  <c r="A869" i="19"/>
  <c r="B869" i="19" s="1"/>
  <c r="A870" i="19"/>
  <c r="B870" i="19" s="1"/>
  <c r="A871" i="19"/>
  <c r="B871" i="19" s="1"/>
  <c r="A872" i="19"/>
  <c r="B872" i="19" s="1"/>
  <c r="A873" i="19"/>
  <c r="B873" i="19" s="1"/>
  <c r="A874" i="19"/>
  <c r="B874" i="19" s="1"/>
  <c r="A875" i="19"/>
  <c r="B875" i="19" s="1"/>
  <c r="A876" i="19"/>
  <c r="B876" i="19" s="1"/>
  <c r="A877" i="19"/>
  <c r="B877" i="19" s="1"/>
  <c r="A878" i="19"/>
  <c r="B878" i="19" s="1"/>
  <c r="A879" i="19"/>
  <c r="B879" i="19" s="1"/>
  <c r="A880" i="19"/>
  <c r="B880" i="19" s="1"/>
  <c r="A881" i="19"/>
  <c r="B881" i="19" s="1"/>
  <c r="A882" i="19"/>
  <c r="B882" i="19" s="1"/>
  <c r="A883" i="19"/>
  <c r="B883" i="19" s="1"/>
  <c r="A884" i="19"/>
  <c r="B884" i="19" s="1"/>
  <c r="A885" i="19"/>
  <c r="B885" i="19" s="1"/>
  <c r="A886" i="19"/>
  <c r="B886" i="19" s="1"/>
  <c r="A887" i="19"/>
  <c r="B887" i="19" s="1"/>
  <c r="A888" i="19"/>
  <c r="B888" i="19" s="1"/>
  <c r="A889" i="19"/>
  <c r="B889" i="19" s="1"/>
  <c r="A890" i="19"/>
  <c r="B890" i="19" s="1"/>
  <c r="A891" i="19"/>
  <c r="B891" i="19" s="1"/>
  <c r="A892" i="19"/>
  <c r="B892" i="19" s="1"/>
  <c r="A893" i="19"/>
  <c r="B893" i="19" s="1"/>
  <c r="A894" i="19"/>
  <c r="B894" i="19" s="1"/>
  <c r="A895" i="19"/>
  <c r="B895" i="19" s="1"/>
  <c r="A896" i="19"/>
  <c r="B896" i="19" s="1"/>
  <c r="A897" i="19"/>
  <c r="B897" i="19" s="1"/>
  <c r="A898" i="19"/>
  <c r="B898" i="19" s="1"/>
  <c r="A899" i="19"/>
  <c r="B899" i="19" s="1"/>
  <c r="A900" i="19"/>
  <c r="B900" i="19" s="1"/>
  <c r="A901" i="19"/>
  <c r="B901" i="19" s="1"/>
  <c r="A902" i="19"/>
  <c r="B902" i="19" s="1"/>
  <c r="A903" i="19"/>
  <c r="B903" i="19" s="1"/>
  <c r="A904" i="19"/>
  <c r="B904" i="19" s="1"/>
  <c r="A905" i="19"/>
  <c r="B905" i="19" s="1"/>
  <c r="A906" i="19"/>
  <c r="B906" i="19" s="1"/>
  <c r="A907" i="19"/>
  <c r="B907" i="19" s="1"/>
  <c r="A908" i="19"/>
  <c r="B908" i="19" s="1"/>
  <c r="A909" i="19"/>
  <c r="B909" i="19" s="1"/>
  <c r="A910" i="19"/>
  <c r="B910" i="19" s="1"/>
  <c r="A911" i="19"/>
  <c r="B911" i="19" s="1"/>
  <c r="A912" i="19"/>
  <c r="B912" i="19" s="1"/>
  <c r="A913" i="19"/>
  <c r="B913" i="19" s="1"/>
  <c r="A914" i="19"/>
  <c r="B914" i="19" s="1"/>
  <c r="A915" i="19"/>
  <c r="B915" i="19" s="1"/>
  <c r="A916" i="19"/>
  <c r="B916" i="19" s="1"/>
  <c r="A917" i="19"/>
  <c r="B917" i="19" s="1"/>
  <c r="A918" i="19"/>
  <c r="B918" i="19" s="1"/>
  <c r="A919" i="19"/>
  <c r="B919" i="19" s="1"/>
  <c r="A920" i="19"/>
  <c r="B920" i="19" s="1"/>
  <c r="A921" i="19"/>
  <c r="B921" i="19" s="1"/>
  <c r="A922" i="19"/>
  <c r="B922" i="19" s="1"/>
  <c r="A923" i="19"/>
  <c r="B923" i="19" s="1"/>
  <c r="A924" i="19"/>
  <c r="B924" i="19" s="1"/>
  <c r="A925" i="19"/>
  <c r="B925" i="19" s="1"/>
  <c r="A926" i="19"/>
  <c r="B926" i="19" s="1"/>
  <c r="A927" i="19"/>
  <c r="B927" i="19" s="1"/>
  <c r="A928" i="19"/>
  <c r="B928" i="19" s="1"/>
  <c r="A929" i="19"/>
  <c r="B929" i="19" s="1"/>
  <c r="A930" i="19"/>
  <c r="B930" i="19" s="1"/>
  <c r="A931" i="19"/>
  <c r="B931" i="19" s="1"/>
  <c r="A932" i="19"/>
  <c r="B932" i="19" s="1"/>
  <c r="A933" i="19"/>
  <c r="B933" i="19" s="1"/>
  <c r="A934" i="19"/>
  <c r="B934" i="19" s="1"/>
  <c r="A935" i="19"/>
  <c r="B935" i="19" s="1"/>
  <c r="A936" i="19"/>
  <c r="B936" i="19" s="1"/>
  <c r="A937" i="19"/>
  <c r="B937" i="19" s="1"/>
  <c r="A938" i="19"/>
  <c r="B938" i="19" s="1"/>
  <c r="A939" i="19"/>
  <c r="B939" i="19" s="1"/>
  <c r="A940" i="19"/>
  <c r="B940" i="19" s="1"/>
  <c r="A941" i="19"/>
  <c r="B941" i="19" s="1"/>
  <c r="A942" i="19"/>
  <c r="B942" i="19" s="1"/>
  <c r="A943" i="19"/>
  <c r="B943" i="19" s="1"/>
  <c r="A944" i="19"/>
  <c r="B944" i="19" s="1"/>
  <c r="A945" i="19"/>
  <c r="B945" i="19" s="1"/>
  <c r="A946" i="19"/>
  <c r="B946" i="19" s="1"/>
  <c r="A947" i="19"/>
  <c r="B947" i="19" s="1"/>
  <c r="A948" i="19"/>
  <c r="B948" i="19" s="1"/>
  <c r="A949" i="19"/>
  <c r="B949" i="19" s="1"/>
  <c r="A950" i="19"/>
  <c r="B950" i="19" s="1"/>
  <c r="A951" i="19"/>
  <c r="B951" i="19" s="1"/>
  <c r="A952" i="19"/>
  <c r="B952" i="19" s="1"/>
  <c r="A953" i="19"/>
  <c r="B953" i="19" s="1"/>
  <c r="A954" i="19"/>
  <c r="B954" i="19" s="1"/>
  <c r="A955" i="19"/>
  <c r="B955" i="19" s="1"/>
  <c r="A956" i="19"/>
  <c r="B956" i="19" s="1"/>
  <c r="A957" i="19"/>
  <c r="B957" i="19" s="1"/>
  <c r="A958" i="19"/>
  <c r="B958" i="19" s="1"/>
  <c r="A959" i="19"/>
  <c r="B959" i="19" s="1"/>
  <c r="A960" i="19"/>
  <c r="B960" i="19" s="1"/>
  <c r="A961" i="19"/>
  <c r="B961" i="19" s="1"/>
  <c r="A962" i="19"/>
  <c r="B962" i="19" s="1"/>
  <c r="A963" i="19"/>
  <c r="B963" i="19" s="1"/>
  <c r="A964" i="19"/>
  <c r="B964" i="19" s="1"/>
  <c r="A965" i="19"/>
  <c r="B965" i="19" s="1"/>
  <c r="A966" i="19"/>
  <c r="B966" i="19" s="1"/>
  <c r="A967" i="19"/>
  <c r="B967" i="19" s="1"/>
  <c r="A968" i="19"/>
  <c r="B968" i="19" s="1"/>
  <c r="A969" i="19"/>
  <c r="B969" i="19" s="1"/>
  <c r="A970" i="19"/>
  <c r="B970" i="19" s="1"/>
  <c r="A971" i="19"/>
  <c r="B971" i="19" s="1"/>
  <c r="A972" i="19"/>
  <c r="B972" i="19" s="1"/>
  <c r="A973" i="19"/>
  <c r="B973" i="19" s="1"/>
  <c r="A974" i="19"/>
  <c r="B974" i="19" s="1"/>
  <c r="A975" i="19"/>
  <c r="B975" i="19" s="1"/>
  <c r="A976" i="19"/>
  <c r="B976" i="19" s="1"/>
  <c r="A977" i="19"/>
  <c r="B977" i="19" s="1"/>
  <c r="A978" i="19"/>
  <c r="B978" i="19" s="1"/>
  <c r="A979" i="19"/>
  <c r="B979" i="19" s="1"/>
  <c r="A980" i="19"/>
  <c r="B980" i="19" s="1"/>
  <c r="A981" i="19"/>
  <c r="B981" i="19" s="1"/>
  <c r="A982" i="19"/>
  <c r="B982" i="19" s="1"/>
  <c r="A983" i="19"/>
  <c r="B983" i="19" s="1"/>
  <c r="A984" i="19"/>
  <c r="B984" i="19" s="1"/>
  <c r="A985" i="19"/>
  <c r="B985" i="19" s="1"/>
  <c r="A986" i="19"/>
  <c r="B986" i="19" s="1"/>
  <c r="A987" i="19"/>
  <c r="B987" i="19" s="1"/>
  <c r="A988" i="19"/>
  <c r="B988" i="19" s="1"/>
  <c r="A989" i="19"/>
  <c r="B989" i="19" s="1"/>
  <c r="A990" i="19"/>
  <c r="B990" i="19" s="1"/>
  <c r="A991" i="19"/>
  <c r="B991" i="19" s="1"/>
  <c r="A992" i="19"/>
  <c r="B992" i="19" s="1"/>
  <c r="A993" i="19"/>
  <c r="B993" i="19" s="1"/>
  <c r="A994" i="19"/>
  <c r="B994" i="19" s="1"/>
  <c r="A995" i="19"/>
  <c r="B995" i="19" s="1"/>
  <c r="A996" i="19"/>
  <c r="B996" i="19" s="1"/>
  <c r="A997" i="19"/>
  <c r="B997" i="19" s="1"/>
  <c r="A998" i="19"/>
  <c r="B998" i="19" s="1"/>
  <c r="A999" i="19"/>
  <c r="B999" i="19" s="1"/>
  <c r="A1000" i="19"/>
  <c r="B1000" i="19" s="1"/>
  <c r="A1001" i="19"/>
  <c r="B1001" i="19" s="1"/>
  <c r="A1002" i="19"/>
  <c r="B1002" i="19" s="1"/>
  <c r="A1003" i="19"/>
  <c r="B1003" i="19" s="1"/>
  <c r="A1004" i="19"/>
  <c r="B1004" i="19" s="1"/>
  <c r="A1005" i="19"/>
  <c r="B1005" i="19" s="1"/>
  <c r="A1006" i="19"/>
  <c r="B1006" i="19" s="1"/>
  <c r="A1007" i="19"/>
  <c r="B1007" i="19" s="1"/>
  <c r="A1008" i="19"/>
  <c r="B1008" i="19" s="1"/>
  <c r="A1009" i="19"/>
  <c r="B1009" i="19" s="1"/>
  <c r="A1010" i="19"/>
  <c r="B1010" i="19" s="1"/>
  <c r="A1011" i="19"/>
  <c r="B1011" i="19" s="1"/>
  <c r="A1012" i="19"/>
  <c r="B1012" i="19" s="1"/>
  <c r="A1013" i="19"/>
  <c r="B1013" i="19" s="1"/>
  <c r="A1014" i="19"/>
  <c r="B1014" i="19" s="1"/>
  <c r="A1015" i="19"/>
  <c r="B1015" i="19" s="1"/>
  <c r="A1016" i="19"/>
  <c r="B1016" i="19" s="1"/>
  <c r="A1017" i="19"/>
  <c r="B1017" i="19" s="1"/>
  <c r="A1018" i="19"/>
  <c r="B1018" i="19" s="1"/>
  <c r="A1019" i="19"/>
  <c r="B1019" i="19" s="1"/>
  <c r="A1020" i="19"/>
  <c r="B1020" i="19" s="1"/>
  <c r="A1021" i="19"/>
  <c r="B1021" i="19" s="1"/>
  <c r="A1022" i="19"/>
  <c r="B1022" i="19" s="1"/>
  <c r="A1023" i="19"/>
  <c r="B1023" i="19" s="1"/>
  <c r="A1024" i="19"/>
  <c r="B1024" i="19" s="1"/>
  <c r="A1025" i="19"/>
  <c r="B1025" i="19" s="1"/>
  <c r="A1026" i="19"/>
  <c r="B1026" i="19" s="1"/>
  <c r="A1027" i="19"/>
  <c r="B1027" i="19" s="1"/>
  <c r="A1028" i="19"/>
  <c r="B1028" i="19" s="1"/>
  <c r="A1029" i="19"/>
  <c r="B1029" i="19" s="1"/>
  <c r="A1030" i="19"/>
  <c r="B1030" i="19" s="1"/>
  <c r="A1031" i="19"/>
  <c r="B1031" i="19" s="1"/>
  <c r="A1032" i="19"/>
  <c r="B1032" i="19" s="1"/>
  <c r="A1033" i="19"/>
  <c r="B1033" i="19" s="1"/>
  <c r="A1034" i="19"/>
  <c r="B1034" i="19" s="1"/>
  <c r="A1035" i="19"/>
  <c r="B1035" i="19" s="1"/>
  <c r="A1036" i="19"/>
  <c r="B1036" i="19" s="1"/>
  <c r="A1037" i="19"/>
  <c r="B1037" i="19" s="1"/>
  <c r="A1038" i="19"/>
  <c r="B1038" i="19" s="1"/>
  <c r="A1039" i="19"/>
  <c r="B1039" i="19" s="1"/>
  <c r="A1040" i="19"/>
  <c r="B1040" i="19" s="1"/>
  <c r="A1041" i="19"/>
  <c r="B1041" i="19" s="1"/>
  <c r="A1042" i="19"/>
  <c r="B1042" i="19" s="1"/>
  <c r="A1043" i="19"/>
  <c r="B1043" i="19" s="1"/>
  <c r="A1044" i="19"/>
  <c r="B1044" i="19" s="1"/>
  <c r="A1045" i="19"/>
  <c r="B1045" i="19" s="1"/>
  <c r="A1046" i="19"/>
  <c r="B1046" i="19" s="1"/>
  <c r="A1047" i="19"/>
  <c r="B1047" i="19" s="1"/>
  <c r="A1048" i="19"/>
  <c r="B1048" i="19" s="1"/>
  <c r="A1049" i="19"/>
  <c r="B1049" i="19" s="1"/>
  <c r="A1050" i="19"/>
  <c r="B1050" i="19" s="1"/>
  <c r="A1051" i="19"/>
  <c r="B1051" i="19" s="1"/>
  <c r="A1052" i="19"/>
  <c r="B1052" i="19" s="1"/>
  <c r="A1053" i="19"/>
  <c r="B1053" i="19" s="1"/>
  <c r="A1054" i="19"/>
  <c r="B1054" i="19" s="1"/>
  <c r="A1055" i="19"/>
  <c r="B1055" i="19" s="1"/>
  <c r="A1056" i="19"/>
  <c r="B1056" i="19" s="1"/>
  <c r="A1057" i="19"/>
  <c r="B1057" i="19" s="1"/>
  <c r="A1058" i="19"/>
  <c r="B1058" i="19" s="1"/>
  <c r="A1059" i="19"/>
  <c r="B1059" i="19" s="1"/>
  <c r="A1060" i="19"/>
  <c r="B1060" i="19" s="1"/>
  <c r="A1061" i="19"/>
  <c r="B1061" i="19" s="1"/>
  <c r="A1062" i="19"/>
  <c r="B1062" i="19" s="1"/>
  <c r="A1063" i="19"/>
  <c r="B1063" i="19" s="1"/>
  <c r="A1064" i="19"/>
  <c r="B1064" i="19" s="1"/>
  <c r="A1065" i="19"/>
  <c r="B1065" i="19" s="1"/>
  <c r="A1066" i="19"/>
  <c r="B1066" i="19" s="1"/>
  <c r="A1067" i="19"/>
  <c r="B1067" i="19" s="1"/>
  <c r="A1068" i="19"/>
  <c r="B1068" i="19" s="1"/>
  <c r="A1069" i="19"/>
  <c r="B1069" i="19" s="1"/>
  <c r="A1070" i="19"/>
  <c r="B1070" i="19" s="1"/>
  <c r="A1071" i="19"/>
  <c r="B1071" i="19" s="1"/>
  <c r="A1072" i="19"/>
  <c r="B1072" i="19" s="1"/>
  <c r="A1073" i="19"/>
  <c r="B1073" i="19" s="1"/>
  <c r="A1074" i="19"/>
  <c r="B1074" i="19" s="1"/>
  <c r="A1075" i="19"/>
  <c r="B1075" i="19" s="1"/>
  <c r="A1076" i="19"/>
  <c r="B1076" i="19" s="1"/>
  <c r="A1077" i="19"/>
  <c r="B1077" i="19" s="1"/>
  <c r="A1078" i="19"/>
  <c r="B1078" i="19" s="1"/>
  <c r="A1079" i="19"/>
  <c r="B1079" i="19" s="1"/>
  <c r="A1080" i="19"/>
  <c r="B1080" i="19" s="1"/>
  <c r="A1081" i="19"/>
  <c r="B1081" i="19" s="1"/>
  <c r="A1082" i="19"/>
  <c r="B1082" i="19" s="1"/>
  <c r="A1083" i="19"/>
  <c r="B1083" i="19" s="1"/>
  <c r="A1084" i="19"/>
  <c r="B1084" i="19" s="1"/>
  <c r="A1085" i="19"/>
  <c r="B1085" i="19" s="1"/>
  <c r="A1086" i="19"/>
  <c r="B1086" i="19" s="1"/>
  <c r="A1087" i="19"/>
  <c r="B1087" i="19" s="1"/>
  <c r="A1088" i="19"/>
  <c r="B1088" i="19" s="1"/>
  <c r="A1089" i="19"/>
  <c r="B1089" i="19" s="1"/>
  <c r="A1090" i="19"/>
  <c r="B1090" i="19" s="1"/>
  <c r="A1091" i="19"/>
  <c r="B1091" i="19" s="1"/>
  <c r="A1092" i="19"/>
  <c r="B1092" i="19" s="1"/>
  <c r="A1093" i="19"/>
  <c r="B1093" i="19" s="1"/>
  <c r="A1094" i="19"/>
  <c r="B1094" i="19" s="1"/>
  <c r="A1095" i="19"/>
  <c r="B1095" i="19" s="1"/>
  <c r="A1096" i="19"/>
  <c r="B1096" i="19" s="1"/>
  <c r="A1097" i="19"/>
  <c r="B1097" i="19" s="1"/>
  <c r="A1098" i="19"/>
  <c r="B1098" i="19" s="1"/>
  <c r="A1099" i="19"/>
  <c r="B1099" i="19" s="1"/>
  <c r="A1100" i="19"/>
  <c r="B1100" i="19" s="1"/>
  <c r="A1101" i="19"/>
  <c r="B1101" i="19" s="1"/>
  <c r="A1102" i="19"/>
  <c r="B1102" i="19" s="1"/>
  <c r="A1103" i="19"/>
  <c r="B1103" i="19" s="1"/>
  <c r="A1104" i="19"/>
  <c r="B1104" i="19" s="1"/>
  <c r="A1105" i="19"/>
  <c r="B1105" i="19" s="1"/>
  <c r="A1106" i="19"/>
  <c r="B1106" i="19" s="1"/>
  <c r="A1107" i="19"/>
  <c r="B1107" i="19" s="1"/>
  <c r="A1108" i="19"/>
  <c r="B1108" i="19" s="1"/>
  <c r="A1109" i="19"/>
  <c r="B1109" i="19" s="1"/>
  <c r="A1110" i="19"/>
  <c r="B1110" i="19" s="1"/>
  <c r="A1111" i="19"/>
  <c r="B1111" i="19" s="1"/>
  <c r="A1112" i="19"/>
  <c r="B1112" i="19" s="1"/>
  <c r="A1113" i="19"/>
  <c r="B1113" i="19" s="1"/>
  <c r="A1114" i="19"/>
  <c r="B1114" i="19" s="1"/>
  <c r="A1115" i="19"/>
  <c r="B1115" i="19" s="1"/>
  <c r="A1116" i="19"/>
  <c r="B1116" i="19" s="1"/>
  <c r="A1117" i="19"/>
  <c r="B1117" i="19" s="1"/>
  <c r="A1118" i="19"/>
  <c r="B1118" i="19" s="1"/>
  <c r="A1119" i="19"/>
  <c r="B1119" i="19" s="1"/>
  <c r="A1120" i="19"/>
  <c r="B1120" i="19" s="1"/>
  <c r="A1121" i="19"/>
  <c r="B1121" i="19" s="1"/>
  <c r="A1122" i="19"/>
  <c r="B1122" i="19" s="1"/>
  <c r="A1123" i="19"/>
  <c r="B1123" i="19" s="1"/>
  <c r="A1124" i="19"/>
  <c r="B1124" i="19" s="1"/>
  <c r="A1125" i="19"/>
  <c r="B1125" i="19" s="1"/>
  <c r="A1126" i="19"/>
  <c r="B1126" i="19" s="1"/>
  <c r="A1127" i="19"/>
  <c r="B1127" i="19" s="1"/>
  <c r="A1128" i="19"/>
  <c r="B1128" i="19" s="1"/>
  <c r="A1129" i="19"/>
  <c r="B1129" i="19" s="1"/>
  <c r="A1130" i="19"/>
  <c r="B1130" i="19" s="1"/>
  <c r="A1131" i="19"/>
  <c r="B1131" i="19" s="1"/>
  <c r="A1132" i="19"/>
  <c r="B1132" i="19" s="1"/>
  <c r="A1133" i="19"/>
  <c r="B1133" i="19" s="1"/>
  <c r="A1134" i="19"/>
  <c r="B1134" i="19" s="1"/>
  <c r="A1135" i="19"/>
  <c r="B1135" i="19" s="1"/>
  <c r="A1136" i="19"/>
  <c r="B1136" i="19" s="1"/>
  <c r="A1137" i="19"/>
  <c r="B1137" i="19" s="1"/>
  <c r="A1138" i="19"/>
  <c r="B1138" i="19" s="1"/>
  <c r="A1139" i="19"/>
  <c r="B1139" i="19" s="1"/>
  <c r="A1140" i="19"/>
  <c r="B1140" i="19" s="1"/>
  <c r="A1141" i="19"/>
  <c r="B1141" i="19" s="1"/>
  <c r="A1142" i="19"/>
  <c r="B1142" i="19" s="1"/>
  <c r="A1143" i="19"/>
  <c r="B1143" i="19" s="1"/>
  <c r="A1144" i="19"/>
  <c r="B1144" i="19" s="1"/>
  <c r="A1145" i="19"/>
  <c r="B1145" i="19" s="1"/>
  <c r="A1146" i="19"/>
  <c r="B1146" i="19" s="1"/>
  <c r="A1147" i="19"/>
  <c r="B1147" i="19" s="1"/>
  <c r="A1148" i="19"/>
  <c r="B1148" i="19" s="1"/>
  <c r="A1149" i="19"/>
  <c r="B1149" i="19" s="1"/>
  <c r="A1150" i="19"/>
  <c r="B1150" i="19" s="1"/>
  <c r="A1151" i="19"/>
  <c r="B1151" i="19" s="1"/>
  <c r="A1152" i="19"/>
  <c r="B1152" i="19" s="1"/>
  <c r="A1153" i="19"/>
  <c r="B1153" i="19" s="1"/>
  <c r="A1154" i="19"/>
  <c r="B1154" i="19" s="1"/>
  <c r="A1155" i="19"/>
  <c r="B1155" i="19" s="1"/>
  <c r="A1156" i="19"/>
  <c r="B1156" i="19" s="1"/>
  <c r="A1157" i="19"/>
  <c r="B1157" i="19" s="1"/>
  <c r="A1158" i="19"/>
  <c r="B1158" i="19" s="1"/>
  <c r="A1159" i="19"/>
  <c r="B1159" i="19" s="1"/>
  <c r="A1160" i="19"/>
  <c r="B1160" i="19" s="1"/>
  <c r="A1161" i="19"/>
  <c r="B1161" i="19" s="1"/>
  <c r="A1162" i="19"/>
  <c r="B1162" i="19" s="1"/>
  <c r="A1163" i="19"/>
  <c r="B1163" i="19" s="1"/>
  <c r="A1164" i="19"/>
  <c r="B1164" i="19" s="1"/>
  <c r="A1165" i="19"/>
  <c r="B1165" i="19" s="1"/>
  <c r="A1166" i="19"/>
  <c r="B1166" i="19" s="1"/>
  <c r="A1167" i="19"/>
  <c r="B1167" i="19" s="1"/>
  <c r="A1168" i="19"/>
  <c r="B1168" i="19" s="1"/>
  <c r="A1169" i="19"/>
  <c r="B1169" i="19" s="1"/>
  <c r="A1170" i="19"/>
  <c r="B1170" i="19" s="1"/>
  <c r="A1171" i="19"/>
  <c r="B1171" i="19" s="1"/>
  <c r="A1172" i="19"/>
  <c r="B1172" i="19" s="1"/>
  <c r="A1173" i="19"/>
  <c r="B1173" i="19" s="1"/>
  <c r="A1174" i="19"/>
  <c r="B1174" i="19" s="1"/>
  <c r="A1175" i="19"/>
  <c r="B1175" i="19" s="1"/>
  <c r="A1176" i="19"/>
  <c r="B1176" i="19" s="1"/>
  <c r="A1177" i="19"/>
  <c r="B1177" i="19" s="1"/>
  <c r="A1178" i="19"/>
  <c r="B1178" i="19" s="1"/>
  <c r="A1179" i="19"/>
  <c r="B1179" i="19" s="1"/>
  <c r="A1180" i="19"/>
  <c r="B1180" i="19" s="1"/>
  <c r="A1181" i="19"/>
  <c r="B1181" i="19" s="1"/>
  <c r="A1182" i="19"/>
  <c r="B1182" i="19" s="1"/>
  <c r="A1183" i="19"/>
  <c r="B1183" i="19" s="1"/>
  <c r="A1184" i="19"/>
  <c r="B1184" i="19" s="1"/>
  <c r="A1185" i="19"/>
  <c r="B1185" i="19" s="1"/>
  <c r="A1186" i="19"/>
  <c r="B1186" i="19" s="1"/>
  <c r="A1187" i="19"/>
  <c r="B1187" i="19" s="1"/>
  <c r="A1188" i="19"/>
  <c r="B1188" i="19" s="1"/>
  <c r="A1189" i="19"/>
  <c r="B1189" i="19" s="1"/>
  <c r="A1190" i="19"/>
  <c r="B1190" i="19" s="1"/>
  <c r="A1191" i="19"/>
  <c r="B1191" i="19" s="1"/>
  <c r="A1192" i="19"/>
  <c r="B1192" i="19" s="1"/>
  <c r="A1193" i="19"/>
  <c r="B1193" i="19" s="1"/>
  <c r="A1194" i="19"/>
  <c r="B1194" i="19" s="1"/>
  <c r="A1195" i="19"/>
  <c r="B1195" i="19" s="1"/>
  <c r="A1196" i="19"/>
  <c r="B1196" i="19" s="1"/>
  <c r="A1197" i="19"/>
  <c r="B1197" i="19" s="1"/>
  <c r="A1198" i="19"/>
  <c r="B1198" i="19" s="1"/>
  <c r="A1199" i="19"/>
  <c r="B1199" i="19" s="1"/>
  <c r="A1200" i="19"/>
  <c r="B1200" i="19" s="1"/>
  <c r="A1201" i="19"/>
  <c r="B1201" i="19" s="1"/>
  <c r="A1202" i="19"/>
  <c r="B1202" i="19" s="1"/>
  <c r="A1203" i="19"/>
  <c r="B1203" i="19" s="1"/>
  <c r="A1204" i="19"/>
  <c r="B1204" i="19" s="1"/>
  <c r="A1205" i="19"/>
  <c r="B1205" i="19" s="1"/>
  <c r="A1206" i="19"/>
  <c r="B1206" i="19" s="1"/>
  <c r="A1207" i="19"/>
  <c r="B1207" i="19" s="1"/>
  <c r="A1208" i="19"/>
  <c r="B1208" i="19" s="1"/>
  <c r="A1209" i="19"/>
  <c r="B1209" i="19" s="1"/>
  <c r="A1210" i="19"/>
  <c r="B1210" i="19" s="1"/>
  <c r="A1211" i="19"/>
  <c r="B1211" i="19" s="1"/>
  <c r="A1212" i="19"/>
  <c r="B1212" i="19" s="1"/>
  <c r="A1213" i="19"/>
  <c r="B1213" i="19" s="1"/>
  <c r="A1214" i="19"/>
  <c r="B1214" i="19" s="1"/>
  <c r="A1215" i="19"/>
  <c r="B1215" i="19" s="1"/>
  <c r="A1216" i="19"/>
  <c r="B1216" i="19" s="1"/>
  <c r="A1217" i="19"/>
  <c r="B1217" i="19" s="1"/>
  <c r="A1218" i="19"/>
  <c r="B1218" i="19" s="1"/>
  <c r="A1219" i="19"/>
  <c r="B1219" i="19" s="1"/>
  <c r="A1220" i="19"/>
  <c r="B1220" i="19" s="1"/>
  <c r="A1221" i="19"/>
  <c r="B1221" i="19" s="1"/>
  <c r="A1222" i="19"/>
  <c r="B1222" i="19" s="1"/>
  <c r="A1223" i="19"/>
  <c r="B1223" i="19" s="1"/>
  <c r="A1224" i="19"/>
  <c r="B1224" i="19" s="1"/>
  <c r="A1225" i="19"/>
  <c r="B1225" i="19" s="1"/>
  <c r="A1226" i="19"/>
  <c r="B1226" i="19" s="1"/>
  <c r="A1227" i="19"/>
  <c r="B1227" i="19" s="1"/>
  <c r="A1228" i="19"/>
  <c r="B1228" i="19" s="1"/>
  <c r="A1229" i="19"/>
  <c r="B1229" i="19" s="1"/>
  <c r="A1230" i="19"/>
  <c r="B1230" i="19" s="1"/>
  <c r="A1231" i="19"/>
  <c r="B1231" i="19" s="1"/>
  <c r="A1232" i="19"/>
  <c r="B1232" i="19" s="1"/>
  <c r="A1233" i="19"/>
  <c r="B1233" i="19" s="1"/>
  <c r="A1234" i="19"/>
  <c r="B1234" i="19" s="1"/>
  <c r="A1235" i="19"/>
  <c r="B1235" i="19" s="1"/>
  <c r="A1236" i="19"/>
  <c r="B1236" i="19" s="1"/>
  <c r="A1237" i="19"/>
  <c r="B1237" i="19" s="1"/>
  <c r="A1238" i="19"/>
  <c r="B1238" i="19" s="1"/>
  <c r="A1239" i="19"/>
  <c r="B1239" i="19" s="1"/>
  <c r="A1240" i="19"/>
  <c r="B1240" i="19" s="1"/>
  <c r="A1241" i="19"/>
  <c r="B1241" i="19" s="1"/>
  <c r="A1242" i="19"/>
  <c r="B1242" i="19" s="1"/>
  <c r="A1243" i="19"/>
  <c r="B1243" i="19" s="1"/>
  <c r="A1244" i="19"/>
  <c r="B1244" i="19" s="1"/>
  <c r="A1245" i="19"/>
  <c r="B1245" i="19" s="1"/>
  <c r="A1246" i="19"/>
  <c r="B1246" i="19" s="1"/>
  <c r="A1247" i="19"/>
  <c r="B1247" i="19" s="1"/>
  <c r="A1248" i="19"/>
  <c r="B1248" i="19" s="1"/>
  <c r="A1249" i="19"/>
  <c r="B1249" i="19" s="1"/>
  <c r="A1250" i="19"/>
  <c r="B1250" i="19" s="1"/>
  <c r="A1251" i="19"/>
  <c r="B1251" i="19" s="1"/>
  <c r="A1252" i="19"/>
  <c r="B1252" i="19" s="1"/>
  <c r="A1253" i="19"/>
  <c r="B1253" i="19" s="1"/>
  <c r="A1254" i="19"/>
  <c r="B1254" i="19" s="1"/>
  <c r="A1255" i="19"/>
  <c r="B1255" i="19" s="1"/>
  <c r="A1256" i="19"/>
  <c r="B1256" i="19" s="1"/>
  <c r="A1257" i="19"/>
  <c r="B1257" i="19" s="1"/>
  <c r="A1258" i="19"/>
  <c r="B1258" i="19" s="1"/>
  <c r="A1259" i="19"/>
  <c r="B1259" i="19" s="1"/>
  <c r="A1260" i="19"/>
  <c r="B1260" i="19" s="1"/>
  <c r="A1261" i="19"/>
  <c r="B1261" i="19" s="1"/>
  <c r="A1262" i="19"/>
  <c r="B1262" i="19" s="1"/>
  <c r="A1263" i="19"/>
  <c r="B1263" i="19" s="1"/>
  <c r="A1264" i="19"/>
  <c r="B1264" i="19" s="1"/>
  <c r="A1265" i="19"/>
  <c r="B1265" i="19" s="1"/>
  <c r="A1266" i="19"/>
  <c r="B1266" i="19" s="1"/>
  <c r="A1267" i="19"/>
  <c r="B1267" i="19" s="1"/>
  <c r="A1268" i="19"/>
  <c r="B1268" i="19" s="1"/>
  <c r="A1269" i="19"/>
  <c r="B1269" i="19" s="1"/>
  <c r="A1270" i="19"/>
  <c r="B1270" i="19" s="1"/>
  <c r="A1271" i="19"/>
  <c r="B1271" i="19" s="1"/>
  <c r="A1272" i="19"/>
  <c r="B1272" i="19" s="1"/>
  <c r="A1273" i="19"/>
  <c r="B1273" i="19" s="1"/>
  <c r="A1274" i="19"/>
  <c r="B1274" i="19" s="1"/>
  <c r="A1275" i="19"/>
  <c r="B1275" i="19" s="1"/>
  <c r="A1276" i="19"/>
  <c r="B1276" i="19" s="1"/>
  <c r="A1277" i="19"/>
  <c r="B1277" i="19" s="1"/>
  <c r="A1278" i="19"/>
  <c r="B1278" i="19" s="1"/>
  <c r="A1279" i="19"/>
  <c r="B1279" i="19" s="1"/>
  <c r="A1280" i="19"/>
  <c r="B1280" i="19" s="1"/>
  <c r="A1281" i="19"/>
  <c r="B1281" i="19" s="1"/>
  <c r="A1282" i="19"/>
  <c r="B1282" i="19" s="1"/>
  <c r="A1283" i="19"/>
  <c r="B1283" i="19" s="1"/>
  <c r="A1284" i="19"/>
  <c r="B1284" i="19" s="1"/>
  <c r="A1285" i="19"/>
  <c r="B1285" i="19" s="1"/>
  <c r="A1286" i="19"/>
  <c r="B1286" i="19" s="1"/>
  <c r="A1287" i="19"/>
  <c r="B1287" i="19" s="1"/>
  <c r="A1288" i="19"/>
  <c r="B1288" i="19" s="1"/>
  <c r="A1289" i="19"/>
  <c r="B1289" i="19" s="1"/>
  <c r="A1290" i="19"/>
  <c r="B1290" i="19" s="1"/>
  <c r="A1291" i="19"/>
  <c r="B1291" i="19" s="1"/>
  <c r="A1292" i="19"/>
  <c r="B1292" i="19" s="1"/>
  <c r="A1293" i="19"/>
  <c r="B1293" i="19" s="1"/>
  <c r="A1294" i="19"/>
  <c r="B1294" i="19" s="1"/>
  <c r="A1295" i="19"/>
  <c r="B1295" i="19" s="1"/>
  <c r="A1296" i="19"/>
  <c r="B1296" i="19" s="1"/>
  <c r="A1297" i="19"/>
  <c r="B1297" i="19" s="1"/>
  <c r="A1298" i="19"/>
  <c r="B1298" i="19" s="1"/>
  <c r="A1299" i="19"/>
  <c r="B1299" i="19" s="1"/>
  <c r="A1300" i="19"/>
  <c r="B1300" i="19" s="1"/>
  <c r="A1301" i="19"/>
  <c r="B1301" i="19" s="1"/>
  <c r="A1302" i="19"/>
  <c r="B1302" i="19" s="1"/>
  <c r="A1303" i="19"/>
  <c r="B1303" i="19" s="1"/>
  <c r="A1304" i="19"/>
  <c r="B1304" i="19" s="1"/>
  <c r="A1305" i="19"/>
  <c r="B1305" i="19" s="1"/>
  <c r="A1306" i="19"/>
  <c r="B1306" i="19" s="1"/>
  <c r="A1307" i="19"/>
  <c r="B1307" i="19" s="1"/>
  <c r="A1308" i="19"/>
  <c r="B1308" i="19" s="1"/>
  <c r="A1309" i="19"/>
  <c r="B1309" i="19" s="1"/>
  <c r="A1310" i="19"/>
  <c r="B1310" i="19" s="1"/>
  <c r="A1311" i="19"/>
  <c r="B1311" i="19" s="1"/>
  <c r="A1312" i="19"/>
  <c r="B1312" i="19" s="1"/>
  <c r="A1313" i="19"/>
  <c r="B1313" i="19" s="1"/>
  <c r="A1314" i="19"/>
  <c r="B1314" i="19" s="1"/>
  <c r="A1315" i="19"/>
  <c r="B1315" i="19" s="1"/>
  <c r="A1316" i="19"/>
  <c r="B1316" i="19" s="1"/>
  <c r="A1317" i="19"/>
  <c r="B1317" i="19" s="1"/>
  <c r="A1318" i="19"/>
  <c r="B1318" i="19" s="1"/>
  <c r="A1319" i="19"/>
  <c r="B1319" i="19" s="1"/>
  <c r="A1320" i="19"/>
  <c r="B1320" i="19" s="1"/>
  <c r="A1321" i="19"/>
  <c r="B1321" i="19" s="1"/>
  <c r="A1322" i="19"/>
  <c r="B1322" i="19" s="1"/>
  <c r="A1323" i="19"/>
  <c r="B1323" i="19" s="1"/>
  <c r="A1324" i="19"/>
  <c r="B1324" i="19" s="1"/>
  <c r="A1325" i="19"/>
  <c r="B1325" i="19" s="1"/>
  <c r="A1326" i="19"/>
  <c r="B1326" i="19" s="1"/>
  <c r="A1327" i="19"/>
  <c r="B1327" i="19" s="1"/>
  <c r="A1328" i="19"/>
  <c r="B1328" i="19" s="1"/>
  <c r="A1329" i="19"/>
  <c r="B1329" i="19" s="1"/>
  <c r="A1330" i="19"/>
  <c r="B1330" i="19" s="1"/>
  <c r="A1331" i="19"/>
  <c r="B1331" i="19" s="1"/>
  <c r="A1332" i="19"/>
  <c r="B1332" i="19" s="1"/>
  <c r="A1333" i="19"/>
  <c r="B1333" i="19" s="1"/>
  <c r="A1334" i="19"/>
  <c r="B1334" i="19" s="1"/>
  <c r="A1335" i="19"/>
  <c r="B1335" i="19" s="1"/>
  <c r="A1336" i="19"/>
  <c r="B1336" i="19" s="1"/>
  <c r="A1337" i="19"/>
  <c r="B1337" i="19" s="1"/>
  <c r="A1338" i="19"/>
  <c r="B1338" i="19" s="1"/>
  <c r="A1339" i="19"/>
  <c r="B1339" i="19" s="1"/>
  <c r="A1340" i="19"/>
  <c r="B1340" i="19" s="1"/>
  <c r="A1341" i="19"/>
  <c r="B1341" i="19" s="1"/>
  <c r="A1342" i="19"/>
  <c r="B1342" i="19" s="1"/>
  <c r="A1343" i="19"/>
  <c r="B1343" i="19" s="1"/>
  <c r="A1344" i="19"/>
  <c r="B1344" i="19" s="1"/>
  <c r="A1345" i="19"/>
  <c r="B1345" i="19" s="1"/>
  <c r="A1346" i="19"/>
  <c r="B1346" i="19" s="1"/>
  <c r="A1347" i="19"/>
  <c r="B1347" i="19" s="1"/>
  <c r="A1348" i="19"/>
  <c r="B1348" i="19" s="1"/>
  <c r="A1349" i="19"/>
  <c r="B1349" i="19" s="1"/>
  <c r="A1350" i="19"/>
  <c r="B1350" i="19" s="1"/>
  <c r="A1351" i="19"/>
  <c r="B1351" i="19" s="1"/>
  <c r="A1352" i="19"/>
  <c r="B1352" i="19" s="1"/>
  <c r="A1353" i="19"/>
  <c r="B1353" i="19" s="1"/>
  <c r="A1354" i="19"/>
  <c r="B1354" i="19" s="1"/>
  <c r="A1355" i="19"/>
  <c r="B1355" i="19" s="1"/>
  <c r="A1356" i="19"/>
  <c r="B1356" i="19" s="1"/>
  <c r="A1357" i="19"/>
  <c r="B1357" i="19" s="1"/>
  <c r="A1358" i="19"/>
  <c r="B1358" i="19" s="1"/>
  <c r="A1359" i="19"/>
  <c r="B1359" i="19" s="1"/>
  <c r="A1360" i="19"/>
  <c r="B1360" i="19" s="1"/>
  <c r="A1361" i="19"/>
  <c r="B1361" i="19" s="1"/>
  <c r="A1362" i="19"/>
  <c r="B1362" i="19" s="1"/>
  <c r="A1363" i="19"/>
  <c r="B1363" i="19" s="1"/>
  <c r="A1364" i="19"/>
  <c r="B1364" i="19" s="1"/>
  <c r="A1365" i="19"/>
  <c r="B1365" i="19" s="1"/>
  <c r="A1366" i="19"/>
  <c r="B1366" i="19" s="1"/>
  <c r="A1367" i="19"/>
  <c r="B1367" i="19" s="1"/>
  <c r="A1368" i="19"/>
  <c r="B1368" i="19" s="1"/>
  <c r="A1369" i="19"/>
  <c r="B1369" i="19" s="1"/>
  <c r="A1370" i="19"/>
  <c r="B1370" i="19" s="1"/>
  <c r="A1371" i="19"/>
  <c r="B1371" i="19" s="1"/>
  <c r="A1372" i="19"/>
  <c r="B1372" i="19" s="1"/>
  <c r="A1373" i="19"/>
  <c r="B1373" i="19" s="1"/>
  <c r="A1374" i="19"/>
  <c r="B1374" i="19" s="1"/>
  <c r="A1375" i="19"/>
  <c r="B1375" i="19" s="1"/>
  <c r="A1376" i="19"/>
  <c r="B1376" i="19" s="1"/>
  <c r="A1377" i="19"/>
  <c r="B1377" i="19" s="1"/>
  <c r="A1378" i="19"/>
  <c r="B1378" i="19" s="1"/>
  <c r="A1379" i="19"/>
  <c r="B1379" i="19" s="1"/>
  <c r="A1380" i="19"/>
  <c r="B1380" i="19" s="1"/>
  <c r="A1381" i="19"/>
  <c r="B1381" i="19" s="1"/>
  <c r="A1382" i="19"/>
  <c r="B1382" i="19" s="1"/>
  <c r="A1383" i="19"/>
  <c r="B1383" i="19" s="1"/>
  <c r="A1384" i="19"/>
  <c r="B1384" i="19" s="1"/>
  <c r="A1385" i="19"/>
  <c r="B1385" i="19" s="1"/>
  <c r="A1386" i="19"/>
  <c r="B1386" i="19" s="1"/>
  <c r="A1387" i="19"/>
  <c r="B1387" i="19" s="1"/>
  <c r="A1388" i="19"/>
  <c r="B1388" i="19" s="1"/>
  <c r="A1389" i="19"/>
  <c r="B1389" i="19" s="1"/>
  <c r="A1390" i="19"/>
  <c r="B1390" i="19" s="1"/>
  <c r="A1391" i="19"/>
  <c r="B1391" i="19" s="1"/>
  <c r="A1392" i="19"/>
  <c r="B1392" i="19" s="1"/>
  <c r="A1393" i="19"/>
  <c r="B1393" i="19" s="1"/>
  <c r="A1394" i="19"/>
  <c r="B1394" i="19" s="1"/>
  <c r="A1395" i="19"/>
  <c r="B1395" i="19" s="1"/>
  <c r="A1396" i="19"/>
  <c r="B1396" i="19" s="1"/>
  <c r="A1397" i="19"/>
  <c r="B1397" i="19" s="1"/>
  <c r="A1398" i="19"/>
  <c r="B1398" i="19" s="1"/>
  <c r="A1399" i="19"/>
  <c r="B1399" i="19" s="1"/>
  <c r="A1400" i="19"/>
  <c r="B1400" i="19" s="1"/>
  <c r="A1401" i="19"/>
  <c r="B1401" i="19" s="1"/>
  <c r="A1402" i="19"/>
  <c r="B1402" i="19" s="1"/>
  <c r="A1403" i="19"/>
  <c r="B1403" i="19" s="1"/>
  <c r="A1404" i="19"/>
  <c r="B1404" i="19" s="1"/>
  <c r="A1405" i="19"/>
  <c r="B1405" i="19" s="1"/>
  <c r="A1406" i="19"/>
  <c r="B1406" i="19" s="1"/>
  <c r="A1407" i="19"/>
  <c r="B1407" i="19" s="1"/>
  <c r="A1408" i="19"/>
  <c r="B1408" i="19" s="1"/>
  <c r="A1409" i="19"/>
  <c r="B1409" i="19" s="1"/>
  <c r="A1410" i="19"/>
  <c r="B1410" i="19" s="1"/>
  <c r="A1411" i="19"/>
  <c r="B1411" i="19" s="1"/>
  <c r="A1412" i="19"/>
  <c r="B1412" i="19" s="1"/>
  <c r="A1413" i="19"/>
  <c r="B1413" i="19" s="1"/>
  <c r="A1414" i="19"/>
  <c r="B1414" i="19" s="1"/>
  <c r="A1415" i="19"/>
  <c r="B1415" i="19" s="1"/>
  <c r="A1416" i="19"/>
  <c r="B1416" i="19" s="1"/>
  <c r="A1417" i="19"/>
  <c r="B1417" i="19" s="1"/>
  <c r="A1418" i="19"/>
  <c r="B1418" i="19" s="1"/>
  <c r="A1419" i="19"/>
  <c r="B1419" i="19" s="1"/>
  <c r="A1420" i="19"/>
  <c r="B1420" i="19" s="1"/>
  <c r="A1421" i="19"/>
  <c r="B1421" i="19" s="1"/>
  <c r="A1422" i="19"/>
  <c r="B1422" i="19" s="1"/>
  <c r="A1423" i="19"/>
  <c r="B1423" i="19" s="1"/>
  <c r="A1424" i="19"/>
  <c r="B1424" i="19" s="1"/>
  <c r="A1425" i="19"/>
  <c r="B1425" i="19" s="1"/>
  <c r="A1426" i="19"/>
  <c r="B1426" i="19" s="1"/>
  <c r="A1427" i="19"/>
  <c r="B1427" i="19" s="1"/>
  <c r="A1428" i="19"/>
  <c r="B1428" i="19" s="1"/>
  <c r="A1429" i="19"/>
  <c r="B1429" i="19" s="1"/>
  <c r="A1430" i="19"/>
  <c r="B1430" i="19" s="1"/>
  <c r="A1431" i="19"/>
  <c r="B1431" i="19" s="1"/>
  <c r="A1432" i="19"/>
  <c r="B1432" i="19" s="1"/>
  <c r="A1433" i="19"/>
  <c r="B1433" i="19" s="1"/>
  <c r="A1434" i="19"/>
  <c r="B1434" i="19" s="1"/>
  <c r="A1435" i="19"/>
  <c r="B1435" i="19" s="1"/>
  <c r="A1436" i="19"/>
  <c r="B1436" i="19" s="1"/>
  <c r="A1437" i="19"/>
  <c r="B1437" i="19" s="1"/>
  <c r="A1438" i="19"/>
  <c r="B1438" i="19" s="1"/>
  <c r="A1439" i="19"/>
  <c r="B1439" i="19" s="1"/>
  <c r="A1440" i="19"/>
  <c r="B1440" i="19" s="1"/>
  <c r="A1441" i="19"/>
  <c r="B1441" i="19" s="1"/>
  <c r="A1442" i="19"/>
  <c r="B1442" i="19" s="1"/>
  <c r="A1443" i="19"/>
  <c r="B1443" i="19" s="1"/>
  <c r="A1444" i="19"/>
  <c r="B1444" i="19" s="1"/>
  <c r="A1445" i="19"/>
  <c r="B1445" i="19" s="1"/>
  <c r="A1446" i="19"/>
  <c r="B1446" i="19" s="1"/>
  <c r="A1447" i="19"/>
  <c r="B1447" i="19" s="1"/>
  <c r="A1448" i="19"/>
  <c r="B1448" i="19" s="1"/>
  <c r="A1449" i="19"/>
  <c r="B1449" i="19" s="1"/>
  <c r="A1450" i="19"/>
  <c r="B1450" i="19" s="1"/>
  <c r="A1451" i="19"/>
  <c r="B1451" i="19" s="1"/>
  <c r="A1452" i="19"/>
  <c r="B1452" i="19" s="1"/>
  <c r="A1453" i="19"/>
  <c r="B1453" i="19" s="1"/>
  <c r="A1454" i="19"/>
  <c r="B1454" i="19" s="1"/>
  <c r="A1455" i="19"/>
  <c r="B1455" i="19" s="1"/>
  <c r="A1456" i="19"/>
  <c r="B1456" i="19" s="1"/>
  <c r="A1457" i="19"/>
  <c r="B1457" i="19" s="1"/>
  <c r="A1458" i="19"/>
  <c r="B1458" i="19" s="1"/>
  <c r="A1459" i="19"/>
  <c r="B1459" i="19" s="1"/>
  <c r="A1460" i="19"/>
  <c r="B1460" i="19" s="1"/>
  <c r="A1461" i="19"/>
  <c r="B1461" i="19" s="1"/>
  <c r="A1462" i="19"/>
  <c r="B1462" i="19" s="1"/>
  <c r="A1463" i="19"/>
  <c r="B1463" i="19" s="1"/>
  <c r="A1464" i="19"/>
  <c r="B1464" i="19" s="1"/>
  <c r="A1465" i="19"/>
  <c r="B1465" i="19" s="1"/>
  <c r="A1466" i="19"/>
  <c r="B1466" i="19" s="1"/>
  <c r="A1467" i="19"/>
  <c r="B1467" i="19" s="1"/>
  <c r="A1468" i="19"/>
  <c r="B1468" i="19" s="1"/>
  <c r="A1469" i="19"/>
  <c r="B1469" i="19" s="1"/>
  <c r="A1470" i="19"/>
  <c r="B1470" i="19" s="1"/>
  <c r="A1471" i="19"/>
  <c r="B1471" i="19" s="1"/>
  <c r="A1472" i="19"/>
  <c r="B1472" i="19" s="1"/>
  <c r="A1473" i="19"/>
  <c r="B1473" i="19" s="1"/>
  <c r="A1474" i="19"/>
  <c r="B1474" i="19" s="1"/>
  <c r="A1475" i="19"/>
  <c r="B1475" i="19" s="1"/>
  <c r="A1476" i="19"/>
  <c r="B1476" i="19" s="1"/>
  <c r="A1477" i="19"/>
  <c r="B1477" i="19" s="1"/>
  <c r="A1478" i="19"/>
  <c r="B1478" i="19" s="1"/>
  <c r="A1479" i="19"/>
  <c r="B1479" i="19" s="1"/>
  <c r="A1480" i="19"/>
  <c r="B1480" i="19" s="1"/>
  <c r="A1481" i="19"/>
  <c r="B1481" i="19" s="1"/>
  <c r="A1482" i="19"/>
  <c r="B1482" i="19" s="1"/>
  <c r="A1483" i="19"/>
  <c r="B1483" i="19" s="1"/>
  <c r="A1484" i="19"/>
  <c r="B1484" i="19" s="1"/>
  <c r="A1485" i="19"/>
  <c r="B1485" i="19" s="1"/>
  <c r="A1486" i="19"/>
  <c r="B1486" i="19" s="1"/>
  <c r="A1487" i="19"/>
  <c r="B1487" i="19" s="1"/>
  <c r="A1488" i="19"/>
  <c r="B1488" i="19" s="1"/>
  <c r="A1489" i="19"/>
  <c r="B1489" i="19" s="1"/>
  <c r="A1490" i="19"/>
  <c r="B1490" i="19" s="1"/>
  <c r="A1491" i="19"/>
  <c r="B1491" i="19" s="1"/>
  <c r="A1492" i="19"/>
  <c r="B1492" i="19" s="1"/>
  <c r="A1493" i="19"/>
  <c r="B1493" i="19" s="1"/>
  <c r="A1494" i="19"/>
  <c r="B1494" i="19" s="1"/>
  <c r="A1495" i="19"/>
  <c r="B1495" i="19" s="1"/>
  <c r="A1496" i="19"/>
  <c r="B1496" i="19" s="1"/>
  <c r="A1497" i="19"/>
  <c r="B1497" i="19" s="1"/>
  <c r="A1498" i="19"/>
  <c r="B1498" i="19" s="1"/>
  <c r="A1499" i="19"/>
  <c r="B1499" i="19" s="1"/>
  <c r="A1500" i="19"/>
  <c r="B1500" i="19" s="1"/>
  <c r="A1501" i="19"/>
  <c r="B1501" i="19" s="1"/>
  <c r="A1502" i="19"/>
  <c r="B1502" i="19" s="1"/>
  <c r="A1503" i="19"/>
  <c r="B1503" i="19" s="1"/>
  <c r="A1504" i="19"/>
  <c r="B1504" i="19" s="1"/>
  <c r="A1505" i="19"/>
  <c r="B1505" i="19" s="1"/>
  <c r="A1506" i="19"/>
  <c r="B1506" i="19" s="1"/>
  <c r="A1507" i="19"/>
  <c r="B1507" i="19" s="1"/>
  <c r="A1508" i="19"/>
  <c r="B1508" i="19" s="1"/>
  <c r="A1509" i="19"/>
  <c r="B1509" i="19" s="1"/>
  <c r="A1510" i="19"/>
  <c r="B1510" i="19" s="1"/>
  <c r="A1511" i="19"/>
  <c r="B1511" i="19" s="1"/>
  <c r="A1512" i="19"/>
  <c r="B1512" i="19" s="1"/>
  <c r="A1513" i="19"/>
  <c r="B1513" i="19" s="1"/>
  <c r="A1514" i="19"/>
  <c r="B1514" i="19" s="1"/>
  <c r="A1515" i="19"/>
  <c r="B1515" i="19" s="1"/>
  <c r="A1516" i="19"/>
  <c r="B1516" i="19" s="1"/>
  <c r="A1517" i="19"/>
  <c r="B1517" i="19" s="1"/>
  <c r="A1518" i="19"/>
  <c r="B1518" i="19" s="1"/>
  <c r="A1519" i="19"/>
  <c r="B1519" i="19" s="1"/>
  <c r="A1520" i="19"/>
  <c r="B1520" i="19" s="1"/>
  <c r="A1521" i="19"/>
  <c r="B1521" i="19" s="1"/>
  <c r="A1522" i="19"/>
  <c r="B1522" i="19" s="1"/>
  <c r="A1523" i="19"/>
  <c r="B1523" i="19" s="1"/>
  <c r="A1524" i="19"/>
  <c r="B1524" i="19" s="1"/>
  <c r="A1525" i="19"/>
  <c r="B1525" i="19" s="1"/>
  <c r="A1526" i="19"/>
  <c r="B1526" i="19" s="1"/>
  <c r="A1527" i="19"/>
  <c r="B1527" i="19" s="1"/>
  <c r="A1528" i="19"/>
  <c r="B1528" i="19" s="1"/>
  <c r="A1529" i="19"/>
  <c r="B1529" i="19" s="1"/>
  <c r="A1530" i="19"/>
  <c r="B1530" i="19" s="1"/>
  <c r="A1531" i="19"/>
  <c r="B1531" i="19" s="1"/>
  <c r="A1532" i="19"/>
  <c r="B1532" i="19" s="1"/>
  <c r="A1533" i="19"/>
  <c r="B1533" i="19" s="1"/>
  <c r="A1534" i="19"/>
  <c r="B1534" i="19" s="1"/>
  <c r="A1535" i="19"/>
  <c r="B1535" i="19" s="1"/>
  <c r="A1536" i="19"/>
  <c r="B1536" i="19" s="1"/>
  <c r="A1537" i="19"/>
  <c r="B1537" i="19" s="1"/>
  <c r="A1538" i="19"/>
  <c r="B1538" i="19" s="1"/>
  <c r="A1539" i="19"/>
  <c r="B1539" i="19" s="1"/>
  <c r="A1540" i="19"/>
  <c r="B1540" i="19" s="1"/>
  <c r="A1541" i="19"/>
  <c r="B1541" i="19" s="1"/>
  <c r="A1542" i="19"/>
  <c r="B1542" i="19" s="1"/>
  <c r="A1543" i="19"/>
  <c r="B1543" i="19" s="1"/>
  <c r="A1544" i="19"/>
  <c r="B1544" i="19" s="1"/>
  <c r="A1545" i="19"/>
  <c r="B1545" i="19" s="1"/>
  <c r="A1546" i="19"/>
  <c r="B1546" i="19" s="1"/>
  <c r="A1547" i="19"/>
  <c r="B1547" i="19" s="1"/>
  <c r="A1548" i="19"/>
  <c r="B1548" i="19" s="1"/>
  <c r="A1549" i="19"/>
  <c r="B1549" i="19" s="1"/>
  <c r="A1550" i="19"/>
  <c r="B1550" i="19" s="1"/>
  <c r="A1551" i="19"/>
  <c r="B1551" i="19" s="1"/>
  <c r="A1552" i="19"/>
  <c r="B1552" i="19" s="1"/>
  <c r="A1553" i="19"/>
  <c r="B1553" i="19" s="1"/>
  <c r="A1554" i="19"/>
  <c r="B1554" i="19" s="1"/>
  <c r="A1555" i="19"/>
  <c r="B1555" i="19" s="1"/>
  <c r="A1556" i="19"/>
  <c r="B1556" i="19" s="1"/>
  <c r="A1557" i="19"/>
  <c r="B1557" i="19" s="1"/>
  <c r="A1558" i="19"/>
  <c r="B1558" i="19" s="1"/>
  <c r="A1559" i="19"/>
  <c r="B1559" i="19" s="1"/>
  <c r="A1560" i="19"/>
  <c r="B1560" i="19" s="1"/>
  <c r="A1561" i="19"/>
  <c r="B1561" i="19" s="1"/>
  <c r="A1562" i="19"/>
  <c r="B1562" i="19" s="1"/>
  <c r="A1563" i="19"/>
  <c r="B1563" i="19" s="1"/>
  <c r="A1564" i="19"/>
  <c r="B1564" i="19" s="1"/>
  <c r="A1565" i="19"/>
  <c r="B1565" i="19" s="1"/>
  <c r="A1566" i="19"/>
  <c r="B1566" i="19" s="1"/>
  <c r="A1567" i="19"/>
  <c r="B1567" i="19" s="1"/>
  <c r="A1568" i="19"/>
  <c r="B1568" i="19" s="1"/>
  <c r="A1569" i="19"/>
  <c r="B1569" i="19" s="1"/>
  <c r="A1570" i="19"/>
  <c r="B1570" i="19" s="1"/>
  <c r="A1571" i="19"/>
  <c r="B1571" i="19" s="1"/>
  <c r="A1572" i="19"/>
  <c r="B1572" i="19" s="1"/>
  <c r="A1573" i="19"/>
  <c r="B1573" i="19" s="1"/>
  <c r="A1574" i="19"/>
  <c r="B1574" i="19" s="1"/>
  <c r="A1575" i="19"/>
  <c r="B1575" i="19" s="1"/>
  <c r="A1576" i="19"/>
  <c r="B1576" i="19" s="1"/>
  <c r="A1577" i="19"/>
  <c r="B1577" i="19" s="1"/>
  <c r="A1578" i="19"/>
  <c r="B1578" i="19" s="1"/>
  <c r="A1579" i="19"/>
  <c r="B1579" i="19" s="1"/>
  <c r="A1580" i="19"/>
  <c r="B1580" i="19" s="1"/>
  <c r="A1581" i="19"/>
  <c r="B1581" i="19" s="1"/>
  <c r="A1582" i="19"/>
  <c r="B1582" i="19" s="1"/>
  <c r="A1583" i="19"/>
  <c r="B1583" i="19" s="1"/>
  <c r="A1584" i="19"/>
  <c r="B1584" i="19" s="1"/>
  <c r="A1585" i="19"/>
  <c r="B1585" i="19" s="1"/>
  <c r="A1586" i="19"/>
  <c r="B1586" i="19" s="1"/>
  <c r="A1587" i="19"/>
  <c r="B1587" i="19" s="1"/>
  <c r="A1588" i="19"/>
  <c r="B1588" i="19" s="1"/>
  <c r="A1589" i="19"/>
  <c r="B1589" i="19" s="1"/>
  <c r="A1590" i="19"/>
  <c r="B1590" i="19" s="1"/>
  <c r="A1591" i="19"/>
  <c r="B1591" i="19" s="1"/>
  <c r="A1592" i="19"/>
  <c r="B1592" i="19" s="1"/>
  <c r="A1593" i="19"/>
  <c r="B1593" i="19" s="1"/>
  <c r="A1594" i="19"/>
  <c r="B1594" i="19" s="1"/>
  <c r="A1595" i="19"/>
  <c r="B1595" i="19" s="1"/>
  <c r="A1596" i="19"/>
  <c r="B1596" i="19" s="1"/>
  <c r="A1597" i="19"/>
  <c r="B1597" i="19" s="1"/>
  <c r="A1598" i="19"/>
  <c r="B1598" i="19" s="1"/>
  <c r="A1599" i="19"/>
  <c r="B1599" i="19" s="1"/>
  <c r="A1600" i="19"/>
  <c r="B1600" i="19" s="1"/>
  <c r="A1601" i="19"/>
  <c r="B1601" i="19" s="1"/>
  <c r="A1602" i="19"/>
  <c r="B1602" i="19" s="1"/>
  <c r="A1603" i="19"/>
  <c r="B1603" i="19" s="1"/>
  <c r="A1604" i="19"/>
  <c r="B1604" i="19" s="1"/>
  <c r="A1605" i="19"/>
  <c r="B1605" i="19" s="1"/>
  <c r="A1606" i="19"/>
  <c r="B1606" i="19" s="1"/>
  <c r="A1607" i="19"/>
  <c r="B1607" i="19" s="1"/>
  <c r="A1608" i="19"/>
  <c r="B1608" i="19" s="1"/>
  <c r="A1609" i="19"/>
  <c r="B1609" i="19" s="1"/>
  <c r="A1610" i="19"/>
  <c r="B1610" i="19" s="1"/>
  <c r="A1611" i="19"/>
  <c r="B1611" i="19" s="1"/>
  <c r="A1612" i="19"/>
  <c r="B1612" i="19" s="1"/>
  <c r="A1613" i="19"/>
  <c r="B1613" i="19" s="1"/>
  <c r="A1614" i="19"/>
  <c r="B1614" i="19" s="1"/>
  <c r="A1615" i="19"/>
  <c r="B1615" i="19" s="1"/>
  <c r="A1616" i="19"/>
  <c r="B1616" i="19" s="1"/>
  <c r="A1617" i="19"/>
  <c r="B1617" i="19" s="1"/>
  <c r="A1618" i="19"/>
  <c r="B1618" i="19" s="1"/>
  <c r="A1619" i="19"/>
  <c r="B1619" i="19" s="1"/>
  <c r="A1620" i="19"/>
  <c r="B1620" i="19" s="1"/>
  <c r="A1621" i="19"/>
  <c r="B1621" i="19" s="1"/>
  <c r="A1622" i="19"/>
  <c r="B1622" i="19" s="1"/>
  <c r="A1623" i="19"/>
  <c r="B1623" i="19" s="1"/>
  <c r="A1624" i="19"/>
  <c r="B1624" i="19" s="1"/>
  <c r="A1625" i="19"/>
  <c r="B1625" i="19" s="1"/>
  <c r="A1626" i="19"/>
  <c r="B1626" i="19" s="1"/>
  <c r="A1627" i="19"/>
  <c r="B1627" i="19" s="1"/>
  <c r="A1628" i="19"/>
  <c r="B1628" i="19" s="1"/>
  <c r="A1629" i="19"/>
  <c r="B1629" i="19" s="1"/>
  <c r="A1630" i="19"/>
  <c r="B1630" i="19" s="1"/>
  <c r="A1631" i="19"/>
  <c r="B1631" i="19" s="1"/>
  <c r="A1632" i="19"/>
  <c r="B1632" i="19" s="1"/>
  <c r="A1633" i="19"/>
  <c r="B1633" i="19" s="1"/>
  <c r="A1634" i="19"/>
  <c r="B1634" i="19" s="1"/>
  <c r="A1635" i="19"/>
  <c r="B1635" i="19" s="1"/>
  <c r="A1636" i="19"/>
  <c r="B1636" i="19" s="1"/>
  <c r="A1637" i="19"/>
  <c r="B1637" i="19" s="1"/>
  <c r="A1638" i="19"/>
  <c r="B1638" i="19" s="1"/>
  <c r="A1639" i="19"/>
  <c r="B1639" i="19" s="1"/>
  <c r="A1640" i="19"/>
  <c r="B1640" i="19" s="1"/>
  <c r="A1641" i="19"/>
  <c r="B1641" i="19" s="1"/>
  <c r="A1642" i="19"/>
  <c r="B1642" i="19" s="1"/>
  <c r="A1643" i="19"/>
  <c r="B1643" i="19" s="1"/>
  <c r="A1644" i="19"/>
  <c r="B1644" i="19" s="1"/>
  <c r="A1645" i="19"/>
  <c r="B1645" i="19" s="1"/>
  <c r="A1646" i="19"/>
  <c r="B1646" i="19" s="1"/>
  <c r="A1647" i="19"/>
  <c r="B1647" i="19" s="1"/>
  <c r="A1648" i="19"/>
  <c r="B1648" i="19" s="1"/>
  <c r="A1649" i="19"/>
  <c r="B1649" i="19" s="1"/>
  <c r="A1650" i="19"/>
  <c r="B1650" i="19" s="1"/>
  <c r="A1651" i="19"/>
  <c r="B1651" i="19" s="1"/>
  <c r="A1652" i="19"/>
  <c r="B1652" i="19" s="1"/>
  <c r="A1653" i="19"/>
  <c r="B1653" i="19" s="1"/>
  <c r="A1654" i="19"/>
  <c r="B1654" i="19" s="1"/>
  <c r="A1655" i="19"/>
  <c r="B1655" i="19" s="1"/>
  <c r="A1656" i="19"/>
  <c r="B1656" i="19" s="1"/>
  <c r="A1657" i="19"/>
  <c r="B1657" i="19" s="1"/>
  <c r="A1658" i="19"/>
  <c r="B1658" i="19" s="1"/>
  <c r="A1659" i="19"/>
  <c r="B1659" i="19" s="1"/>
  <c r="A1660" i="19"/>
  <c r="B1660" i="19" s="1"/>
  <c r="A1661" i="19"/>
  <c r="B1661" i="19" s="1"/>
  <c r="A1662" i="19"/>
  <c r="B1662" i="19" s="1"/>
  <c r="A1663" i="19"/>
  <c r="B1663" i="19" s="1"/>
  <c r="A1664" i="19"/>
  <c r="B1664" i="19" s="1"/>
  <c r="A1665" i="19"/>
  <c r="B1665" i="19" s="1"/>
  <c r="A1666" i="19"/>
  <c r="B1666" i="19" s="1"/>
  <c r="A1667" i="19"/>
  <c r="B1667" i="19" s="1"/>
  <c r="A1668" i="19"/>
  <c r="B1668" i="19" s="1"/>
  <c r="A1669" i="19"/>
  <c r="B1669" i="19" s="1"/>
  <c r="A1670" i="19"/>
  <c r="B1670" i="19" s="1"/>
  <c r="A1671" i="19"/>
  <c r="B1671" i="19" s="1"/>
  <c r="A1672" i="19"/>
  <c r="B1672" i="19" s="1"/>
  <c r="A1673" i="19"/>
  <c r="B1673" i="19" s="1"/>
  <c r="A1674" i="19"/>
  <c r="B1674" i="19" s="1"/>
  <c r="A1675" i="19"/>
  <c r="B1675" i="19" s="1"/>
  <c r="A1676" i="19"/>
  <c r="B1676" i="19" s="1"/>
  <c r="A1677" i="19"/>
  <c r="B1677" i="19" s="1"/>
  <c r="A1678" i="19"/>
  <c r="B1678" i="19" s="1"/>
  <c r="A1679" i="19"/>
  <c r="B1679" i="19" s="1"/>
  <c r="A1680" i="19"/>
  <c r="B1680" i="19" s="1"/>
  <c r="A1681" i="19"/>
  <c r="B1681" i="19" s="1"/>
  <c r="A1682" i="19"/>
  <c r="B1682" i="19" s="1"/>
  <c r="A1683" i="19"/>
  <c r="B1683" i="19" s="1"/>
  <c r="A1684" i="19"/>
  <c r="B1684" i="19" s="1"/>
  <c r="A1685" i="19"/>
  <c r="B1685" i="19" s="1"/>
  <c r="A1686" i="19"/>
  <c r="B1686" i="19" s="1"/>
  <c r="A1687" i="19"/>
  <c r="B1687" i="19" s="1"/>
  <c r="A1688" i="19"/>
  <c r="B1688" i="19" s="1"/>
  <c r="A1689" i="19"/>
  <c r="B1689" i="19" s="1"/>
  <c r="A1690" i="19"/>
  <c r="B1690" i="19" s="1"/>
  <c r="A1691" i="19"/>
  <c r="B1691" i="19" s="1"/>
  <c r="A1692" i="19"/>
  <c r="B1692" i="19" s="1"/>
  <c r="A1693" i="19"/>
  <c r="B1693" i="19" s="1"/>
  <c r="A1694" i="19"/>
  <c r="B1694" i="19" s="1"/>
  <c r="A1695" i="19"/>
  <c r="B1695" i="19" s="1"/>
  <c r="A1696" i="19"/>
  <c r="B1696" i="19" s="1"/>
  <c r="A1697" i="19"/>
  <c r="B1697" i="19" s="1"/>
  <c r="A1698" i="19"/>
  <c r="B1698" i="19" s="1"/>
  <c r="A1699" i="19"/>
  <c r="B1699" i="19" s="1"/>
  <c r="A1700" i="19"/>
  <c r="B1700" i="19" s="1"/>
  <c r="A1701" i="19"/>
  <c r="B1701" i="19" s="1"/>
  <c r="A1702" i="19"/>
  <c r="B1702" i="19" s="1"/>
  <c r="A1703" i="19"/>
  <c r="B1703" i="19" s="1"/>
  <c r="A1704" i="19"/>
  <c r="B1704" i="19" s="1"/>
  <c r="A1705" i="19"/>
  <c r="B1705" i="19" s="1"/>
  <c r="A1706" i="19"/>
  <c r="B1706" i="19" s="1"/>
  <c r="A1707" i="19"/>
  <c r="B1707" i="19" s="1"/>
  <c r="A1708" i="19"/>
  <c r="B1708" i="19" s="1"/>
  <c r="A1709" i="19"/>
  <c r="B1709" i="19" s="1"/>
  <c r="A1710" i="19"/>
  <c r="B1710" i="19" s="1"/>
  <c r="A1711" i="19"/>
  <c r="B1711" i="19" s="1"/>
  <c r="A1712" i="19"/>
  <c r="B1712" i="19" s="1"/>
  <c r="A1713" i="19"/>
  <c r="B1713" i="19" s="1"/>
  <c r="A1714" i="19"/>
  <c r="B1714" i="19" s="1"/>
  <c r="A1715" i="19"/>
  <c r="B1715" i="19" s="1"/>
  <c r="A1716" i="19"/>
  <c r="B1716" i="19" s="1"/>
  <c r="A1717" i="19"/>
  <c r="B1717" i="19" s="1"/>
  <c r="A1718" i="19"/>
  <c r="B1718" i="19" s="1"/>
  <c r="A1719" i="19"/>
  <c r="B1719" i="19" s="1"/>
  <c r="A1720" i="19"/>
  <c r="B1720" i="19" s="1"/>
  <c r="A1721" i="19"/>
  <c r="B1721" i="19" s="1"/>
  <c r="A1722" i="19"/>
  <c r="B1722" i="19" s="1"/>
  <c r="A1723" i="19"/>
  <c r="B1723" i="19" s="1"/>
  <c r="A1724" i="19"/>
  <c r="B1724" i="19" s="1"/>
  <c r="A1725" i="19"/>
  <c r="B1725" i="19" s="1"/>
  <c r="A1726" i="19"/>
  <c r="B1726" i="19" s="1"/>
  <c r="A1727" i="19"/>
  <c r="B1727" i="19" s="1"/>
  <c r="A1728" i="19"/>
  <c r="B1728" i="19" s="1"/>
  <c r="A1729" i="19"/>
  <c r="B1729" i="19" s="1"/>
  <c r="A1730" i="19"/>
  <c r="B1730" i="19" s="1"/>
  <c r="A1731" i="19"/>
  <c r="B1731" i="19" s="1"/>
  <c r="A1732" i="19"/>
  <c r="B1732" i="19" s="1"/>
  <c r="A1733" i="19"/>
  <c r="B1733" i="19" s="1"/>
  <c r="A1734" i="19"/>
  <c r="B1734" i="19" s="1"/>
  <c r="A1735" i="19"/>
  <c r="B1735" i="19" s="1"/>
  <c r="A1736" i="19"/>
  <c r="B1736" i="19" s="1"/>
  <c r="A1737" i="19"/>
  <c r="B1737" i="19" s="1"/>
  <c r="A1738" i="19"/>
  <c r="B1738" i="19" s="1"/>
  <c r="A1739" i="19"/>
  <c r="B1739" i="19" s="1"/>
  <c r="A1740" i="19"/>
  <c r="B1740" i="19" s="1"/>
  <c r="A1741" i="19"/>
  <c r="B1741" i="19" s="1"/>
  <c r="A1742" i="19"/>
  <c r="B1742" i="19" s="1"/>
  <c r="A1743" i="19"/>
  <c r="B1743" i="19" s="1"/>
  <c r="A1744" i="19"/>
  <c r="B1744" i="19" s="1"/>
  <c r="A1745" i="19"/>
  <c r="B1745" i="19" s="1"/>
  <c r="A1746" i="19"/>
  <c r="B1746" i="19" s="1"/>
  <c r="A1747" i="19"/>
  <c r="B1747" i="19" s="1"/>
  <c r="A1748" i="19"/>
  <c r="B1748" i="19" s="1"/>
  <c r="A1749" i="19"/>
  <c r="B1749" i="19" s="1"/>
  <c r="A1750" i="19"/>
  <c r="B1750" i="19" s="1"/>
  <c r="A1751" i="19"/>
  <c r="B1751" i="19" s="1"/>
  <c r="A1752" i="19"/>
  <c r="B1752" i="19" s="1"/>
  <c r="A1753" i="19"/>
  <c r="B1753" i="19" s="1"/>
  <c r="A1754" i="19"/>
  <c r="B1754" i="19" s="1"/>
  <c r="A1755" i="19"/>
  <c r="B1755" i="19" s="1"/>
  <c r="A1756" i="19"/>
  <c r="B1756" i="19" s="1"/>
  <c r="A1757" i="19"/>
  <c r="B1757" i="19" s="1"/>
  <c r="A1758" i="19"/>
  <c r="B1758" i="19" s="1"/>
  <c r="A1759" i="19"/>
  <c r="B1759" i="19" s="1"/>
  <c r="A1760" i="19"/>
  <c r="B1760" i="19" s="1"/>
  <c r="A1761" i="19"/>
  <c r="B1761" i="19" s="1"/>
  <c r="A1762" i="19"/>
  <c r="B1762" i="19" s="1"/>
  <c r="A1763" i="19"/>
  <c r="B1763" i="19" s="1"/>
  <c r="A1764" i="19"/>
  <c r="B1764" i="19" s="1"/>
  <c r="A1765" i="19"/>
  <c r="B1765" i="19" s="1"/>
  <c r="A1766" i="19"/>
  <c r="B1766" i="19" s="1"/>
  <c r="A1767" i="19"/>
  <c r="B1767" i="19" s="1"/>
  <c r="A1768" i="19"/>
  <c r="B1768" i="19" s="1"/>
  <c r="A1769" i="19"/>
  <c r="B1769" i="19" s="1"/>
  <c r="A1770" i="19"/>
  <c r="B1770" i="19" s="1"/>
  <c r="A1771" i="19"/>
  <c r="B1771" i="19" s="1"/>
  <c r="A1772" i="19"/>
  <c r="B1772" i="19" s="1"/>
  <c r="A1773" i="19"/>
  <c r="B1773" i="19" s="1"/>
  <c r="A1774" i="19"/>
  <c r="B1774" i="19" s="1"/>
  <c r="A1775" i="19"/>
  <c r="B1775" i="19" s="1"/>
  <c r="A1776" i="19"/>
  <c r="B1776" i="19" s="1"/>
  <c r="A1777" i="19"/>
  <c r="B1777" i="19" s="1"/>
  <c r="A1778" i="19"/>
  <c r="B1778" i="19" s="1"/>
  <c r="A1779" i="19"/>
  <c r="B1779" i="19" s="1"/>
  <c r="A1780" i="19"/>
  <c r="B1780" i="19" s="1"/>
  <c r="A1781" i="19"/>
  <c r="B1781" i="19" s="1"/>
  <c r="A1782" i="19"/>
  <c r="B1782" i="19" s="1"/>
  <c r="A1783" i="19"/>
  <c r="B1783" i="19" s="1"/>
  <c r="A1784" i="19"/>
  <c r="B1784" i="19" s="1"/>
  <c r="A1785" i="19"/>
  <c r="B1785" i="19" s="1"/>
  <c r="A1786" i="19"/>
  <c r="B1786" i="19" s="1"/>
  <c r="A1787" i="19"/>
  <c r="B1787" i="19" s="1"/>
  <c r="A1788" i="19"/>
  <c r="B1788" i="19" s="1"/>
  <c r="A1789" i="19"/>
  <c r="B1789" i="19" s="1"/>
  <c r="A1790" i="19"/>
  <c r="B1790" i="19" s="1"/>
  <c r="A1791" i="19"/>
  <c r="B1791" i="19" s="1"/>
  <c r="A1792" i="19"/>
  <c r="B1792" i="19" s="1"/>
  <c r="A1793" i="19"/>
  <c r="B1793" i="19" s="1"/>
  <c r="A1794" i="19"/>
  <c r="B1794" i="19" s="1"/>
  <c r="A1795" i="19"/>
  <c r="B1795" i="19" s="1"/>
  <c r="A1796" i="19"/>
  <c r="B1796" i="19" s="1"/>
  <c r="A1797" i="19"/>
  <c r="B1797" i="19" s="1"/>
  <c r="A1798" i="19"/>
  <c r="B1798" i="19" s="1"/>
  <c r="A1799" i="19"/>
  <c r="B1799" i="19" s="1"/>
  <c r="A1800" i="19"/>
  <c r="B1800" i="19" s="1"/>
  <c r="A1801" i="19"/>
  <c r="B1801" i="19" s="1"/>
  <c r="A1802" i="19"/>
  <c r="B1802" i="19" s="1"/>
  <c r="A1803" i="19"/>
  <c r="B1803" i="19" s="1"/>
  <c r="A1804" i="19"/>
  <c r="B1804" i="19" s="1"/>
  <c r="A1805" i="19"/>
  <c r="B1805" i="19" s="1"/>
  <c r="A1806" i="19"/>
  <c r="B1806" i="19" s="1"/>
  <c r="A1807" i="19"/>
  <c r="B1807" i="19" s="1"/>
  <c r="A1808" i="19"/>
  <c r="B1808" i="19" s="1"/>
  <c r="A1809" i="19"/>
  <c r="B1809" i="19" s="1"/>
  <c r="A1810" i="19"/>
  <c r="B1810" i="19" s="1"/>
  <c r="A1811" i="19"/>
  <c r="B1811" i="19" s="1"/>
  <c r="A1812" i="19"/>
  <c r="B1812" i="19" s="1"/>
  <c r="A1813" i="19"/>
  <c r="B1813" i="19" s="1"/>
  <c r="A1814" i="19"/>
  <c r="B1814" i="19" s="1"/>
  <c r="A1815" i="19"/>
  <c r="B1815" i="19" s="1"/>
  <c r="A1816" i="19"/>
  <c r="B1816" i="19" s="1"/>
  <c r="A1817" i="19"/>
  <c r="B1817" i="19" s="1"/>
  <c r="A1818" i="19"/>
  <c r="B1818" i="19" s="1"/>
  <c r="A1819" i="19"/>
  <c r="B1819" i="19" s="1"/>
  <c r="A1820" i="19"/>
  <c r="B1820" i="19" s="1"/>
  <c r="A1821" i="19"/>
  <c r="B1821" i="19" s="1"/>
  <c r="A1822" i="19"/>
  <c r="B1822" i="19" s="1"/>
  <c r="A1823" i="19"/>
  <c r="B1823" i="19" s="1"/>
  <c r="A1824" i="19"/>
  <c r="B1824" i="19" s="1"/>
  <c r="A1825" i="19"/>
  <c r="B1825" i="19" s="1"/>
  <c r="A1826" i="19"/>
  <c r="B1826" i="19" s="1"/>
  <c r="A1827" i="19"/>
  <c r="B1827" i="19" s="1"/>
  <c r="A1828" i="19"/>
  <c r="B1828" i="19" s="1"/>
  <c r="A1829" i="19"/>
  <c r="B1829" i="19" s="1"/>
  <c r="A1830" i="19"/>
  <c r="B1830" i="19" s="1"/>
  <c r="A1831" i="19"/>
  <c r="B1831" i="19" s="1"/>
  <c r="A1832" i="19"/>
  <c r="B1832" i="19" s="1"/>
  <c r="A1833" i="19"/>
  <c r="B1833" i="19" s="1"/>
  <c r="A1834" i="19"/>
  <c r="B1834" i="19" s="1"/>
  <c r="A1835" i="19"/>
  <c r="B1835" i="19" s="1"/>
  <c r="A1836" i="19"/>
  <c r="B1836" i="19" s="1"/>
  <c r="A1837" i="19"/>
  <c r="B1837" i="19" s="1"/>
  <c r="A1838" i="19"/>
  <c r="B1838" i="19" s="1"/>
  <c r="A1839" i="19"/>
  <c r="B1839" i="19" s="1"/>
  <c r="A1840" i="19"/>
  <c r="B1840" i="19" s="1"/>
  <c r="A1841" i="19"/>
  <c r="B1841" i="19" s="1"/>
  <c r="A1842" i="19"/>
  <c r="B1842" i="19" s="1"/>
  <c r="A1843" i="19"/>
  <c r="B1843" i="19" s="1"/>
  <c r="A1844" i="19"/>
  <c r="B1844" i="19" s="1"/>
  <c r="A1845" i="19"/>
  <c r="B1845" i="19" s="1"/>
  <c r="A1846" i="19"/>
  <c r="B1846" i="19" s="1"/>
  <c r="A1847" i="19"/>
  <c r="B1847" i="19" s="1"/>
  <c r="A1848" i="19"/>
  <c r="B1848" i="19" s="1"/>
  <c r="A1849" i="19"/>
  <c r="B1849" i="19" s="1"/>
  <c r="A1850" i="19"/>
  <c r="B1850" i="19" s="1"/>
  <c r="A1851" i="19"/>
  <c r="B1851" i="19" s="1"/>
  <c r="A1852" i="19"/>
  <c r="B1852" i="19" s="1"/>
  <c r="A1853" i="19"/>
  <c r="B1853" i="19" s="1"/>
  <c r="A1854" i="19"/>
  <c r="B1854" i="19" s="1"/>
  <c r="A1855" i="19"/>
  <c r="B1855" i="19" s="1"/>
  <c r="A1856" i="19"/>
  <c r="B1856" i="19" s="1"/>
  <c r="A1857" i="19"/>
  <c r="B1857" i="19" s="1"/>
  <c r="A1858" i="19"/>
  <c r="B1858" i="19" s="1"/>
  <c r="A1859" i="19"/>
  <c r="B1859" i="19" s="1"/>
  <c r="A1860" i="19"/>
  <c r="B1860" i="19" s="1"/>
  <c r="A1861" i="19"/>
  <c r="B1861" i="19" s="1"/>
  <c r="A1862" i="19"/>
  <c r="B1862" i="19" s="1"/>
  <c r="A1863" i="19"/>
  <c r="B1863" i="19" s="1"/>
  <c r="A1864" i="19"/>
  <c r="B1864" i="19" s="1"/>
  <c r="A1865" i="19"/>
  <c r="B1865" i="19" s="1"/>
  <c r="A1866" i="19"/>
  <c r="B1866" i="19" s="1"/>
  <c r="A1867" i="19"/>
  <c r="B1867" i="19" s="1"/>
  <c r="A1868" i="19"/>
  <c r="B1868" i="19" s="1"/>
  <c r="A1869" i="19"/>
  <c r="B1869" i="19" s="1"/>
  <c r="A1870" i="19"/>
  <c r="B1870" i="19" s="1"/>
  <c r="A1871" i="19"/>
  <c r="B1871" i="19" s="1"/>
  <c r="A1872" i="19"/>
  <c r="B1872" i="19" s="1"/>
  <c r="A1873" i="19"/>
  <c r="B1873" i="19" s="1"/>
  <c r="A1874" i="19"/>
  <c r="B1874" i="19" s="1"/>
  <c r="A1875" i="19"/>
  <c r="B1875" i="19" s="1"/>
  <c r="A1876" i="19"/>
  <c r="B1876" i="19" s="1"/>
  <c r="A1877" i="19"/>
  <c r="B1877" i="19" s="1"/>
  <c r="A1878" i="19"/>
  <c r="B1878" i="19" s="1"/>
  <c r="A1879" i="19"/>
  <c r="B1879" i="19" s="1"/>
  <c r="A1880" i="19"/>
  <c r="B1880" i="19" s="1"/>
  <c r="A1881" i="19"/>
  <c r="B1881" i="19" s="1"/>
  <c r="A1882" i="19"/>
  <c r="B1882" i="19" s="1"/>
  <c r="A1883" i="19"/>
  <c r="B1883" i="19" s="1"/>
  <c r="A1884" i="19"/>
  <c r="B1884" i="19" s="1"/>
  <c r="A1885" i="19"/>
  <c r="B1885" i="19" s="1"/>
  <c r="A1886" i="19"/>
  <c r="B1886" i="19" s="1"/>
  <c r="A1887" i="19"/>
  <c r="B1887" i="19" s="1"/>
  <c r="A1888" i="19"/>
  <c r="B1888" i="19" s="1"/>
  <c r="A1889" i="19"/>
  <c r="B1889" i="19" s="1"/>
  <c r="A1890" i="19"/>
  <c r="B1890" i="19" s="1"/>
  <c r="A1891" i="19"/>
  <c r="B1891" i="19" s="1"/>
  <c r="A1892" i="19"/>
  <c r="B1892" i="19" s="1"/>
  <c r="A1893" i="19"/>
  <c r="B1893" i="19" s="1"/>
  <c r="A1894" i="19"/>
  <c r="B1894" i="19" s="1"/>
  <c r="A1895" i="19"/>
  <c r="B1895" i="19" s="1"/>
  <c r="A1896" i="19"/>
  <c r="B1896" i="19" s="1"/>
  <c r="A1897" i="19"/>
  <c r="B1897" i="19" s="1"/>
  <c r="A1898" i="19"/>
  <c r="B1898" i="19" s="1"/>
  <c r="A1899" i="19"/>
  <c r="B1899" i="19" s="1"/>
  <c r="A1900" i="19"/>
  <c r="B1900" i="19" s="1"/>
  <c r="A1901" i="19"/>
  <c r="B1901" i="19" s="1"/>
  <c r="A1902" i="19"/>
  <c r="B1902" i="19" s="1"/>
  <c r="A1903" i="19"/>
  <c r="B1903" i="19" s="1"/>
  <c r="A1904" i="19"/>
  <c r="B1904" i="19" s="1"/>
  <c r="A1905" i="19"/>
  <c r="B1905" i="19" s="1"/>
  <c r="A1906" i="19"/>
  <c r="B1906" i="19" s="1"/>
  <c r="A1907" i="19"/>
  <c r="B1907" i="19" s="1"/>
  <c r="A1908" i="19"/>
  <c r="B1908" i="19" s="1"/>
  <c r="A1909" i="19"/>
  <c r="B1909" i="19" s="1"/>
  <c r="A1910" i="19"/>
  <c r="B1910" i="19" s="1"/>
  <c r="A1911" i="19"/>
  <c r="B1911" i="19" s="1"/>
  <c r="A1912" i="19"/>
  <c r="B1912" i="19" s="1"/>
  <c r="A1913" i="19"/>
  <c r="B1913" i="19" s="1"/>
  <c r="A1914" i="19"/>
  <c r="B1914" i="19" s="1"/>
  <c r="A1915" i="19"/>
  <c r="B1915" i="19" s="1"/>
  <c r="A1916" i="19"/>
  <c r="B1916" i="19" s="1"/>
  <c r="A1917" i="19"/>
  <c r="B1917" i="19" s="1"/>
  <c r="A1918" i="19"/>
  <c r="B1918" i="19" s="1"/>
  <c r="A1919" i="19"/>
  <c r="B1919" i="19" s="1"/>
  <c r="A1920" i="19"/>
  <c r="B1920" i="19" s="1"/>
  <c r="A1921" i="19"/>
  <c r="B1921" i="19" s="1"/>
  <c r="A1922" i="19"/>
  <c r="B1922" i="19" s="1"/>
  <c r="A1923" i="19"/>
  <c r="B1923" i="19" s="1"/>
  <c r="A1924" i="19"/>
  <c r="B1924" i="19" s="1"/>
  <c r="A1925" i="19"/>
  <c r="B1925" i="19" s="1"/>
  <c r="A1926" i="19"/>
  <c r="B1926" i="19" s="1"/>
  <c r="A1927" i="19"/>
  <c r="B1927" i="19" s="1"/>
  <c r="A1928" i="19"/>
  <c r="B1928" i="19" s="1"/>
  <c r="A1929" i="19"/>
  <c r="B1929" i="19" s="1"/>
  <c r="A1930" i="19"/>
  <c r="B1930" i="19" s="1"/>
  <c r="A1931" i="19"/>
  <c r="B1931" i="19" s="1"/>
  <c r="A1932" i="19"/>
  <c r="B1932" i="19" s="1"/>
  <c r="A1933" i="19"/>
  <c r="B1933" i="19" s="1"/>
  <c r="A1934" i="19"/>
  <c r="B1934" i="19" s="1"/>
  <c r="A1935" i="19"/>
  <c r="B1935" i="19" s="1"/>
  <c r="A1936" i="19"/>
  <c r="B1936" i="19" s="1"/>
  <c r="A1937" i="19"/>
  <c r="B1937" i="19" s="1"/>
  <c r="A1938" i="19"/>
  <c r="B1938" i="19" s="1"/>
  <c r="A1939" i="19"/>
  <c r="B1939" i="19" s="1"/>
  <c r="A1940" i="19"/>
  <c r="B1940" i="19" s="1"/>
  <c r="A1941" i="19"/>
  <c r="B1941" i="19" s="1"/>
  <c r="A1942" i="19"/>
  <c r="B1942" i="19" s="1"/>
  <c r="A1943" i="19"/>
  <c r="B1943" i="19" s="1"/>
  <c r="A1944" i="19"/>
  <c r="B1944" i="19" s="1"/>
  <c r="A1945" i="19"/>
  <c r="B1945" i="19" s="1"/>
  <c r="A1946" i="19"/>
  <c r="B1946" i="19" s="1"/>
  <c r="A1947" i="19"/>
  <c r="B1947" i="19" s="1"/>
  <c r="A1948" i="19"/>
  <c r="B1948" i="19" s="1"/>
  <c r="A1949" i="19"/>
  <c r="B1949" i="19" s="1"/>
  <c r="A1950" i="19"/>
  <c r="B1950" i="19" s="1"/>
  <c r="A1951" i="19"/>
  <c r="B1951" i="19" s="1"/>
  <c r="A1952" i="19"/>
  <c r="B1952" i="19" s="1"/>
  <c r="A1953" i="19"/>
  <c r="B1953" i="19" s="1"/>
  <c r="A1954" i="19"/>
  <c r="B1954" i="19" s="1"/>
  <c r="A1955" i="19"/>
  <c r="B1955" i="19" s="1"/>
  <c r="A1956" i="19"/>
  <c r="B1956" i="19" s="1"/>
  <c r="A1957" i="19"/>
  <c r="B1957" i="19" s="1"/>
  <c r="A1958" i="19"/>
  <c r="B1958" i="19" s="1"/>
  <c r="A1959" i="19"/>
  <c r="B1959" i="19" s="1"/>
  <c r="A1960" i="19"/>
  <c r="B1960" i="19" s="1"/>
  <c r="A1961" i="19"/>
  <c r="B1961" i="19" s="1"/>
  <c r="A1962" i="19"/>
  <c r="B1962" i="19" s="1"/>
  <c r="A1963" i="19"/>
  <c r="B1963" i="19" s="1"/>
  <c r="A1964" i="19"/>
  <c r="B1964" i="19" s="1"/>
  <c r="A1965" i="19"/>
  <c r="B1965" i="19" s="1"/>
  <c r="A1966" i="19"/>
  <c r="B1966" i="19" s="1"/>
  <c r="A1967" i="19"/>
  <c r="B1967" i="19" s="1"/>
  <c r="A1968" i="19"/>
  <c r="B1968" i="19" s="1"/>
  <c r="A1969" i="19"/>
  <c r="B1969" i="19" s="1"/>
  <c r="A1970" i="19"/>
  <c r="B1970" i="19" s="1"/>
  <c r="A1971" i="19"/>
  <c r="B1971" i="19" s="1"/>
  <c r="A1972" i="19"/>
  <c r="B1972" i="19" s="1"/>
  <c r="A1973" i="19"/>
  <c r="B1973" i="19" s="1"/>
  <c r="A1974" i="19"/>
  <c r="B1974" i="19" s="1"/>
  <c r="A1975" i="19"/>
  <c r="B1975" i="19" s="1"/>
  <c r="A1976" i="19"/>
  <c r="B1976" i="19" s="1"/>
  <c r="A1977" i="19"/>
  <c r="B1977" i="19" s="1"/>
  <c r="A1978" i="19"/>
  <c r="B1978" i="19" s="1"/>
  <c r="A1979" i="19"/>
  <c r="B1979" i="19" s="1"/>
  <c r="A1980" i="19"/>
  <c r="B1980" i="19" s="1"/>
  <c r="A1981" i="19"/>
  <c r="B1981" i="19" s="1"/>
  <c r="A1982" i="19"/>
  <c r="B1982" i="19" s="1"/>
  <c r="A1983" i="19"/>
  <c r="B1983" i="19" s="1"/>
  <c r="A1984" i="19"/>
  <c r="B1984" i="19" s="1"/>
  <c r="A1985" i="19"/>
  <c r="B1985" i="19" s="1"/>
  <c r="A1986" i="19"/>
  <c r="B1986" i="19" s="1"/>
  <c r="A1987" i="19"/>
  <c r="B1987" i="19" s="1"/>
  <c r="A1988" i="19"/>
  <c r="B1988" i="19" s="1"/>
  <c r="A1989" i="19"/>
  <c r="B1989" i="19" s="1"/>
  <c r="A1990" i="19"/>
  <c r="B1990" i="19" s="1"/>
  <c r="A1991" i="19"/>
  <c r="B1991" i="19" s="1"/>
  <c r="A1992" i="19"/>
  <c r="B1992" i="19" s="1"/>
  <c r="A1993" i="19"/>
  <c r="B1993" i="19" s="1"/>
  <c r="A1994" i="19"/>
  <c r="B1994" i="19" s="1"/>
  <c r="A1995" i="19"/>
  <c r="B1995" i="19" s="1"/>
  <c r="A1996" i="19"/>
  <c r="B1996" i="19" s="1"/>
  <c r="A1997" i="19"/>
  <c r="B1997" i="19" s="1"/>
  <c r="A1998" i="19"/>
  <c r="B1998" i="19" s="1"/>
  <c r="A1999" i="19"/>
  <c r="B1999" i="19" s="1"/>
  <c r="A2000" i="19"/>
  <c r="B2000" i="19" s="1"/>
  <c r="A2001" i="19"/>
  <c r="B2001" i="19" s="1"/>
  <c r="A2002" i="19"/>
  <c r="B2002" i="19" s="1"/>
  <c r="A2003" i="19"/>
  <c r="B2003" i="19" s="1"/>
  <c r="A2004" i="19"/>
  <c r="B2004" i="19" s="1"/>
  <c r="A2005" i="19"/>
  <c r="B2005" i="19" s="1"/>
  <c r="A2006" i="19"/>
  <c r="B2006" i="19" s="1"/>
  <c r="A2007" i="19"/>
  <c r="B2007" i="19" s="1"/>
  <c r="A2008" i="19"/>
  <c r="B2008" i="19" s="1"/>
  <c r="A2009" i="19"/>
  <c r="B2009" i="19" s="1"/>
  <c r="A2010" i="19"/>
  <c r="B2010" i="19" s="1"/>
  <c r="A2011" i="19"/>
  <c r="B2011" i="19" s="1"/>
  <c r="A2012" i="19"/>
  <c r="B2012" i="19" s="1"/>
  <c r="A2013" i="19"/>
  <c r="B2013" i="19" s="1"/>
  <c r="A2014" i="19"/>
  <c r="B2014" i="19" s="1"/>
  <c r="A2015" i="19"/>
  <c r="B2015" i="19" s="1"/>
  <c r="A2016" i="19"/>
  <c r="B2016" i="19" s="1"/>
  <c r="A2017" i="19"/>
  <c r="B2017" i="19" s="1"/>
  <c r="A2018" i="19"/>
  <c r="B2018" i="19" s="1"/>
  <c r="A2019" i="19"/>
  <c r="B2019" i="19" s="1"/>
  <c r="A2020" i="19"/>
  <c r="B2020" i="19" s="1"/>
  <c r="A2021" i="19"/>
  <c r="B2021" i="19" s="1"/>
  <c r="A2022" i="19"/>
  <c r="B2022" i="19" s="1"/>
  <c r="A2023" i="19"/>
  <c r="B2023" i="19" s="1"/>
  <c r="A2024" i="19"/>
  <c r="B2024" i="19" s="1"/>
  <c r="A2025" i="19"/>
  <c r="B2025" i="19" s="1"/>
  <c r="A2026" i="19"/>
  <c r="B2026" i="19" s="1"/>
  <c r="A2027" i="19"/>
  <c r="B2027" i="19" s="1"/>
  <c r="A2028" i="19"/>
  <c r="B2028" i="19" s="1"/>
  <c r="A2029" i="19"/>
  <c r="B2029" i="19" s="1"/>
  <c r="A2030" i="19"/>
  <c r="B2030" i="19" s="1"/>
  <c r="A2031" i="19"/>
  <c r="B2031" i="19" s="1"/>
  <c r="A2032" i="19"/>
  <c r="B2032" i="19" s="1"/>
  <c r="A2033" i="19"/>
  <c r="B2033" i="19" s="1"/>
  <c r="A2034" i="19"/>
  <c r="B2034" i="19" s="1"/>
  <c r="A2035" i="19"/>
  <c r="B2035" i="19" s="1"/>
  <c r="A2036" i="19"/>
  <c r="B2036" i="19" s="1"/>
  <c r="A2037" i="19"/>
  <c r="B2037" i="19" s="1"/>
  <c r="A2038" i="19"/>
  <c r="B2038" i="19" s="1"/>
  <c r="A2039" i="19"/>
  <c r="B2039" i="19" s="1"/>
  <c r="A2040" i="19"/>
  <c r="B2040" i="19" s="1"/>
  <c r="A2041" i="19"/>
  <c r="B2041" i="19" s="1"/>
  <c r="A2042" i="19"/>
  <c r="B2042" i="19" s="1"/>
  <c r="A2043" i="19"/>
  <c r="B2043" i="19" s="1"/>
  <c r="A2044" i="19"/>
  <c r="B2044" i="19" s="1"/>
  <c r="A2045" i="19"/>
  <c r="B2045" i="19" s="1"/>
  <c r="A2046" i="19"/>
  <c r="B2046" i="19" s="1"/>
  <c r="A2047" i="19"/>
  <c r="B2047" i="19" s="1"/>
  <c r="A2048" i="19"/>
  <c r="B2048" i="19" s="1"/>
  <c r="A2049" i="19"/>
  <c r="B2049" i="19" s="1"/>
  <c r="A2050" i="19"/>
  <c r="B2050" i="19" s="1"/>
  <c r="A2051" i="19"/>
  <c r="B2051" i="19" s="1"/>
  <c r="A2052" i="19"/>
  <c r="B2052" i="19" s="1"/>
  <c r="A2053" i="19"/>
  <c r="B2053" i="19" s="1"/>
  <c r="A2054" i="19"/>
  <c r="B2054" i="19" s="1"/>
  <c r="A2055" i="19"/>
  <c r="B2055" i="19" s="1"/>
  <c r="A2056" i="19"/>
  <c r="B2056" i="19" s="1"/>
  <c r="A2057" i="19"/>
  <c r="B2057" i="19" s="1"/>
  <c r="A2058" i="19"/>
  <c r="B2058" i="19" s="1"/>
  <c r="A2059" i="19"/>
  <c r="B2059" i="19" s="1"/>
  <c r="A2060" i="19"/>
  <c r="B2060" i="19" s="1"/>
  <c r="A2061" i="19"/>
  <c r="B2061" i="19" s="1"/>
  <c r="A2062" i="19"/>
  <c r="B2062" i="19" s="1"/>
  <c r="A2063" i="19"/>
  <c r="B2063" i="19" s="1"/>
  <c r="A2064" i="19"/>
  <c r="B2064" i="19" s="1"/>
  <c r="A2065" i="19"/>
  <c r="B2065" i="19" s="1"/>
  <c r="A2066" i="19"/>
  <c r="B2066" i="19" s="1"/>
  <c r="A2067" i="19"/>
  <c r="B2067" i="19" s="1"/>
  <c r="A2068" i="19"/>
  <c r="B2068" i="19" s="1"/>
  <c r="A2069" i="19"/>
  <c r="B2069" i="19" s="1"/>
  <c r="A2070" i="19"/>
  <c r="B2070" i="19" s="1"/>
  <c r="A2071" i="19"/>
  <c r="B2071" i="19" s="1"/>
  <c r="A2072" i="19"/>
  <c r="B2072" i="19" s="1"/>
  <c r="A2073" i="19"/>
  <c r="B2073" i="19" s="1"/>
  <c r="A2074" i="19"/>
  <c r="B2074" i="19" s="1"/>
  <c r="A2075" i="19"/>
  <c r="B2075" i="19" s="1"/>
  <c r="A2076" i="19"/>
  <c r="B2076" i="19" s="1"/>
  <c r="A2077" i="19"/>
  <c r="B2077" i="19" s="1"/>
  <c r="A2078" i="19"/>
  <c r="B2078" i="19" s="1"/>
  <c r="A2079" i="19"/>
  <c r="B2079" i="19" s="1"/>
  <c r="A2080" i="19"/>
  <c r="B2080" i="19" s="1"/>
  <c r="A2081" i="19"/>
  <c r="B2081" i="19" s="1"/>
  <c r="A2082" i="19"/>
  <c r="B2082" i="19" s="1"/>
  <c r="A2083" i="19"/>
  <c r="B2083" i="19" s="1"/>
  <c r="A2084" i="19"/>
  <c r="B2084" i="19" s="1"/>
  <c r="A2085" i="19"/>
  <c r="B2085" i="19" s="1"/>
  <c r="A2086" i="19"/>
  <c r="B2086" i="19" s="1"/>
  <c r="A2087" i="19"/>
  <c r="B2087" i="19" s="1"/>
  <c r="A2088" i="19"/>
  <c r="B2088" i="19" s="1"/>
  <c r="A2089" i="19"/>
  <c r="B2089" i="19" s="1"/>
  <c r="A2090" i="19"/>
  <c r="B2090" i="19" s="1"/>
  <c r="A2091" i="19"/>
  <c r="B2091" i="19" s="1"/>
  <c r="A2092" i="19"/>
  <c r="B2092" i="19" s="1"/>
  <c r="A2093" i="19"/>
  <c r="B2093" i="19" s="1"/>
  <c r="A2094" i="19"/>
  <c r="B2094" i="19" s="1"/>
  <c r="A2095" i="19"/>
  <c r="B2095" i="19" s="1"/>
  <c r="A2096" i="19"/>
  <c r="B2096" i="19" s="1"/>
  <c r="A2097" i="19"/>
  <c r="B2097" i="19" s="1"/>
  <c r="A2098" i="19"/>
  <c r="B2098" i="19" s="1"/>
  <c r="A2099" i="19"/>
  <c r="B2099" i="19" s="1"/>
  <c r="A2100" i="19"/>
  <c r="B2100" i="19" s="1"/>
  <c r="A2101" i="19"/>
  <c r="B2101" i="19" s="1"/>
  <c r="A2102" i="19"/>
  <c r="B2102" i="19" s="1"/>
  <c r="A2103" i="19"/>
  <c r="B2103" i="19" s="1"/>
  <c r="A2104" i="19"/>
  <c r="B2104" i="19" s="1"/>
  <c r="A2105" i="19"/>
  <c r="B2105" i="19" s="1"/>
  <c r="A2106" i="19"/>
  <c r="B2106" i="19" s="1"/>
  <c r="A2107" i="19"/>
  <c r="B2107" i="19" s="1"/>
  <c r="A2108" i="19"/>
  <c r="B2108" i="19" s="1"/>
  <c r="A2109" i="19"/>
  <c r="B2109" i="19" s="1"/>
  <c r="A2110" i="19"/>
  <c r="B2110" i="19" s="1"/>
  <c r="A2111" i="19"/>
  <c r="B2111" i="19" s="1"/>
  <c r="A2112" i="19"/>
  <c r="B2112" i="19" s="1"/>
  <c r="A2113" i="19"/>
  <c r="B2113" i="19" s="1"/>
  <c r="A2114" i="19"/>
  <c r="B2114" i="19" s="1"/>
  <c r="A2115" i="19"/>
  <c r="B2115" i="19" s="1"/>
  <c r="A2116" i="19"/>
  <c r="B2116" i="19" s="1"/>
  <c r="A2117" i="19"/>
  <c r="B2117" i="19" s="1"/>
  <c r="A2118" i="19"/>
  <c r="B2118" i="19" s="1"/>
  <c r="A2119" i="19"/>
  <c r="B2119" i="19" s="1"/>
  <c r="A2120" i="19"/>
  <c r="B2120" i="19" s="1"/>
  <c r="A2121" i="19"/>
  <c r="B2121" i="19" s="1"/>
  <c r="A2122" i="19"/>
  <c r="B2122" i="19" s="1"/>
  <c r="A2123" i="19"/>
  <c r="B2123" i="19" s="1"/>
  <c r="A2124" i="19"/>
  <c r="B2124" i="19" s="1"/>
  <c r="A2125" i="19"/>
  <c r="B2125" i="19" s="1"/>
  <c r="A2126" i="19"/>
  <c r="B2126" i="19" s="1"/>
  <c r="A2127" i="19"/>
  <c r="B2127" i="19" s="1"/>
  <c r="A2128" i="19"/>
  <c r="B2128" i="19" s="1"/>
  <c r="A2129" i="19"/>
  <c r="B2129" i="19" s="1"/>
  <c r="A2130" i="19"/>
  <c r="B2130" i="19" s="1"/>
  <c r="A2131" i="19"/>
  <c r="B2131" i="19" s="1"/>
  <c r="A2132" i="19"/>
  <c r="B2132" i="19" s="1"/>
  <c r="A2133" i="19"/>
  <c r="B2133" i="19" s="1"/>
  <c r="A2134" i="19"/>
  <c r="B2134" i="19" s="1"/>
  <c r="A2135" i="19"/>
  <c r="B2135" i="19" s="1"/>
  <c r="A2136" i="19"/>
  <c r="B2136" i="19" s="1"/>
  <c r="A2137" i="19"/>
  <c r="B2137" i="19" s="1"/>
  <c r="A2138" i="19"/>
  <c r="B2138" i="19" s="1"/>
  <c r="A2139" i="19"/>
  <c r="B2139" i="19" s="1"/>
  <c r="A2140" i="19"/>
  <c r="B2140" i="19" s="1"/>
  <c r="A2141" i="19"/>
  <c r="B2141" i="19" s="1"/>
  <c r="A2142" i="19"/>
  <c r="B2142" i="19" s="1"/>
  <c r="A2143" i="19"/>
  <c r="B2143" i="19" s="1"/>
  <c r="A2144" i="19"/>
  <c r="B2144" i="19" s="1"/>
  <c r="A2145" i="19"/>
  <c r="B2145" i="19" s="1"/>
  <c r="A2146" i="19"/>
  <c r="B2146" i="19" s="1"/>
  <c r="A2147" i="19"/>
  <c r="B2147" i="19" s="1"/>
  <c r="A2148" i="19"/>
  <c r="B2148" i="19" s="1"/>
  <c r="A2149" i="19"/>
  <c r="B2149" i="19" s="1"/>
  <c r="A2150" i="19"/>
  <c r="B2150" i="19" s="1"/>
  <c r="A2151" i="19"/>
  <c r="B2151" i="19" s="1"/>
  <c r="A2152" i="19"/>
  <c r="B2152" i="19" s="1"/>
  <c r="A2153" i="19"/>
  <c r="B2153" i="19" s="1"/>
  <c r="A2154" i="19"/>
  <c r="B2154" i="19" s="1"/>
  <c r="A2155" i="19"/>
  <c r="B2155" i="19" s="1"/>
  <c r="A2156" i="19"/>
  <c r="B2156" i="19" s="1"/>
  <c r="A2157" i="19"/>
  <c r="B2157" i="19" s="1"/>
  <c r="A2158" i="19"/>
  <c r="B2158" i="19" s="1"/>
  <c r="A2159" i="19"/>
  <c r="B2159" i="19" s="1"/>
  <c r="A2160" i="19"/>
  <c r="B2160" i="19" s="1"/>
  <c r="A2161" i="19"/>
  <c r="B2161" i="19" s="1"/>
  <c r="A2162" i="19"/>
  <c r="B2162" i="19" s="1"/>
  <c r="A2163" i="19"/>
  <c r="B2163" i="19" s="1"/>
  <c r="A2164" i="19"/>
  <c r="B2164" i="19" s="1"/>
  <c r="A2165" i="19"/>
  <c r="B2165" i="19" s="1"/>
  <c r="A2166" i="19"/>
  <c r="B2166" i="19" s="1"/>
  <c r="A2167" i="19"/>
  <c r="B2167" i="19" s="1"/>
  <c r="A2168" i="19"/>
  <c r="B2168" i="19" s="1"/>
  <c r="A2169" i="19"/>
  <c r="B2169" i="19" s="1"/>
  <c r="A2170" i="19"/>
  <c r="B2170" i="19" s="1"/>
  <c r="A2171" i="19"/>
  <c r="B2171" i="19" s="1"/>
  <c r="A2172" i="19"/>
  <c r="B2172" i="19" s="1"/>
  <c r="A2173" i="19"/>
  <c r="B2173" i="19" s="1"/>
  <c r="A2174" i="19"/>
  <c r="B2174" i="19" s="1"/>
  <c r="A2175" i="19"/>
  <c r="B2175" i="19" s="1"/>
  <c r="A2176" i="19"/>
  <c r="B2176" i="19" s="1"/>
  <c r="A2177" i="19"/>
  <c r="B2177" i="19" s="1"/>
  <c r="A2178" i="19"/>
  <c r="B2178" i="19" s="1"/>
  <c r="A2179" i="19"/>
  <c r="B2179" i="19" s="1"/>
  <c r="A2180" i="19"/>
  <c r="B2180" i="19" s="1"/>
  <c r="A2181" i="19"/>
  <c r="B2181" i="19" s="1"/>
  <c r="A2182" i="19"/>
  <c r="B2182" i="19" s="1"/>
  <c r="A2183" i="19"/>
  <c r="B2183" i="19" s="1"/>
  <c r="A2184" i="19"/>
  <c r="B2184" i="19" s="1"/>
  <c r="A2185" i="19"/>
  <c r="B2185" i="19" s="1"/>
  <c r="A2186" i="19"/>
  <c r="B2186" i="19" s="1"/>
  <c r="A2187" i="19"/>
  <c r="B2187" i="19" s="1"/>
  <c r="A2188" i="19"/>
  <c r="B2188" i="19" s="1"/>
  <c r="A2189" i="19"/>
  <c r="B2189" i="19" s="1"/>
  <c r="A2190" i="19"/>
  <c r="B2190" i="19" s="1"/>
  <c r="A2191" i="19"/>
  <c r="B2191" i="19" s="1"/>
  <c r="A2192" i="19"/>
  <c r="B2192" i="19" s="1"/>
  <c r="A2193" i="19"/>
  <c r="B2193" i="19" s="1"/>
  <c r="A2194" i="19"/>
  <c r="B2194" i="19" s="1"/>
  <c r="A2195" i="19"/>
  <c r="B2195" i="19" s="1"/>
  <c r="A2196" i="19"/>
  <c r="B2196" i="19" s="1"/>
  <c r="A2197" i="19"/>
  <c r="B2197" i="19" s="1"/>
  <c r="A2198" i="19"/>
  <c r="B2198" i="19" s="1"/>
  <c r="A2199" i="19"/>
  <c r="B2199" i="19" s="1"/>
  <c r="A2200" i="19"/>
  <c r="B2200" i="19" s="1"/>
  <c r="A2201" i="19"/>
  <c r="B2201" i="19" s="1"/>
  <c r="A2202" i="19"/>
  <c r="B2202" i="19" s="1"/>
  <c r="A2203" i="19"/>
  <c r="B2203" i="19" s="1"/>
  <c r="A2204" i="19"/>
  <c r="B2204" i="19" s="1"/>
  <c r="A2205" i="19"/>
  <c r="B2205" i="19" s="1"/>
  <c r="A2206" i="19"/>
  <c r="B2206" i="19" s="1"/>
  <c r="A2207" i="19"/>
  <c r="B2207" i="19" s="1"/>
  <c r="A2208" i="19"/>
  <c r="B2208" i="19" s="1"/>
  <c r="A2209" i="19"/>
  <c r="B2209" i="19" s="1"/>
  <c r="A2210" i="19"/>
  <c r="B2210" i="19" s="1"/>
  <c r="A2211" i="19"/>
  <c r="B2211" i="19" s="1"/>
  <c r="A2212" i="19"/>
  <c r="B2212" i="19" s="1"/>
  <c r="A2213" i="19"/>
  <c r="B2213" i="19" s="1"/>
  <c r="A2214" i="19"/>
  <c r="B2214" i="19" s="1"/>
  <c r="A2215" i="19"/>
  <c r="B2215" i="19" s="1"/>
  <c r="A2216" i="19"/>
  <c r="B2216" i="19" s="1"/>
  <c r="A2217" i="19"/>
  <c r="B2217" i="19" s="1"/>
  <c r="A2218" i="19"/>
  <c r="B2218" i="19" s="1"/>
  <c r="A2219" i="19"/>
  <c r="B2219" i="19" s="1"/>
  <c r="A2220" i="19"/>
  <c r="B2220" i="19" s="1"/>
  <c r="A2221" i="19"/>
  <c r="B2221" i="19" s="1"/>
  <c r="A2222" i="19"/>
  <c r="B2222" i="19" s="1"/>
  <c r="A2223" i="19"/>
  <c r="B2223" i="19" s="1"/>
  <c r="A2224" i="19"/>
  <c r="B2224" i="19" s="1"/>
  <c r="A2225" i="19"/>
  <c r="B2225" i="19" s="1"/>
  <c r="A2226" i="19"/>
  <c r="B2226" i="19" s="1"/>
  <c r="A2227" i="19"/>
  <c r="B2227" i="19" s="1"/>
  <c r="A2228" i="19"/>
  <c r="B2228" i="19" s="1"/>
  <c r="A2229" i="19"/>
  <c r="B2229" i="19" s="1"/>
  <c r="A2230" i="19"/>
  <c r="B2230" i="19" s="1"/>
  <c r="A2231" i="19"/>
  <c r="B2231" i="19" s="1"/>
  <c r="A2232" i="19"/>
  <c r="B2232" i="19" s="1"/>
  <c r="A2233" i="19"/>
  <c r="B2233" i="19" s="1"/>
  <c r="A2234" i="19"/>
  <c r="B2234" i="19" s="1"/>
  <c r="A2235" i="19"/>
  <c r="B2235" i="19" s="1"/>
  <c r="A2236" i="19"/>
  <c r="B2236" i="19" s="1"/>
  <c r="A2237" i="19"/>
  <c r="B2237" i="19" s="1"/>
  <c r="A2238" i="19"/>
  <c r="B2238" i="19" s="1"/>
  <c r="A2239" i="19"/>
  <c r="B2239" i="19" s="1"/>
  <c r="A2240" i="19"/>
  <c r="B2240" i="19" s="1"/>
  <c r="A2241" i="19"/>
  <c r="B2241" i="19" s="1"/>
  <c r="A2242" i="19"/>
  <c r="B2242" i="19" s="1"/>
  <c r="A2243" i="19"/>
  <c r="B2243" i="19" s="1"/>
  <c r="A2244" i="19"/>
  <c r="B2244" i="19" s="1"/>
  <c r="A2245" i="19"/>
  <c r="B2245" i="19" s="1"/>
  <c r="A2246" i="19"/>
  <c r="B2246" i="19" s="1"/>
  <c r="A2247" i="19"/>
  <c r="B2247" i="19" s="1"/>
  <c r="A2248" i="19"/>
  <c r="B2248" i="19" s="1"/>
  <c r="A2249" i="19"/>
  <c r="B2249" i="19" s="1"/>
  <c r="A2250" i="19"/>
  <c r="B2250" i="19" s="1"/>
  <c r="A2251" i="19"/>
  <c r="B2251" i="19" s="1"/>
  <c r="A2252" i="19"/>
  <c r="B2252" i="19" s="1"/>
  <c r="A2253" i="19"/>
  <c r="B2253" i="19" s="1"/>
  <c r="A2254" i="19"/>
  <c r="B2254" i="19" s="1"/>
  <c r="A2255" i="19"/>
  <c r="B2255" i="19" s="1"/>
  <c r="A2256" i="19"/>
  <c r="B2256" i="19" s="1"/>
  <c r="A2257" i="19"/>
  <c r="B2257" i="19" s="1"/>
  <c r="A2258" i="19"/>
  <c r="B2258" i="19" s="1"/>
  <c r="A2259" i="19"/>
  <c r="B2259" i="19" s="1"/>
  <c r="A2260" i="19"/>
  <c r="B2260" i="19" s="1"/>
  <c r="A2261" i="19"/>
  <c r="B2261" i="19" s="1"/>
  <c r="A2262" i="19"/>
  <c r="B2262" i="19" s="1"/>
  <c r="A2263" i="19"/>
  <c r="B2263" i="19" s="1"/>
  <c r="A2264" i="19"/>
  <c r="B2264" i="19" s="1"/>
  <c r="A2265" i="19"/>
  <c r="B2265" i="19" s="1"/>
  <c r="A2266" i="19"/>
  <c r="B2266" i="19" s="1"/>
  <c r="A2267" i="19"/>
  <c r="B2267" i="19" s="1"/>
  <c r="A2268" i="19"/>
  <c r="B2268" i="19" s="1"/>
  <c r="A2269" i="19"/>
  <c r="B2269" i="19" s="1"/>
  <c r="A2270" i="19"/>
  <c r="B2270" i="19" s="1"/>
  <c r="A2271" i="19"/>
  <c r="B2271" i="19" s="1"/>
  <c r="A2272" i="19"/>
  <c r="B2272" i="19" s="1"/>
  <c r="A2273" i="19"/>
  <c r="B2273" i="19" s="1"/>
  <c r="A2274" i="19"/>
  <c r="B2274" i="19" s="1"/>
  <c r="A2275" i="19"/>
  <c r="B2275" i="19" s="1"/>
  <c r="A2276" i="19"/>
  <c r="B2276" i="19" s="1"/>
  <c r="A2277" i="19"/>
  <c r="B2277" i="19" s="1"/>
  <c r="A2278" i="19"/>
  <c r="B2278" i="19" s="1"/>
  <c r="A2279" i="19"/>
  <c r="B2279" i="19" s="1"/>
  <c r="A2280" i="19"/>
  <c r="B2280" i="19" s="1"/>
  <c r="A2281" i="19"/>
  <c r="B2281" i="19" s="1"/>
  <c r="A2282" i="19"/>
  <c r="B2282" i="19" s="1"/>
  <c r="A2283" i="19"/>
  <c r="B2283" i="19" s="1"/>
  <c r="A2284" i="19"/>
  <c r="B2284" i="19" s="1"/>
  <c r="A2285" i="19"/>
  <c r="B2285" i="19" s="1"/>
  <c r="A2286" i="19"/>
  <c r="B2286" i="19" s="1"/>
  <c r="A2287" i="19"/>
  <c r="B2287" i="19" s="1"/>
  <c r="A2288" i="19"/>
  <c r="B2288" i="19" s="1"/>
  <c r="A2289" i="19"/>
  <c r="B2289" i="19" s="1"/>
  <c r="A2290" i="19"/>
  <c r="B2290" i="19" s="1"/>
  <c r="A2291" i="19"/>
  <c r="B2291" i="19" s="1"/>
  <c r="A2292" i="19"/>
  <c r="B2292" i="19" s="1"/>
  <c r="A2293" i="19"/>
  <c r="B2293" i="19" s="1"/>
  <c r="A2294" i="19"/>
  <c r="B2294" i="19" s="1"/>
  <c r="A2295" i="19"/>
  <c r="B2295" i="19" s="1"/>
  <c r="A2296" i="19"/>
  <c r="B2296" i="19" s="1"/>
  <c r="A2297" i="19"/>
  <c r="B2297" i="19" s="1"/>
  <c r="A2298" i="19"/>
  <c r="B2298" i="19" s="1"/>
  <c r="A2299" i="19"/>
  <c r="B2299" i="19" s="1"/>
  <c r="A2300" i="19"/>
  <c r="B2300" i="19" s="1"/>
  <c r="A2301" i="19"/>
  <c r="B2301" i="19" s="1"/>
  <c r="A2302" i="19"/>
  <c r="B2302" i="19" s="1"/>
  <c r="A2303" i="19"/>
  <c r="B2303" i="19" s="1"/>
  <c r="A2304" i="19"/>
  <c r="B2304" i="19" s="1"/>
  <c r="A2305" i="19"/>
  <c r="B2305" i="19" s="1"/>
  <c r="A2306" i="19"/>
  <c r="B2306" i="19" s="1"/>
  <c r="A2307" i="19"/>
  <c r="B2307" i="19" s="1"/>
  <c r="A2308" i="19"/>
  <c r="B2308" i="19" s="1"/>
  <c r="A2309" i="19"/>
  <c r="B2309" i="19" s="1"/>
  <c r="A2310" i="19"/>
  <c r="B2310" i="19" s="1"/>
  <c r="A2311" i="19"/>
  <c r="B2311" i="19" s="1"/>
  <c r="A2312" i="19"/>
  <c r="B2312" i="19" s="1"/>
  <c r="A2313" i="19"/>
  <c r="B2313" i="19" s="1"/>
  <c r="A2314" i="19"/>
  <c r="B2314" i="19" s="1"/>
  <c r="A2315" i="19"/>
  <c r="B2315" i="19" s="1"/>
  <c r="A2316" i="19"/>
  <c r="B2316" i="19" s="1"/>
  <c r="A2317" i="19"/>
  <c r="B2317" i="19" s="1"/>
  <c r="A2318" i="19"/>
  <c r="B2318" i="19" s="1"/>
  <c r="A2319" i="19"/>
  <c r="B2319" i="19" s="1"/>
  <c r="A2320" i="19"/>
  <c r="B2320" i="19" s="1"/>
  <c r="A2321" i="19"/>
  <c r="B2321" i="19" s="1"/>
  <c r="A2322" i="19"/>
  <c r="B2322" i="19" s="1"/>
  <c r="A2323" i="19"/>
  <c r="B2323" i="19" s="1"/>
  <c r="A2324" i="19"/>
  <c r="B2324" i="19" s="1"/>
  <c r="A2325" i="19"/>
  <c r="B2325" i="19" s="1"/>
  <c r="A2326" i="19"/>
  <c r="B2326" i="19" s="1"/>
  <c r="A2327" i="19"/>
  <c r="B2327" i="19" s="1"/>
  <c r="A2328" i="19"/>
  <c r="B2328" i="19" s="1"/>
  <c r="A2329" i="19"/>
  <c r="B2329" i="19" s="1"/>
  <c r="A2330" i="19"/>
  <c r="B2330" i="19" s="1"/>
  <c r="A2331" i="19"/>
  <c r="B2331" i="19" s="1"/>
  <c r="A2332" i="19"/>
  <c r="B2332" i="19" s="1"/>
  <c r="A2333" i="19"/>
  <c r="B2333" i="19" s="1"/>
  <c r="A2334" i="19"/>
  <c r="B2334" i="19" s="1"/>
  <c r="A2335" i="19"/>
  <c r="B2335" i="19" s="1"/>
  <c r="A2336" i="19"/>
  <c r="B2336" i="19" s="1"/>
  <c r="A2337" i="19"/>
  <c r="B2337" i="19" s="1"/>
  <c r="A2338" i="19"/>
  <c r="B2338" i="19" s="1"/>
  <c r="A2339" i="19"/>
  <c r="B2339" i="19" s="1"/>
  <c r="A2340" i="19"/>
  <c r="B2340" i="19" s="1"/>
  <c r="A2341" i="19"/>
  <c r="B2341" i="19" s="1"/>
  <c r="A2342" i="19"/>
  <c r="B2342" i="19" s="1"/>
  <c r="A2343" i="19"/>
  <c r="B2343" i="19" s="1"/>
  <c r="A2344" i="19"/>
  <c r="B2344" i="19" s="1"/>
  <c r="A2345" i="19"/>
  <c r="B2345" i="19" s="1"/>
  <c r="A2346" i="19"/>
  <c r="B2346" i="19" s="1"/>
  <c r="A2347" i="19"/>
  <c r="B2347" i="19" s="1"/>
  <c r="A2348" i="19"/>
  <c r="B2348" i="19" s="1"/>
  <c r="A2349" i="19"/>
  <c r="B2349" i="19" s="1"/>
  <c r="A2350" i="19"/>
  <c r="B2350" i="19" s="1"/>
  <c r="A2351" i="19"/>
  <c r="B2351" i="19" s="1"/>
  <c r="A2352" i="19"/>
  <c r="B2352" i="19" s="1"/>
  <c r="A2353" i="19"/>
  <c r="B2353" i="19" s="1"/>
  <c r="A2354" i="19"/>
  <c r="B2354" i="19" s="1"/>
  <c r="A2355" i="19"/>
  <c r="B2355" i="19" s="1"/>
  <c r="A2356" i="19"/>
  <c r="B2356" i="19" s="1"/>
  <c r="A2357" i="19"/>
  <c r="B2357" i="19" s="1"/>
  <c r="A2358" i="19"/>
  <c r="B2358" i="19" s="1"/>
  <c r="A2359" i="19"/>
  <c r="B2359" i="19" s="1"/>
  <c r="A2360" i="19"/>
  <c r="B2360" i="19" s="1"/>
  <c r="A2361" i="19"/>
  <c r="B2361" i="19" s="1"/>
  <c r="A2362" i="19"/>
  <c r="B2362" i="19" s="1"/>
  <c r="A2363" i="19"/>
  <c r="B2363" i="19" s="1"/>
  <c r="A2364" i="19"/>
  <c r="B2364" i="19" s="1"/>
  <c r="A2365" i="19"/>
  <c r="B2365" i="19" s="1"/>
  <c r="A2366" i="19"/>
  <c r="B2366" i="19" s="1"/>
  <c r="A2367" i="19"/>
  <c r="B2367" i="19" s="1"/>
  <c r="A2368" i="19"/>
  <c r="B2368" i="19" s="1"/>
  <c r="A2369" i="19"/>
  <c r="B2369" i="19" s="1"/>
  <c r="A2370" i="19"/>
  <c r="B2370" i="19" s="1"/>
  <c r="A2371" i="19"/>
  <c r="B2371" i="19" s="1"/>
  <c r="A2372" i="19"/>
  <c r="B2372" i="19" s="1"/>
  <c r="A2373" i="19"/>
  <c r="B2373" i="19" s="1"/>
  <c r="A2374" i="19"/>
  <c r="B2374" i="19" s="1"/>
  <c r="A2375" i="19"/>
  <c r="B2375" i="19" s="1"/>
  <c r="A2376" i="19"/>
  <c r="B2376" i="19" s="1"/>
  <c r="A2377" i="19"/>
  <c r="B2377" i="19" s="1"/>
  <c r="A2378" i="19"/>
  <c r="B2378" i="19" s="1"/>
  <c r="A2379" i="19"/>
  <c r="B2379" i="19" s="1"/>
  <c r="A2380" i="19"/>
  <c r="B2380" i="19" s="1"/>
  <c r="A2381" i="19"/>
  <c r="B2381" i="19" s="1"/>
  <c r="A2382" i="19"/>
  <c r="B2382" i="19" s="1"/>
  <c r="A2383" i="19"/>
  <c r="B2383" i="19" s="1"/>
  <c r="A2384" i="19"/>
  <c r="B2384" i="19" s="1"/>
  <c r="A2385" i="19"/>
  <c r="B2385" i="19" s="1"/>
  <c r="A2386" i="19"/>
  <c r="B2386" i="19" s="1"/>
  <c r="A2387" i="19"/>
  <c r="B2387" i="19" s="1"/>
  <c r="A2388" i="19"/>
  <c r="B2388" i="19" s="1"/>
  <c r="A2389" i="19"/>
  <c r="B2389" i="19" s="1"/>
  <c r="A2390" i="19"/>
  <c r="B2390" i="19" s="1"/>
  <c r="A2391" i="19"/>
  <c r="B2391" i="19" s="1"/>
  <c r="A2392" i="19"/>
  <c r="B2392" i="19" s="1"/>
  <c r="A2393" i="19"/>
  <c r="B2393" i="19" s="1"/>
  <c r="A2394" i="19"/>
  <c r="B2394" i="19" s="1"/>
  <c r="A2395" i="19"/>
  <c r="B2395" i="19" s="1"/>
  <c r="A2396" i="19"/>
  <c r="B2396" i="19" s="1"/>
  <c r="A2397" i="19"/>
  <c r="B2397" i="19" s="1"/>
  <c r="A2398" i="19"/>
  <c r="B2398" i="19" s="1"/>
  <c r="A2399" i="19"/>
  <c r="B2399" i="19" s="1"/>
  <c r="A2400" i="19"/>
  <c r="B2400" i="19" s="1"/>
  <c r="A2401" i="19"/>
  <c r="B2401" i="19" s="1"/>
  <c r="A2402" i="19"/>
  <c r="B2402" i="19" s="1"/>
  <c r="A2403" i="19"/>
  <c r="B2403" i="19" s="1"/>
  <c r="A2404" i="19"/>
  <c r="B2404" i="19" s="1"/>
  <c r="A2405" i="19"/>
  <c r="B2405" i="19" s="1"/>
  <c r="A2406" i="19"/>
  <c r="B2406" i="19" s="1"/>
  <c r="A2407" i="19"/>
  <c r="B2407" i="19" s="1"/>
  <c r="A2408" i="19"/>
  <c r="B2408" i="19" s="1"/>
  <c r="A2409" i="19"/>
  <c r="B2409" i="19" s="1"/>
  <c r="A2410" i="19"/>
  <c r="B2410" i="19" s="1"/>
  <c r="A2411" i="19"/>
  <c r="B2411" i="19" s="1"/>
  <c r="A2412" i="19"/>
  <c r="B2412" i="19" s="1"/>
  <c r="A2413" i="19"/>
  <c r="B2413" i="19" s="1"/>
  <c r="A2414" i="19"/>
  <c r="B2414" i="19" s="1"/>
  <c r="A2415" i="19"/>
  <c r="B2415" i="19" s="1"/>
  <c r="A2416" i="19"/>
  <c r="B2416" i="19" s="1"/>
  <c r="A2417" i="19"/>
  <c r="B2417" i="19" s="1"/>
  <c r="A2418" i="19"/>
  <c r="B2418" i="19" s="1"/>
  <c r="A2419" i="19"/>
  <c r="B2419" i="19" s="1"/>
  <c r="A2420" i="19"/>
  <c r="B2420" i="19" s="1"/>
  <c r="A2421" i="19"/>
  <c r="B2421" i="19" s="1"/>
  <c r="A2422" i="19"/>
  <c r="B2422" i="19" s="1"/>
  <c r="A2423" i="19"/>
  <c r="B2423" i="19" s="1"/>
  <c r="A2424" i="19"/>
  <c r="B2424" i="19" s="1"/>
  <c r="A2425" i="19"/>
  <c r="B2425" i="19" s="1"/>
  <c r="A2426" i="19"/>
  <c r="B2426" i="19" s="1"/>
  <c r="A2427" i="19"/>
  <c r="B2427" i="19" s="1"/>
  <c r="A2428" i="19"/>
  <c r="B2428" i="19" s="1"/>
  <c r="A2429" i="19"/>
  <c r="B2429" i="19" s="1"/>
  <c r="A2430" i="19"/>
  <c r="B2430" i="19" s="1"/>
  <c r="A2431" i="19"/>
  <c r="B2431" i="19" s="1"/>
  <c r="A2432" i="19"/>
  <c r="B2432" i="19" s="1"/>
  <c r="A2433" i="19"/>
  <c r="B2433" i="19" s="1"/>
  <c r="A2434" i="19"/>
  <c r="B2434" i="19" s="1"/>
  <c r="A2435" i="19"/>
  <c r="B2435" i="19" s="1"/>
  <c r="A2436" i="19"/>
  <c r="B2436" i="19" s="1"/>
  <c r="A2437" i="19"/>
  <c r="B2437" i="19" s="1"/>
  <c r="A2438" i="19"/>
  <c r="B2438" i="19" s="1"/>
  <c r="A2439" i="19"/>
  <c r="B2439" i="19" s="1"/>
  <c r="A2440" i="19"/>
  <c r="B2440" i="19" s="1"/>
  <c r="A2441" i="19"/>
  <c r="B2441" i="19" s="1"/>
  <c r="A2442" i="19"/>
  <c r="B2442" i="19" s="1"/>
  <c r="A2443" i="19"/>
  <c r="B2443" i="19" s="1"/>
  <c r="A2444" i="19"/>
  <c r="B2444" i="19" s="1"/>
  <c r="A2445" i="19"/>
  <c r="B2445" i="19" s="1"/>
  <c r="A2446" i="19"/>
  <c r="B2446" i="19" s="1"/>
  <c r="A2447" i="19"/>
  <c r="B2447" i="19" s="1"/>
  <c r="A2448" i="19"/>
  <c r="B2448" i="19" s="1"/>
  <c r="A2449" i="19"/>
  <c r="B2449" i="19" s="1"/>
  <c r="A2450" i="19"/>
  <c r="B2450" i="19" s="1"/>
  <c r="A2451" i="19"/>
  <c r="B2451" i="19" s="1"/>
  <c r="A2452" i="19"/>
  <c r="B2452" i="19" s="1"/>
  <c r="A2453" i="19"/>
  <c r="B2453" i="19" s="1"/>
  <c r="A2454" i="19"/>
  <c r="B2454" i="19" s="1"/>
  <c r="A2455" i="19"/>
  <c r="B2455" i="19" s="1"/>
  <c r="A2456" i="19"/>
  <c r="B2456" i="19" s="1"/>
  <c r="A2457" i="19"/>
  <c r="B2457" i="19" s="1"/>
  <c r="A2458" i="19"/>
  <c r="B2458" i="19" s="1"/>
  <c r="A2459" i="19"/>
  <c r="B2459" i="19" s="1"/>
  <c r="A2460" i="19"/>
  <c r="B2460" i="19" s="1"/>
  <c r="A2461" i="19"/>
  <c r="B2461" i="19" s="1"/>
  <c r="A2462" i="19"/>
  <c r="B2462" i="19" s="1"/>
  <c r="A2463" i="19"/>
  <c r="B2463" i="19" s="1"/>
  <c r="A2464" i="19"/>
  <c r="B2464" i="19" s="1"/>
  <c r="A2465" i="19"/>
  <c r="B2465" i="19" s="1"/>
  <c r="A2466" i="19"/>
  <c r="B2466" i="19" s="1"/>
  <c r="A2467" i="19"/>
  <c r="B2467" i="19" s="1"/>
  <c r="A2468" i="19"/>
  <c r="B2468" i="19" s="1"/>
  <c r="A2469" i="19"/>
  <c r="B2469" i="19" s="1"/>
  <c r="A2470" i="19"/>
  <c r="B2470" i="19" s="1"/>
  <c r="A2471" i="19"/>
  <c r="B2471" i="19" s="1"/>
  <c r="A2472" i="19"/>
  <c r="B2472" i="19" s="1"/>
  <c r="A2473" i="19"/>
  <c r="B2473" i="19" s="1"/>
  <c r="A2474" i="19"/>
  <c r="B2474" i="19" s="1"/>
  <c r="A2475" i="19"/>
  <c r="B2475" i="19" s="1"/>
  <c r="A2476" i="19"/>
  <c r="B2476" i="19" s="1"/>
  <c r="A2477" i="19"/>
  <c r="B2477" i="19" s="1"/>
  <c r="A2478" i="19"/>
  <c r="B2478" i="19" s="1"/>
  <c r="A2479" i="19"/>
  <c r="B2479" i="19" s="1"/>
  <c r="A2480" i="19"/>
  <c r="B2480" i="19" s="1"/>
  <c r="A2481" i="19"/>
  <c r="B2481" i="19" s="1"/>
  <c r="A2482" i="19"/>
  <c r="B2482" i="19" s="1"/>
  <c r="A2483" i="19"/>
  <c r="B2483" i="19" s="1"/>
  <c r="A2484" i="19"/>
  <c r="B2484" i="19" s="1"/>
  <c r="A2485" i="19"/>
  <c r="B2485" i="19" s="1"/>
  <c r="A2486" i="19"/>
  <c r="B2486" i="19" s="1"/>
  <c r="A2487" i="19"/>
  <c r="B2487" i="19" s="1"/>
  <c r="A2488" i="19"/>
  <c r="B2488" i="19" s="1"/>
  <c r="A2489" i="19"/>
  <c r="B2489" i="19" s="1"/>
  <c r="A2490" i="19"/>
  <c r="B2490" i="19" s="1"/>
  <c r="A2491" i="19"/>
  <c r="B2491" i="19" s="1"/>
  <c r="A2492" i="19"/>
  <c r="B2492" i="19" s="1"/>
  <c r="A2493" i="19"/>
  <c r="B2493" i="19" s="1"/>
  <c r="A2494" i="19"/>
  <c r="B2494" i="19" s="1"/>
  <c r="A2495" i="19"/>
  <c r="B2495" i="19" s="1"/>
  <c r="A2496" i="19"/>
  <c r="B2496" i="19" s="1"/>
  <c r="A2497" i="19"/>
  <c r="B2497" i="19" s="1"/>
  <c r="A2498" i="19"/>
  <c r="B2498" i="19" s="1"/>
  <c r="A2499" i="19"/>
  <c r="B2499" i="19" s="1"/>
  <c r="A2500" i="19"/>
  <c r="B2500" i="19" s="1"/>
  <c r="A2501" i="19"/>
  <c r="B2501" i="19" s="1"/>
  <c r="A2502" i="19"/>
  <c r="B2502" i="19" s="1"/>
  <c r="A2503" i="19"/>
  <c r="B2503" i="19" s="1"/>
  <c r="A2504" i="19"/>
  <c r="B2504" i="19" s="1"/>
  <c r="A2505" i="19"/>
  <c r="B2505" i="19" s="1"/>
  <c r="A2506" i="19"/>
  <c r="B2506" i="19" s="1"/>
  <c r="A2507" i="19"/>
  <c r="B2507" i="19" s="1"/>
  <c r="A2508" i="19"/>
  <c r="B2508" i="19" s="1"/>
  <c r="A2509" i="19"/>
  <c r="B2509" i="19" s="1"/>
  <c r="A2510" i="19"/>
  <c r="B2510" i="19" s="1"/>
  <c r="A2511" i="19"/>
  <c r="B2511" i="19" s="1"/>
  <c r="A2512" i="19"/>
  <c r="B2512" i="19" s="1"/>
  <c r="A2513" i="19"/>
  <c r="B2513" i="19" s="1"/>
  <c r="A2514" i="19"/>
  <c r="B2514" i="19" s="1"/>
  <c r="A2515" i="19"/>
  <c r="B2515" i="19" s="1"/>
  <c r="A2516" i="19"/>
  <c r="B2516" i="19" s="1"/>
  <c r="A2517" i="19"/>
  <c r="B2517" i="19" s="1"/>
  <c r="A2518" i="19"/>
  <c r="B2518" i="19" s="1"/>
  <c r="A2519" i="19"/>
  <c r="B2519" i="19" s="1"/>
  <c r="A2520" i="19"/>
  <c r="B2520" i="19" s="1"/>
  <c r="A2521" i="19"/>
  <c r="B2521" i="19" s="1"/>
  <c r="A2522" i="19"/>
  <c r="B2522" i="19" s="1"/>
  <c r="A2523" i="19"/>
  <c r="B2523" i="19" s="1"/>
  <c r="A2524" i="19"/>
  <c r="B2524" i="19" s="1"/>
  <c r="A2525" i="19"/>
  <c r="B2525" i="19" s="1"/>
  <c r="A2526" i="19"/>
  <c r="B2526" i="19" s="1"/>
  <c r="A2527" i="19"/>
  <c r="B2527" i="19" s="1"/>
  <c r="A2528" i="19"/>
  <c r="B2528" i="19" s="1"/>
  <c r="A2529" i="19"/>
  <c r="B2529" i="19" s="1"/>
  <c r="A2530" i="19"/>
  <c r="B2530" i="19" s="1"/>
  <c r="A2531" i="19"/>
  <c r="B2531" i="19" s="1"/>
  <c r="A2532" i="19"/>
  <c r="B2532" i="19" s="1"/>
  <c r="A2533" i="19"/>
  <c r="B2533" i="19" s="1"/>
  <c r="A2534" i="19"/>
  <c r="B2534" i="19" s="1"/>
  <c r="A2535" i="19"/>
  <c r="B2535" i="19" s="1"/>
  <c r="A2536" i="19"/>
  <c r="B2536" i="19" s="1"/>
  <c r="A2537" i="19"/>
  <c r="B2537" i="19" s="1"/>
  <c r="A2538" i="19"/>
  <c r="B2538" i="19" s="1"/>
  <c r="A2539" i="19"/>
  <c r="B2539" i="19" s="1"/>
  <c r="A2540" i="19"/>
  <c r="B2540" i="19" s="1"/>
  <c r="A2541" i="19"/>
  <c r="B2541" i="19" s="1"/>
  <c r="A2542" i="19"/>
  <c r="B2542" i="19" s="1"/>
  <c r="A2543" i="19"/>
  <c r="B2543" i="19" s="1"/>
  <c r="A2544" i="19"/>
  <c r="B2544" i="19" s="1"/>
  <c r="A2545" i="19"/>
  <c r="B2545" i="19" s="1"/>
  <c r="A2546" i="19"/>
  <c r="B2546" i="19" s="1"/>
  <c r="A2547" i="19"/>
  <c r="B2547" i="19" s="1"/>
  <c r="A2548" i="19"/>
  <c r="B2548" i="19" s="1"/>
  <c r="A2549" i="19"/>
  <c r="B2549" i="19" s="1"/>
  <c r="A2550" i="19"/>
  <c r="B2550" i="19" s="1"/>
  <c r="A2551" i="19"/>
  <c r="B2551" i="19" s="1"/>
  <c r="A2552" i="19"/>
  <c r="B2552" i="19" s="1"/>
  <c r="A2553" i="19"/>
  <c r="B2553" i="19" s="1"/>
  <c r="A2554" i="19"/>
  <c r="B2554" i="19" s="1"/>
  <c r="A2555" i="19"/>
  <c r="B2555" i="19" s="1"/>
  <c r="A2556" i="19"/>
  <c r="B2556" i="19" s="1"/>
  <c r="A2557" i="19"/>
  <c r="B2557" i="19" s="1"/>
  <c r="A2558" i="19"/>
  <c r="B2558" i="19" s="1"/>
  <c r="A2559" i="19"/>
  <c r="B2559" i="19" s="1"/>
  <c r="A2560" i="19"/>
  <c r="B2560" i="19" s="1"/>
  <c r="A2561" i="19"/>
  <c r="B2561" i="19" s="1"/>
  <c r="A2562" i="19"/>
  <c r="B2562" i="19" s="1"/>
  <c r="A2563" i="19"/>
  <c r="B2563" i="19" s="1"/>
  <c r="A2564" i="19"/>
  <c r="B2564" i="19" s="1"/>
  <c r="A2565" i="19"/>
  <c r="B2565" i="19" s="1"/>
  <c r="A2566" i="19"/>
  <c r="B2566" i="19" s="1"/>
  <c r="A2567" i="19"/>
  <c r="B2567" i="19" s="1"/>
  <c r="A2568" i="19"/>
  <c r="B2568" i="19" s="1"/>
  <c r="A2569" i="19"/>
  <c r="B2569" i="19" s="1"/>
  <c r="A2570" i="19"/>
  <c r="B2570" i="19" s="1"/>
  <c r="A2571" i="19"/>
  <c r="B2571" i="19" s="1"/>
  <c r="A2572" i="19"/>
  <c r="B2572" i="19" s="1"/>
  <c r="A2573" i="19"/>
  <c r="B2573" i="19" s="1"/>
  <c r="A2574" i="19"/>
  <c r="B2574" i="19" s="1"/>
  <c r="A2575" i="19"/>
  <c r="B2575" i="19" s="1"/>
  <c r="A2576" i="19"/>
  <c r="B2576" i="19" s="1"/>
  <c r="A2577" i="19"/>
  <c r="B2577" i="19" s="1"/>
  <c r="A2578" i="19"/>
  <c r="B2578" i="19" s="1"/>
  <c r="A2579" i="19"/>
  <c r="B2579" i="19" s="1"/>
  <c r="A2580" i="19"/>
  <c r="B2580" i="19" s="1"/>
  <c r="A2581" i="19"/>
  <c r="B2581" i="19" s="1"/>
  <c r="A2582" i="19"/>
  <c r="B2582" i="19" s="1"/>
  <c r="A2583" i="19"/>
  <c r="B2583" i="19" s="1"/>
  <c r="A2584" i="19"/>
  <c r="B2584" i="19" s="1"/>
  <c r="A2585" i="19"/>
  <c r="B2585" i="19" s="1"/>
  <c r="A2586" i="19"/>
  <c r="B2586" i="19" s="1"/>
  <c r="A2587" i="19"/>
  <c r="B2587" i="19" s="1"/>
  <c r="A2588" i="19"/>
  <c r="B2588" i="19" s="1"/>
  <c r="A2589" i="19"/>
  <c r="B2589" i="19" s="1"/>
  <c r="A2590" i="19"/>
  <c r="B2590" i="19" s="1"/>
  <c r="A2591" i="19"/>
  <c r="B2591" i="19" s="1"/>
  <c r="A2592" i="19"/>
  <c r="B2592" i="19" s="1"/>
  <c r="A2593" i="19"/>
  <c r="B2593" i="19" s="1"/>
  <c r="A2594" i="19"/>
  <c r="B2594" i="19" s="1"/>
  <c r="A2595" i="19"/>
  <c r="B2595" i="19" s="1"/>
  <c r="A2596" i="19"/>
  <c r="B2596" i="19" s="1"/>
  <c r="A2597" i="19"/>
  <c r="B2597" i="19" s="1"/>
  <c r="A2598" i="19"/>
  <c r="B2598" i="19" s="1"/>
  <c r="A2599" i="19"/>
  <c r="B2599" i="19" s="1"/>
  <c r="A2600" i="19"/>
  <c r="B2600" i="19" s="1"/>
  <c r="A2601" i="19"/>
  <c r="B2601" i="19" s="1"/>
  <c r="A2602" i="19"/>
  <c r="B2602" i="19" s="1"/>
  <c r="A2603" i="19"/>
  <c r="B2603" i="19" s="1"/>
  <c r="A2604" i="19"/>
  <c r="B2604" i="19" s="1"/>
  <c r="A2605" i="19"/>
  <c r="B2605" i="19" s="1"/>
  <c r="A2606" i="19"/>
  <c r="B2606" i="19" s="1"/>
  <c r="A2607" i="19"/>
  <c r="B2607" i="19" s="1"/>
  <c r="A2608" i="19"/>
  <c r="B2608" i="19" s="1"/>
  <c r="A2609" i="19"/>
  <c r="B2609" i="19" s="1"/>
  <c r="A2610" i="19"/>
  <c r="B2610" i="19" s="1"/>
  <c r="A2611" i="19"/>
  <c r="B2611" i="19" s="1"/>
  <c r="A2612" i="19"/>
  <c r="B2612" i="19" s="1"/>
  <c r="A2613" i="19"/>
  <c r="B2613" i="19" s="1"/>
  <c r="A2614" i="19"/>
  <c r="B2614" i="19" s="1"/>
  <c r="A2615" i="19"/>
  <c r="B2615" i="19" s="1"/>
  <c r="A2616" i="19"/>
  <c r="B2616" i="19" s="1"/>
  <c r="A2617" i="19"/>
  <c r="B2617" i="19" s="1"/>
  <c r="A2618" i="19"/>
  <c r="B2618" i="19" s="1"/>
  <c r="A2619" i="19"/>
  <c r="B2619" i="19" s="1"/>
  <c r="A2620" i="19"/>
  <c r="B2620" i="19" s="1"/>
  <c r="A2621" i="19"/>
  <c r="B2621" i="19" s="1"/>
  <c r="A2622" i="19"/>
  <c r="B2622" i="19" s="1"/>
  <c r="A2623" i="19"/>
  <c r="B2623" i="19" s="1"/>
  <c r="A2624" i="19"/>
  <c r="B2624" i="19" s="1"/>
  <c r="A2625" i="19"/>
  <c r="B2625" i="19" s="1"/>
  <c r="A2626" i="19"/>
  <c r="B2626" i="19" s="1"/>
  <c r="A2627" i="19"/>
  <c r="B2627" i="19" s="1"/>
  <c r="A2628" i="19"/>
  <c r="B2628" i="19" s="1"/>
  <c r="A2629" i="19"/>
  <c r="B2629" i="19" s="1"/>
  <c r="A2630" i="19"/>
  <c r="B2630" i="19" s="1"/>
  <c r="A2631" i="19"/>
  <c r="B2631" i="19" s="1"/>
  <c r="A2632" i="19"/>
  <c r="B2632" i="19" s="1"/>
  <c r="A2633" i="19"/>
  <c r="B2633" i="19" s="1"/>
  <c r="A2634" i="19"/>
  <c r="B2634" i="19" s="1"/>
  <c r="A2635" i="19"/>
  <c r="B2635" i="19" s="1"/>
  <c r="A2636" i="19"/>
  <c r="B2636" i="19" s="1"/>
  <c r="A2637" i="19"/>
  <c r="B2637" i="19" s="1"/>
  <c r="A2638" i="19"/>
  <c r="B2638" i="19" s="1"/>
  <c r="A2639" i="19"/>
  <c r="B2639" i="19" s="1"/>
  <c r="A2640" i="19"/>
  <c r="B2640" i="19" s="1"/>
  <c r="A2641" i="19"/>
  <c r="B2641" i="19" s="1"/>
  <c r="A2642" i="19"/>
  <c r="B2642" i="19" s="1"/>
  <c r="A2643" i="19"/>
  <c r="B2643" i="19" s="1"/>
  <c r="A2644" i="19"/>
  <c r="B2644" i="19" s="1"/>
  <c r="A2645" i="19"/>
  <c r="B2645" i="19" s="1"/>
  <c r="A2646" i="19"/>
  <c r="B2646" i="19" s="1"/>
  <c r="A2647" i="19"/>
  <c r="B2647" i="19" s="1"/>
  <c r="A2648" i="19"/>
  <c r="B2648" i="19" s="1"/>
  <c r="A2649" i="19"/>
  <c r="B2649" i="19" s="1"/>
  <c r="A2650" i="19"/>
  <c r="B2650" i="19" s="1"/>
  <c r="A2651" i="19"/>
  <c r="B2651" i="19" s="1"/>
  <c r="A2652" i="19"/>
  <c r="B2652" i="19" s="1"/>
  <c r="A2653" i="19"/>
  <c r="B2653" i="19" s="1"/>
  <c r="A2654" i="19"/>
  <c r="B2654" i="19" s="1"/>
  <c r="A2655" i="19"/>
  <c r="B2655" i="19" s="1"/>
  <c r="A2656" i="19"/>
  <c r="B2656" i="19" s="1"/>
  <c r="A2657" i="19"/>
  <c r="B2657" i="19" s="1"/>
  <c r="A2658" i="19"/>
  <c r="B2658" i="19" s="1"/>
  <c r="A2659" i="19"/>
  <c r="B2659" i="19" s="1"/>
  <c r="A2660" i="19"/>
  <c r="B2660" i="19" s="1"/>
  <c r="A2661" i="19"/>
  <c r="B2661" i="19" s="1"/>
  <c r="A2662" i="19"/>
  <c r="B2662" i="19" s="1"/>
  <c r="A2663" i="19"/>
  <c r="B2663" i="19" s="1"/>
  <c r="A2664" i="19"/>
  <c r="B2664" i="19" s="1"/>
  <c r="A2665" i="19"/>
  <c r="B2665" i="19" s="1"/>
  <c r="A2666" i="19"/>
  <c r="B2666" i="19" s="1"/>
  <c r="A2667" i="19"/>
  <c r="B2667" i="19" s="1"/>
  <c r="A2668" i="19"/>
  <c r="B2668" i="19" s="1"/>
  <c r="A2669" i="19"/>
  <c r="B2669" i="19" s="1"/>
  <c r="A2670" i="19"/>
  <c r="B2670" i="19" s="1"/>
  <c r="A2671" i="19"/>
  <c r="B2671" i="19" s="1"/>
  <c r="A2672" i="19"/>
  <c r="B2672" i="19" s="1"/>
  <c r="A2673" i="19"/>
  <c r="B2673" i="19" s="1"/>
  <c r="A2674" i="19"/>
  <c r="B2674" i="19" s="1"/>
  <c r="A2675" i="19"/>
  <c r="B2675" i="19" s="1"/>
  <c r="A2676" i="19"/>
  <c r="B2676" i="19" s="1"/>
  <c r="A2677" i="19"/>
  <c r="B2677" i="19" s="1"/>
  <c r="A2678" i="19"/>
  <c r="B2678" i="19" s="1"/>
  <c r="A2679" i="19"/>
  <c r="B2679" i="19" s="1"/>
  <c r="A2680" i="19"/>
  <c r="B2680" i="19" s="1"/>
  <c r="A2681" i="19"/>
  <c r="B2681" i="19" s="1"/>
  <c r="A2682" i="19"/>
  <c r="B2682" i="19" s="1"/>
  <c r="A2683" i="19"/>
  <c r="B2683" i="19" s="1"/>
  <c r="A2684" i="19"/>
  <c r="B2684" i="19" s="1"/>
  <c r="A2685" i="19"/>
  <c r="B2685" i="19" s="1"/>
  <c r="A2686" i="19"/>
  <c r="B2686" i="19" s="1"/>
  <c r="A2687" i="19"/>
  <c r="B2687" i="19" s="1"/>
  <c r="A2688" i="19"/>
  <c r="B2688" i="19" s="1"/>
  <c r="A2689" i="19"/>
  <c r="B2689" i="19" s="1"/>
  <c r="A2690" i="19"/>
  <c r="B2690" i="19" s="1"/>
  <c r="A2691" i="19"/>
  <c r="B2691" i="19" s="1"/>
  <c r="B2991" i="19" l="1"/>
  <c r="C2991" i="19"/>
  <c r="B2979" i="19"/>
  <c r="C2979" i="19"/>
  <c r="B2967" i="19"/>
  <c r="C2967" i="19"/>
  <c r="B2955" i="19"/>
  <c r="C2955" i="19"/>
  <c r="B2947" i="19"/>
  <c r="C2947" i="19"/>
  <c r="B2935" i="19"/>
  <c r="C2935" i="19"/>
  <c r="B2919" i="19"/>
  <c r="C2919" i="19"/>
  <c r="B2907" i="19"/>
  <c r="C2907" i="19"/>
  <c r="B2895" i="19"/>
  <c r="C2895" i="19"/>
  <c r="B2883" i="19"/>
  <c r="C2883" i="19"/>
  <c r="B2871" i="19"/>
  <c r="C2871" i="19"/>
  <c r="B2863" i="19"/>
  <c r="C2863" i="19"/>
  <c r="B2851" i="19"/>
  <c r="C2851" i="19"/>
  <c r="B2843" i="19"/>
  <c r="C2843" i="19"/>
  <c r="B2831" i="19"/>
  <c r="C2831" i="19"/>
  <c r="B2819" i="19"/>
  <c r="C2819" i="19"/>
  <c r="B2807" i="19"/>
  <c r="C2807" i="19"/>
  <c r="B2795" i="19"/>
  <c r="C2795" i="19"/>
  <c r="B2783" i="19"/>
  <c r="C2783" i="19"/>
  <c r="B2771" i="19"/>
  <c r="C2771" i="19"/>
  <c r="B2759" i="19"/>
  <c r="C2759" i="19"/>
  <c r="B2747" i="19"/>
  <c r="C2747" i="19"/>
  <c r="B2735" i="19"/>
  <c r="C2735" i="19"/>
  <c r="B2723" i="19"/>
  <c r="C2723" i="19"/>
  <c r="B2711" i="19"/>
  <c r="C2711" i="19"/>
  <c r="B2703" i="19"/>
  <c r="C2703" i="19"/>
  <c r="B2994" i="19"/>
  <c r="C2994" i="19"/>
  <c r="B2990" i="19"/>
  <c r="C2990" i="19"/>
  <c r="B2986" i="19"/>
  <c r="C2986" i="19"/>
  <c r="B2982" i="19"/>
  <c r="C2982" i="19"/>
  <c r="B2978" i="19"/>
  <c r="C2978" i="19"/>
  <c r="B2974" i="19"/>
  <c r="C2974" i="19"/>
  <c r="B2970" i="19"/>
  <c r="C2970" i="19"/>
  <c r="B2966" i="19"/>
  <c r="C2966" i="19"/>
  <c r="B2962" i="19"/>
  <c r="C2962" i="19"/>
  <c r="B2958" i="19"/>
  <c r="C2958" i="19"/>
  <c r="B2954" i="19"/>
  <c r="C2954" i="19"/>
  <c r="B2950" i="19"/>
  <c r="C2950" i="19"/>
  <c r="B2946" i="19"/>
  <c r="C2946" i="19"/>
  <c r="B2942" i="19"/>
  <c r="C2942" i="19"/>
  <c r="B2938" i="19"/>
  <c r="C2938" i="19"/>
  <c r="B2934" i="19"/>
  <c r="C2934" i="19"/>
  <c r="B2930" i="19"/>
  <c r="C2930" i="19"/>
  <c r="B2918" i="19"/>
  <c r="C2918" i="19"/>
  <c r="B2914" i="19"/>
  <c r="C2914" i="19"/>
  <c r="B2910" i="19"/>
  <c r="C2910" i="19"/>
  <c r="B2906" i="19"/>
  <c r="C2906" i="19"/>
  <c r="B2902" i="19"/>
  <c r="C2902" i="19"/>
  <c r="B2898" i="19"/>
  <c r="C2898" i="19"/>
  <c r="B2894" i="19"/>
  <c r="C2894" i="19"/>
  <c r="B2890" i="19"/>
  <c r="C2890" i="19"/>
  <c r="B2886" i="19"/>
  <c r="C2886" i="19"/>
  <c r="B2882" i="19"/>
  <c r="C2882" i="19"/>
  <c r="B2878" i="19"/>
  <c r="C2878" i="19"/>
  <c r="B2874" i="19"/>
  <c r="C2874" i="19"/>
  <c r="B2870" i="19"/>
  <c r="C2870" i="19"/>
  <c r="B2866" i="19"/>
  <c r="C2866" i="19"/>
  <c r="B2862" i="19"/>
  <c r="C2862" i="19"/>
  <c r="B2858" i="19"/>
  <c r="C2858" i="19"/>
  <c r="B2854" i="19"/>
  <c r="C2854" i="19"/>
  <c r="B2850" i="19"/>
  <c r="C2850" i="19"/>
  <c r="B2846" i="19"/>
  <c r="C2846" i="19"/>
  <c r="B2842" i="19"/>
  <c r="C2842" i="19"/>
  <c r="B2838" i="19"/>
  <c r="C2838" i="19"/>
  <c r="B2834" i="19"/>
  <c r="C2834" i="19"/>
  <c r="B2830" i="19"/>
  <c r="C2830" i="19"/>
  <c r="B2826" i="19"/>
  <c r="C2826" i="19"/>
  <c r="B2822" i="19"/>
  <c r="C2822" i="19"/>
  <c r="B2818" i="19"/>
  <c r="C2818" i="19"/>
  <c r="B2814" i="19"/>
  <c r="C2814" i="19"/>
  <c r="B2810" i="19"/>
  <c r="C2810" i="19"/>
  <c r="B2806" i="19"/>
  <c r="C2806" i="19"/>
  <c r="B2802" i="19"/>
  <c r="C2802" i="19"/>
  <c r="B2798" i="19"/>
  <c r="C2798" i="19"/>
  <c r="B2794" i="19"/>
  <c r="C2794" i="19"/>
  <c r="B2790" i="19"/>
  <c r="C2790" i="19"/>
  <c r="B2786" i="19"/>
  <c r="C2786" i="19"/>
  <c r="B2782" i="19"/>
  <c r="C2782" i="19"/>
  <c r="B2778" i="19"/>
  <c r="C2778" i="19"/>
  <c r="B2774" i="19"/>
  <c r="C2774" i="19"/>
  <c r="B2770" i="19"/>
  <c r="C2770" i="19"/>
  <c r="B2766" i="19"/>
  <c r="C2766" i="19"/>
  <c r="B2762" i="19"/>
  <c r="C2762" i="19"/>
  <c r="B2758" i="19"/>
  <c r="C2758" i="19"/>
  <c r="B2754" i="19"/>
  <c r="C2754" i="19"/>
  <c r="B2750" i="19"/>
  <c r="C2750" i="19"/>
  <c r="B2746" i="19"/>
  <c r="C2746" i="19"/>
  <c r="B2742" i="19"/>
  <c r="C2742" i="19"/>
  <c r="B2738" i="19"/>
  <c r="C2738" i="19"/>
  <c r="B2734" i="19"/>
  <c r="C2734" i="19"/>
  <c r="B2730" i="19"/>
  <c r="C2730" i="19"/>
  <c r="B2726" i="19"/>
  <c r="C2726" i="19"/>
  <c r="B2722" i="19"/>
  <c r="C2722" i="19"/>
  <c r="B2718" i="19"/>
  <c r="C2718" i="19"/>
  <c r="B2714" i="19"/>
  <c r="C2714" i="19"/>
  <c r="B2710" i="19"/>
  <c r="C2710" i="19"/>
  <c r="B2706" i="19"/>
  <c r="C2706" i="19"/>
  <c r="B2702" i="19"/>
  <c r="C2702" i="19"/>
  <c r="B2698" i="19"/>
  <c r="C2698" i="19"/>
  <c r="B2694" i="19"/>
  <c r="C2694" i="19"/>
  <c r="B2987" i="19"/>
  <c r="C2987" i="19"/>
  <c r="B2975" i="19"/>
  <c r="C2975" i="19"/>
  <c r="B2963" i="19"/>
  <c r="C2963" i="19"/>
  <c r="B2951" i="19"/>
  <c r="C2951" i="19"/>
  <c r="B2939" i="19"/>
  <c r="C2939" i="19"/>
  <c r="B2927" i="19"/>
  <c r="C2927" i="19"/>
  <c r="B2915" i="19"/>
  <c r="C2915" i="19"/>
  <c r="B2903" i="19"/>
  <c r="C2903" i="19"/>
  <c r="B2891" i="19"/>
  <c r="C2891" i="19"/>
  <c r="B2875" i="19"/>
  <c r="C2875" i="19"/>
  <c r="B2859" i="19"/>
  <c r="C2859" i="19"/>
  <c r="B2847" i="19"/>
  <c r="C2847" i="19"/>
  <c r="B2835" i="19"/>
  <c r="C2835" i="19"/>
  <c r="B2823" i="19"/>
  <c r="C2823" i="19"/>
  <c r="B2811" i="19"/>
  <c r="C2811" i="19"/>
  <c r="B2799" i="19"/>
  <c r="C2799" i="19"/>
  <c r="B2787" i="19"/>
  <c r="C2787" i="19"/>
  <c r="B2775" i="19"/>
  <c r="C2775" i="19"/>
  <c r="B2763" i="19"/>
  <c r="C2763" i="19"/>
  <c r="B2751" i="19"/>
  <c r="C2751" i="19"/>
  <c r="B2743" i="19"/>
  <c r="C2743" i="19"/>
  <c r="B2731" i="19"/>
  <c r="C2731" i="19"/>
  <c r="B2719" i="19"/>
  <c r="C2719" i="19"/>
  <c r="B2707" i="19"/>
  <c r="C2707" i="19"/>
  <c r="B2695" i="19"/>
  <c r="C2695" i="19"/>
  <c r="B2922" i="19"/>
  <c r="C2922" i="19"/>
  <c r="B3001" i="19"/>
  <c r="C3001" i="19"/>
  <c r="B2997" i="19"/>
  <c r="C2997" i="19"/>
  <c r="B2993" i="19"/>
  <c r="C2993" i="19"/>
  <c r="B2989" i="19"/>
  <c r="C2989" i="19"/>
  <c r="B2985" i="19"/>
  <c r="C2985" i="19"/>
  <c r="B2981" i="19"/>
  <c r="C2981" i="19"/>
  <c r="B2977" i="19"/>
  <c r="C2977" i="19"/>
  <c r="B2973" i="19"/>
  <c r="C2973" i="19"/>
  <c r="B2969" i="19"/>
  <c r="C2969" i="19"/>
  <c r="B2965" i="19"/>
  <c r="C2965" i="19"/>
  <c r="B2961" i="19"/>
  <c r="C2961" i="19"/>
  <c r="B2957" i="19"/>
  <c r="C2957" i="19"/>
  <c r="B2953" i="19"/>
  <c r="C2953" i="19"/>
  <c r="B2949" i="19"/>
  <c r="C2949" i="19"/>
  <c r="B2945" i="19"/>
  <c r="C2945" i="19"/>
  <c r="B2941" i="19"/>
  <c r="C2941" i="19"/>
  <c r="B2937" i="19"/>
  <c r="C2937" i="19"/>
  <c r="B2933" i="19"/>
  <c r="C2933" i="19"/>
  <c r="B2929" i="19"/>
  <c r="C2929" i="19"/>
  <c r="B2925" i="19"/>
  <c r="C2925" i="19"/>
  <c r="B2921" i="19"/>
  <c r="C2921" i="19"/>
  <c r="B2917" i="19"/>
  <c r="C2917" i="19"/>
  <c r="B2913" i="19"/>
  <c r="C2913" i="19"/>
  <c r="B2909" i="19"/>
  <c r="C2909" i="19"/>
  <c r="B2905" i="19"/>
  <c r="C2905" i="19"/>
  <c r="B2901" i="19"/>
  <c r="C2901" i="19"/>
  <c r="B2897" i="19"/>
  <c r="C2897" i="19"/>
  <c r="B2893" i="19"/>
  <c r="C2893" i="19"/>
  <c r="B2889" i="19"/>
  <c r="C2889" i="19"/>
  <c r="B2885" i="19"/>
  <c r="C2885" i="19"/>
  <c r="B2881" i="19"/>
  <c r="C2881" i="19"/>
  <c r="B2877" i="19"/>
  <c r="C2877" i="19"/>
  <c r="B2873" i="19"/>
  <c r="C2873" i="19"/>
  <c r="B2869" i="19"/>
  <c r="C2869" i="19"/>
  <c r="B2865" i="19"/>
  <c r="C2865" i="19"/>
  <c r="B2861" i="19"/>
  <c r="C2861" i="19"/>
  <c r="B2857" i="19"/>
  <c r="C2857" i="19"/>
  <c r="B2853" i="19"/>
  <c r="C2853" i="19"/>
  <c r="B2849" i="19"/>
  <c r="C2849" i="19"/>
  <c r="B2845" i="19"/>
  <c r="C2845" i="19"/>
  <c r="B2841" i="19"/>
  <c r="C2841" i="19"/>
  <c r="B2837" i="19"/>
  <c r="C2837" i="19"/>
  <c r="B2833" i="19"/>
  <c r="C2833" i="19"/>
  <c r="B2829" i="19"/>
  <c r="C2829" i="19"/>
  <c r="B2825" i="19"/>
  <c r="C2825" i="19"/>
  <c r="B2821" i="19"/>
  <c r="C2821" i="19"/>
  <c r="B2817" i="19"/>
  <c r="C2817" i="19"/>
  <c r="B2813" i="19"/>
  <c r="C2813" i="19"/>
  <c r="B2809" i="19"/>
  <c r="C2809" i="19"/>
  <c r="B2805" i="19"/>
  <c r="C2805" i="19"/>
  <c r="B2801" i="19"/>
  <c r="C2801" i="19"/>
  <c r="B2797" i="19"/>
  <c r="C2797" i="19"/>
  <c r="B2793" i="19"/>
  <c r="C2793" i="19"/>
  <c r="B2789" i="19"/>
  <c r="C2789" i="19"/>
  <c r="B2785" i="19"/>
  <c r="C2785" i="19"/>
  <c r="B2781" i="19"/>
  <c r="C2781" i="19"/>
  <c r="B2777" i="19"/>
  <c r="C2777" i="19"/>
  <c r="B2773" i="19"/>
  <c r="C2773" i="19"/>
  <c r="B2769" i="19"/>
  <c r="C2769" i="19"/>
  <c r="B2765" i="19"/>
  <c r="C2765" i="19"/>
  <c r="B2761" i="19"/>
  <c r="C2761" i="19"/>
  <c r="B2757" i="19"/>
  <c r="C2757" i="19"/>
  <c r="B2753" i="19"/>
  <c r="C2753" i="19"/>
  <c r="B2749" i="19"/>
  <c r="C2749" i="19"/>
  <c r="B2745" i="19"/>
  <c r="C2745" i="19"/>
  <c r="B2741" i="19"/>
  <c r="C2741" i="19"/>
  <c r="B2737" i="19"/>
  <c r="C2737" i="19"/>
  <c r="B2733" i="19"/>
  <c r="C2733" i="19"/>
  <c r="B2729" i="19"/>
  <c r="C2729" i="19"/>
  <c r="B2725" i="19"/>
  <c r="C2725" i="19"/>
  <c r="B2721" i="19"/>
  <c r="C2721" i="19"/>
  <c r="B2717" i="19"/>
  <c r="C2717" i="19"/>
  <c r="B2713" i="19"/>
  <c r="C2713" i="19"/>
  <c r="B2709" i="19"/>
  <c r="C2709" i="19"/>
  <c r="B2705" i="19"/>
  <c r="C2705" i="19"/>
  <c r="B2701" i="19"/>
  <c r="C2701" i="19"/>
  <c r="B2697" i="19"/>
  <c r="C2697" i="19"/>
  <c r="B2693" i="19"/>
  <c r="C2693" i="19"/>
  <c r="B2999" i="19"/>
  <c r="C2999" i="19"/>
  <c r="B2995" i="19"/>
  <c r="C2995" i="19"/>
  <c r="B2983" i="19"/>
  <c r="C2983" i="19"/>
  <c r="B2971" i="19"/>
  <c r="C2971" i="19"/>
  <c r="B2959" i="19"/>
  <c r="C2959" i="19"/>
  <c r="B2943" i="19"/>
  <c r="C2943" i="19"/>
  <c r="B2931" i="19"/>
  <c r="C2931" i="19"/>
  <c r="B2923" i="19"/>
  <c r="C2923" i="19"/>
  <c r="B2911" i="19"/>
  <c r="C2911" i="19"/>
  <c r="B2899" i="19"/>
  <c r="C2899" i="19"/>
  <c r="B2887" i="19"/>
  <c r="C2887" i="19"/>
  <c r="B2879" i="19"/>
  <c r="C2879" i="19"/>
  <c r="B2867" i="19"/>
  <c r="C2867" i="19"/>
  <c r="B2855" i="19"/>
  <c r="C2855" i="19"/>
  <c r="B2839" i="19"/>
  <c r="C2839" i="19"/>
  <c r="B2827" i="19"/>
  <c r="C2827" i="19"/>
  <c r="B2815" i="19"/>
  <c r="C2815" i="19"/>
  <c r="B2803" i="19"/>
  <c r="C2803" i="19"/>
  <c r="B2791" i="19"/>
  <c r="C2791" i="19"/>
  <c r="B2779" i="19"/>
  <c r="C2779" i="19"/>
  <c r="B2767" i="19"/>
  <c r="C2767" i="19"/>
  <c r="B2755" i="19"/>
  <c r="C2755" i="19"/>
  <c r="B2739" i="19"/>
  <c r="C2739" i="19"/>
  <c r="B2727" i="19"/>
  <c r="C2727" i="19"/>
  <c r="B2715" i="19"/>
  <c r="C2715" i="19"/>
  <c r="B2699" i="19"/>
  <c r="C2699" i="19"/>
  <c r="B2998" i="19"/>
  <c r="C2998" i="19"/>
  <c r="B2926" i="19"/>
  <c r="C2926" i="19"/>
  <c r="B3000" i="19"/>
  <c r="C3000" i="19"/>
  <c r="B2996" i="19"/>
  <c r="C2996" i="19"/>
  <c r="B2992" i="19"/>
  <c r="C2992" i="19"/>
  <c r="B2988" i="19"/>
  <c r="C2988" i="19"/>
  <c r="B2984" i="19"/>
  <c r="C2984" i="19"/>
  <c r="B2980" i="19"/>
  <c r="C2980" i="19"/>
  <c r="B2976" i="19"/>
  <c r="C2976" i="19"/>
  <c r="B2972" i="19"/>
  <c r="C2972" i="19"/>
  <c r="B2968" i="19"/>
  <c r="C2968" i="19"/>
  <c r="B2964" i="19"/>
  <c r="C2964" i="19"/>
  <c r="B2960" i="19"/>
  <c r="C2960" i="19"/>
  <c r="B2956" i="19"/>
  <c r="C2956" i="19"/>
  <c r="B2952" i="19"/>
  <c r="C2952" i="19"/>
  <c r="B2948" i="19"/>
  <c r="C2948" i="19"/>
  <c r="B2944" i="19"/>
  <c r="C2944" i="19"/>
  <c r="B2940" i="19"/>
  <c r="C2940" i="19"/>
  <c r="B2936" i="19"/>
  <c r="C2936" i="19"/>
  <c r="B2932" i="19"/>
  <c r="C2932" i="19"/>
  <c r="B2928" i="19"/>
  <c r="C2928" i="19"/>
  <c r="B2924" i="19"/>
  <c r="C2924" i="19"/>
  <c r="B2920" i="19"/>
  <c r="C2920" i="19"/>
  <c r="B2916" i="19"/>
  <c r="C2916" i="19"/>
  <c r="B2912" i="19"/>
  <c r="C2912" i="19"/>
  <c r="B2908" i="19"/>
  <c r="C2908" i="19"/>
  <c r="B2904" i="19"/>
  <c r="C2904" i="19"/>
  <c r="B2900" i="19"/>
  <c r="C2900" i="19"/>
  <c r="B2896" i="19"/>
  <c r="C2896" i="19"/>
  <c r="B2892" i="19"/>
  <c r="C2892" i="19"/>
  <c r="B2888" i="19"/>
  <c r="C2888" i="19"/>
  <c r="B2884" i="19"/>
  <c r="C2884" i="19"/>
  <c r="B2880" i="19"/>
  <c r="C2880" i="19"/>
  <c r="B2876" i="19"/>
  <c r="C2876" i="19"/>
  <c r="B2872" i="19"/>
  <c r="C2872" i="19"/>
  <c r="B2868" i="19"/>
  <c r="C2868" i="19"/>
  <c r="B2864" i="19"/>
  <c r="C2864" i="19"/>
  <c r="B2860" i="19"/>
  <c r="C2860" i="19"/>
  <c r="B2856" i="19"/>
  <c r="C2856" i="19"/>
  <c r="B2852" i="19"/>
  <c r="C2852" i="19"/>
  <c r="B2848" i="19"/>
  <c r="C2848" i="19"/>
  <c r="B2844" i="19"/>
  <c r="C2844" i="19"/>
  <c r="B2840" i="19"/>
  <c r="C2840" i="19"/>
  <c r="B2836" i="19"/>
  <c r="C2836" i="19"/>
  <c r="B2832" i="19"/>
  <c r="C2832" i="19"/>
  <c r="B2828" i="19"/>
  <c r="C2828" i="19"/>
  <c r="B2824" i="19"/>
  <c r="C2824" i="19"/>
  <c r="B2820" i="19"/>
  <c r="C2820" i="19"/>
  <c r="B2816" i="19"/>
  <c r="C2816" i="19"/>
  <c r="B2812" i="19"/>
  <c r="C2812" i="19"/>
  <c r="B2808" i="19"/>
  <c r="C2808" i="19"/>
  <c r="B2804" i="19"/>
  <c r="C2804" i="19"/>
  <c r="B2800" i="19"/>
  <c r="C2800" i="19"/>
  <c r="B2796" i="19"/>
  <c r="C2796" i="19"/>
  <c r="B2792" i="19"/>
  <c r="C2792" i="19"/>
  <c r="B2788" i="19"/>
  <c r="C2788" i="19"/>
  <c r="B2784" i="19"/>
  <c r="C2784" i="19"/>
  <c r="B2780" i="19"/>
  <c r="C2780" i="19"/>
  <c r="B2776" i="19"/>
  <c r="C2776" i="19"/>
  <c r="B2772" i="19"/>
  <c r="C2772" i="19"/>
  <c r="B2768" i="19"/>
  <c r="C2768" i="19"/>
  <c r="B2764" i="19"/>
  <c r="C2764" i="19"/>
  <c r="B2760" i="19"/>
  <c r="C2760" i="19"/>
  <c r="B2756" i="19"/>
  <c r="C2756" i="19"/>
  <c r="B2752" i="19"/>
  <c r="C2752" i="19"/>
  <c r="B2748" i="19"/>
  <c r="C2748" i="19"/>
  <c r="B2744" i="19"/>
  <c r="C2744" i="19"/>
  <c r="B2740" i="19"/>
  <c r="C2740" i="19"/>
  <c r="B2736" i="19"/>
  <c r="C2736" i="19"/>
  <c r="B2732" i="19"/>
  <c r="C2732" i="19"/>
  <c r="B2728" i="19"/>
  <c r="C2728" i="19"/>
  <c r="B2724" i="19"/>
  <c r="C2724" i="19"/>
  <c r="B2720" i="19"/>
  <c r="C2720" i="19"/>
  <c r="B2716" i="19"/>
  <c r="C2716" i="19"/>
  <c r="B2712" i="19"/>
  <c r="C2712" i="19"/>
  <c r="B2708" i="19"/>
  <c r="C2708" i="19"/>
  <c r="B2704" i="19"/>
  <c r="C2704" i="19"/>
  <c r="B2700" i="19"/>
  <c r="C2700" i="19"/>
  <c r="B2696" i="19"/>
  <c r="C2696" i="19"/>
  <c r="B2692" i="19"/>
  <c r="C2692" i="19"/>
  <c r="Y692" i="19" l="1"/>
  <c r="X692" i="19"/>
  <c r="Y691" i="19"/>
  <c r="X691" i="19"/>
  <c r="Y690" i="19"/>
  <c r="X690" i="19"/>
  <c r="Y689" i="19"/>
  <c r="X689" i="19"/>
  <c r="Y688" i="19"/>
  <c r="X688" i="19"/>
  <c r="Y687" i="19"/>
  <c r="X687" i="19"/>
  <c r="Y686" i="19"/>
  <c r="X686" i="19"/>
  <c r="Y685" i="19"/>
  <c r="X685" i="19"/>
  <c r="Y684" i="19"/>
  <c r="X684" i="19"/>
  <c r="Y683" i="19"/>
  <c r="X683" i="19"/>
  <c r="Y682" i="19"/>
  <c r="X682" i="19"/>
  <c r="Y681" i="19"/>
  <c r="X681" i="19"/>
  <c r="Y680" i="19"/>
  <c r="X680" i="19"/>
  <c r="Y679" i="19"/>
  <c r="X679" i="19"/>
  <c r="Y678" i="19"/>
  <c r="X678" i="19"/>
  <c r="Y677" i="19"/>
  <c r="X677" i="19"/>
  <c r="Y676" i="19"/>
  <c r="X676" i="19"/>
  <c r="Y675" i="19"/>
  <c r="X675" i="19"/>
  <c r="Y674" i="19"/>
  <c r="X674" i="19"/>
  <c r="Y673" i="19"/>
  <c r="X673" i="19"/>
  <c r="Y672" i="19"/>
  <c r="X672" i="19"/>
  <c r="Y671" i="19"/>
  <c r="X671" i="19"/>
  <c r="Y670" i="19"/>
  <c r="X670" i="19"/>
  <c r="Y669" i="19"/>
  <c r="X669" i="19"/>
  <c r="Y668" i="19"/>
  <c r="X668" i="19"/>
  <c r="Y667" i="19"/>
  <c r="X667" i="19"/>
  <c r="Y666" i="19"/>
  <c r="X666" i="19"/>
  <c r="Y665" i="19"/>
  <c r="X665" i="19"/>
  <c r="Y664" i="19"/>
  <c r="X664" i="19"/>
  <c r="Y663" i="19"/>
  <c r="X663" i="19"/>
  <c r="Y662" i="19"/>
  <c r="X662" i="19"/>
  <c r="Y661" i="19"/>
  <c r="X661" i="19"/>
  <c r="Y660" i="19"/>
  <c r="X660" i="19"/>
  <c r="Y659" i="19"/>
  <c r="X659" i="19"/>
  <c r="Y658" i="19"/>
  <c r="X658" i="19"/>
  <c r="Y657" i="19"/>
  <c r="X657" i="19"/>
  <c r="Y656" i="19"/>
  <c r="X656" i="19"/>
  <c r="Y655" i="19"/>
  <c r="X655" i="19"/>
  <c r="Y654" i="19"/>
  <c r="X654" i="19"/>
  <c r="Y653" i="19"/>
  <c r="X653" i="19"/>
  <c r="Y652" i="19"/>
  <c r="X652" i="19"/>
  <c r="Y651" i="19"/>
  <c r="X651" i="19"/>
  <c r="Y650" i="19"/>
  <c r="X650" i="19"/>
  <c r="Y649" i="19"/>
  <c r="X649" i="19"/>
  <c r="Y648" i="19"/>
  <c r="X648" i="19"/>
  <c r="Y647" i="19"/>
  <c r="X647" i="19"/>
  <c r="Y646" i="19"/>
  <c r="X646" i="19"/>
  <c r="Y645" i="19"/>
  <c r="X645" i="19"/>
  <c r="Y644" i="19"/>
  <c r="X644" i="19"/>
  <c r="Y643" i="19"/>
  <c r="X643" i="19"/>
  <c r="Y642" i="19"/>
  <c r="X642" i="19"/>
  <c r="Y641" i="19"/>
  <c r="X641" i="19"/>
  <c r="Y640" i="19"/>
  <c r="X640" i="19"/>
  <c r="Y639" i="19"/>
  <c r="X639" i="19"/>
  <c r="Y638" i="19"/>
  <c r="X638" i="19"/>
  <c r="Y637" i="19"/>
  <c r="X637" i="19"/>
  <c r="Y636" i="19"/>
  <c r="X636" i="19"/>
  <c r="Y635" i="19"/>
  <c r="X635" i="19"/>
  <c r="Y634" i="19"/>
  <c r="X634" i="19"/>
  <c r="Y633" i="19"/>
  <c r="X633" i="19"/>
  <c r="Y632" i="19"/>
  <c r="X632" i="19"/>
  <c r="Y631" i="19"/>
  <c r="X631" i="19"/>
  <c r="Y630" i="19"/>
  <c r="X630" i="19"/>
  <c r="Y629" i="19"/>
  <c r="X629" i="19"/>
  <c r="Y628" i="19"/>
  <c r="X628" i="19"/>
  <c r="Y627" i="19"/>
  <c r="X627" i="19"/>
  <c r="Y626" i="19"/>
  <c r="X626" i="19"/>
  <c r="Y625" i="19"/>
  <c r="X625" i="19"/>
  <c r="Y624" i="19"/>
  <c r="X624" i="19"/>
  <c r="Y623" i="19"/>
  <c r="X623" i="19"/>
  <c r="Y622" i="19"/>
  <c r="X622" i="19"/>
  <c r="Y621" i="19"/>
  <c r="X621" i="19"/>
  <c r="Y620" i="19"/>
  <c r="X620" i="19"/>
  <c r="Y619" i="19"/>
  <c r="X619" i="19"/>
  <c r="Y618" i="19"/>
  <c r="X618" i="19"/>
  <c r="Y617" i="19"/>
  <c r="X617" i="19"/>
  <c r="Y616" i="19"/>
  <c r="X616" i="19"/>
  <c r="Y615" i="19"/>
  <c r="X615" i="19"/>
  <c r="Y614" i="19"/>
  <c r="X614" i="19"/>
  <c r="Y613" i="19"/>
  <c r="X613" i="19"/>
  <c r="Y612" i="19"/>
  <c r="X612" i="19"/>
  <c r="Y611" i="19"/>
  <c r="X611" i="19"/>
  <c r="Y610" i="19"/>
  <c r="X610" i="19"/>
  <c r="Y609" i="19"/>
  <c r="X609" i="19"/>
  <c r="Y608" i="19"/>
  <c r="X608" i="19"/>
  <c r="Y607" i="19"/>
  <c r="X607" i="19"/>
  <c r="Y606" i="19"/>
  <c r="X606" i="19"/>
  <c r="Y605" i="19"/>
  <c r="X605" i="19"/>
  <c r="Y604" i="19"/>
  <c r="X604" i="19"/>
  <c r="Y603" i="19"/>
  <c r="X603" i="19"/>
  <c r="Y602" i="19"/>
  <c r="X602" i="19"/>
  <c r="Y601" i="19"/>
  <c r="X601" i="19"/>
  <c r="Y600" i="19"/>
  <c r="X600" i="19"/>
  <c r="Y599" i="19"/>
  <c r="X599" i="19"/>
  <c r="Y598" i="19"/>
  <c r="X598" i="19"/>
  <c r="Y597" i="19"/>
  <c r="X597" i="19"/>
  <c r="Y593" i="19"/>
  <c r="X593" i="19"/>
  <c r="Y592" i="19"/>
  <c r="X592" i="19"/>
  <c r="Y591" i="19"/>
  <c r="X591" i="19"/>
  <c r="Y590" i="19"/>
  <c r="X590" i="19"/>
  <c r="Y589" i="19"/>
  <c r="X589" i="19"/>
  <c r="Y588" i="19"/>
  <c r="X588" i="19"/>
  <c r="Y587" i="19"/>
  <c r="X587" i="19"/>
  <c r="Y586" i="19"/>
  <c r="X586" i="19"/>
  <c r="Y585" i="19"/>
  <c r="X585" i="19"/>
  <c r="Y584" i="19"/>
  <c r="X584" i="19"/>
  <c r="Y583" i="19"/>
  <c r="X583" i="19"/>
  <c r="Y582" i="19"/>
  <c r="X582" i="19"/>
  <c r="Y581" i="19"/>
  <c r="X581" i="19"/>
  <c r="Y580" i="19"/>
  <c r="X580" i="19"/>
  <c r="Y579" i="19"/>
  <c r="X579" i="19"/>
  <c r="Y578" i="19"/>
  <c r="X578" i="19"/>
  <c r="Y577" i="19"/>
  <c r="X577" i="19"/>
  <c r="Y576" i="19"/>
  <c r="X576" i="19"/>
  <c r="Y575" i="19"/>
  <c r="X575" i="19"/>
  <c r="Y574" i="19"/>
  <c r="X574" i="19"/>
  <c r="Y573" i="19"/>
  <c r="X573" i="19"/>
  <c r="Y572" i="19"/>
  <c r="X572" i="19"/>
  <c r="Y571" i="19"/>
  <c r="X571" i="19"/>
  <c r="Y570" i="19"/>
  <c r="X570" i="19"/>
  <c r="Y569" i="19"/>
  <c r="X569" i="19"/>
  <c r="Y568" i="19"/>
  <c r="X568" i="19"/>
  <c r="Y567" i="19"/>
  <c r="X567" i="19"/>
  <c r="Y566" i="19"/>
  <c r="X566" i="19"/>
  <c r="Y565" i="19"/>
  <c r="X565" i="19"/>
  <c r="Y564" i="19"/>
  <c r="X564" i="19"/>
  <c r="Y563" i="19"/>
  <c r="X563" i="19"/>
  <c r="Y562" i="19"/>
  <c r="X562" i="19"/>
  <c r="Y561" i="19"/>
  <c r="X561" i="19"/>
  <c r="Y560" i="19"/>
  <c r="X560" i="19"/>
  <c r="Y559" i="19"/>
  <c r="X559" i="19"/>
  <c r="Y558" i="19"/>
  <c r="X558" i="19"/>
  <c r="Y557" i="19"/>
  <c r="X557" i="19"/>
  <c r="Y556" i="19"/>
  <c r="X556" i="19"/>
  <c r="Y555" i="19"/>
  <c r="X555" i="19"/>
  <c r="Y554" i="19"/>
  <c r="X554" i="19"/>
  <c r="Y553" i="19"/>
  <c r="X553" i="19"/>
  <c r="Y552" i="19"/>
  <c r="X552" i="19"/>
  <c r="Y551" i="19"/>
  <c r="X551" i="19"/>
  <c r="Y550" i="19"/>
  <c r="X550" i="19"/>
  <c r="Y549" i="19"/>
  <c r="X549" i="19"/>
  <c r="Y548" i="19"/>
  <c r="X548" i="19"/>
  <c r="Y547" i="19"/>
  <c r="X547" i="19"/>
  <c r="Y546" i="19"/>
  <c r="X546" i="19"/>
  <c r="Y545" i="19"/>
  <c r="X545" i="19"/>
  <c r="Y544" i="19"/>
  <c r="X544" i="19"/>
  <c r="Y543" i="19"/>
  <c r="X543" i="19"/>
  <c r="Y542" i="19"/>
  <c r="X542" i="19"/>
  <c r="Y541" i="19"/>
  <c r="X541" i="19"/>
  <c r="Y540" i="19"/>
  <c r="X540" i="19"/>
  <c r="Y539" i="19"/>
  <c r="X539" i="19"/>
  <c r="Y538" i="19"/>
  <c r="X538" i="19"/>
  <c r="Y537" i="19"/>
  <c r="X537" i="19"/>
  <c r="Y536" i="19"/>
  <c r="X536" i="19"/>
  <c r="Y535" i="19"/>
  <c r="X535" i="19"/>
  <c r="Y534" i="19"/>
  <c r="X534" i="19"/>
  <c r="Y533" i="19"/>
  <c r="X533" i="19"/>
  <c r="Y532" i="19"/>
  <c r="X532" i="19"/>
  <c r="Y531" i="19"/>
  <c r="X531" i="19"/>
  <c r="Y530" i="19"/>
  <c r="X530" i="19"/>
  <c r="Y529" i="19"/>
  <c r="X529" i="19"/>
  <c r="Y528" i="19"/>
  <c r="X528" i="19"/>
  <c r="Y527" i="19"/>
  <c r="X527" i="19"/>
  <c r="Y526" i="19"/>
  <c r="X526" i="19"/>
  <c r="Y525" i="19"/>
  <c r="X525" i="19"/>
  <c r="Y524" i="19"/>
  <c r="X524" i="19"/>
  <c r="Y523" i="19"/>
  <c r="X523" i="19"/>
  <c r="Y522" i="19"/>
  <c r="X522" i="19"/>
  <c r="Y521" i="19"/>
  <c r="X521" i="19"/>
  <c r="Y520" i="19"/>
  <c r="X520" i="19"/>
  <c r="Y519" i="19"/>
  <c r="X519" i="19"/>
  <c r="Y518" i="19"/>
  <c r="X518" i="19"/>
  <c r="Y517" i="19"/>
  <c r="X517" i="19"/>
  <c r="Y516" i="19"/>
  <c r="X516" i="19"/>
  <c r="Y515" i="19"/>
  <c r="X515" i="19"/>
  <c r="Y514" i="19"/>
  <c r="X514" i="19"/>
  <c r="Y513" i="19"/>
  <c r="X513" i="19"/>
  <c r="Y512" i="19"/>
  <c r="X512" i="19"/>
  <c r="Y511" i="19"/>
  <c r="X511" i="19"/>
  <c r="Y510" i="19"/>
  <c r="X510" i="19"/>
  <c r="Y509" i="19"/>
  <c r="X509" i="19"/>
  <c r="Y508" i="19"/>
  <c r="X508" i="19"/>
  <c r="Y507" i="19"/>
  <c r="X507" i="19"/>
  <c r="Y506" i="19"/>
  <c r="X506" i="19"/>
  <c r="Y505" i="19"/>
  <c r="X505" i="19"/>
  <c r="Y504" i="19"/>
  <c r="X504" i="19"/>
  <c r="Y503" i="19"/>
  <c r="X503" i="19"/>
  <c r="Y502" i="19"/>
  <c r="X502" i="19"/>
  <c r="Y501" i="19"/>
  <c r="X501" i="19"/>
  <c r="Y500" i="19"/>
  <c r="X500" i="19"/>
  <c r="Y499" i="19"/>
  <c r="X499" i="19"/>
  <c r="Y498" i="19"/>
  <c r="X498" i="19"/>
  <c r="Y494" i="19"/>
  <c r="X494" i="19"/>
  <c r="Y493" i="19"/>
  <c r="X493" i="19"/>
  <c r="Y492" i="19"/>
  <c r="X492" i="19"/>
  <c r="Y491" i="19"/>
  <c r="X491" i="19"/>
  <c r="Y490" i="19"/>
  <c r="X490" i="19"/>
  <c r="Y489" i="19"/>
  <c r="X489" i="19"/>
  <c r="Y488" i="19"/>
  <c r="X488" i="19"/>
  <c r="Y487" i="19"/>
  <c r="X487" i="19"/>
  <c r="Y486" i="19"/>
  <c r="X486" i="19"/>
  <c r="Y485" i="19"/>
  <c r="X485" i="19"/>
  <c r="Y484" i="19"/>
  <c r="X484" i="19"/>
  <c r="Y483" i="19"/>
  <c r="X483" i="19"/>
  <c r="Y482" i="19"/>
  <c r="X482" i="19"/>
  <c r="Y481" i="19"/>
  <c r="X481" i="19"/>
  <c r="Y480" i="19"/>
  <c r="X480" i="19"/>
  <c r="Y479" i="19"/>
  <c r="X479" i="19"/>
  <c r="Y478" i="19"/>
  <c r="X478" i="19"/>
  <c r="Y477" i="19"/>
  <c r="X477" i="19"/>
  <c r="Y476" i="19"/>
  <c r="X476" i="19"/>
  <c r="Y475" i="19"/>
  <c r="X475" i="19"/>
  <c r="Y474" i="19"/>
  <c r="X474" i="19"/>
  <c r="Y473" i="19"/>
  <c r="X473" i="19"/>
  <c r="Y472" i="19"/>
  <c r="X472" i="19"/>
  <c r="Y471" i="19"/>
  <c r="X471" i="19"/>
  <c r="Y470" i="19"/>
  <c r="X470" i="19"/>
  <c r="Y469" i="19"/>
  <c r="X469" i="19"/>
  <c r="Y468" i="19"/>
  <c r="X468" i="19"/>
  <c r="Y467" i="19"/>
  <c r="X467" i="19"/>
  <c r="Y466" i="19"/>
  <c r="X466" i="19"/>
  <c r="Y465" i="19"/>
  <c r="X465" i="19"/>
  <c r="Y464" i="19"/>
  <c r="X464" i="19"/>
  <c r="Y463" i="19"/>
  <c r="X463" i="19"/>
  <c r="Y462" i="19"/>
  <c r="X462" i="19"/>
  <c r="Y461" i="19"/>
  <c r="X461" i="19"/>
  <c r="Y460" i="19"/>
  <c r="X460" i="19"/>
  <c r="Y459" i="19"/>
  <c r="X459" i="19"/>
  <c r="Y458" i="19"/>
  <c r="X458" i="19"/>
  <c r="Y457" i="19"/>
  <c r="X457" i="19"/>
  <c r="Y456" i="19"/>
  <c r="X456" i="19"/>
  <c r="Y455" i="19"/>
  <c r="X455" i="19"/>
  <c r="Y454" i="19"/>
  <c r="X454" i="19"/>
  <c r="Y453" i="19"/>
  <c r="X453" i="19"/>
  <c r="Y452" i="19"/>
  <c r="X452" i="19"/>
  <c r="Y451" i="19"/>
  <c r="X451" i="19"/>
  <c r="Y450" i="19"/>
  <c r="X450" i="19"/>
  <c r="Y449" i="19"/>
  <c r="X449" i="19"/>
  <c r="Y448" i="19"/>
  <c r="X448" i="19"/>
  <c r="Y447" i="19"/>
  <c r="X447" i="19"/>
  <c r="Y446" i="19"/>
  <c r="X446" i="19"/>
  <c r="Y445" i="19"/>
  <c r="X445" i="19"/>
  <c r="Y444" i="19"/>
  <c r="X444" i="19"/>
  <c r="Y443" i="19"/>
  <c r="X443" i="19"/>
  <c r="Y442" i="19"/>
  <c r="X442" i="19"/>
  <c r="Y441" i="19"/>
  <c r="X441" i="19"/>
  <c r="Y440" i="19"/>
  <c r="X440" i="19"/>
  <c r="Y439" i="19"/>
  <c r="X439" i="19"/>
  <c r="Y438" i="19"/>
  <c r="X438" i="19"/>
  <c r="Y437" i="19"/>
  <c r="X437" i="19"/>
  <c r="Y436" i="19"/>
  <c r="X436" i="19"/>
  <c r="Y435" i="19"/>
  <c r="X435" i="19"/>
  <c r="Y434" i="19"/>
  <c r="X434" i="19"/>
  <c r="Y433" i="19"/>
  <c r="X433" i="19"/>
  <c r="Y432" i="19"/>
  <c r="X432" i="19"/>
  <c r="Y431" i="19"/>
  <c r="X431" i="19"/>
  <c r="Y430" i="19"/>
  <c r="X430" i="19"/>
  <c r="Y429" i="19"/>
  <c r="X429" i="19"/>
  <c r="Y428" i="19"/>
  <c r="X428" i="19"/>
  <c r="Y427" i="19"/>
  <c r="X427" i="19"/>
  <c r="Y426" i="19"/>
  <c r="X426" i="19"/>
  <c r="Y425" i="19"/>
  <c r="X425" i="19"/>
  <c r="Y424" i="19"/>
  <c r="X424" i="19"/>
  <c r="Y423" i="19"/>
  <c r="X423" i="19"/>
  <c r="Y422" i="19"/>
  <c r="X422" i="19"/>
  <c r="Y421" i="19"/>
  <c r="X421" i="19"/>
  <c r="Y420" i="19"/>
  <c r="X420" i="19"/>
  <c r="Y419" i="19"/>
  <c r="X419" i="19"/>
  <c r="Y418" i="19"/>
  <c r="X418" i="19"/>
  <c r="Y417" i="19"/>
  <c r="X417" i="19"/>
  <c r="Y416" i="19"/>
  <c r="X416" i="19"/>
  <c r="Y415" i="19"/>
  <c r="X415" i="19"/>
  <c r="Y414" i="19"/>
  <c r="X414" i="19"/>
  <c r="Y413" i="19"/>
  <c r="X413" i="19"/>
  <c r="Y412" i="19"/>
  <c r="X412" i="19"/>
  <c r="Y411" i="19"/>
  <c r="X411" i="19"/>
  <c r="Y410" i="19"/>
  <c r="X410" i="19"/>
  <c r="Y409" i="19"/>
  <c r="X409" i="19"/>
  <c r="Y408" i="19"/>
  <c r="X408" i="19"/>
  <c r="Y407" i="19"/>
  <c r="X407" i="19"/>
  <c r="Y406" i="19"/>
  <c r="X406" i="19"/>
  <c r="Y405" i="19"/>
  <c r="X405" i="19"/>
  <c r="Y404" i="19"/>
  <c r="X404" i="19"/>
  <c r="Y403" i="19"/>
  <c r="X403" i="19"/>
  <c r="Y402" i="19"/>
  <c r="X402" i="19"/>
  <c r="Y401" i="19"/>
  <c r="X401" i="19"/>
  <c r="Y400" i="19"/>
  <c r="X400" i="19"/>
  <c r="Y399" i="19"/>
  <c r="X399" i="19"/>
  <c r="Y395" i="19"/>
  <c r="X395" i="19"/>
  <c r="Y394" i="19"/>
  <c r="X394" i="19"/>
  <c r="Y393" i="19"/>
  <c r="X393" i="19"/>
  <c r="Y392" i="19"/>
  <c r="X392" i="19"/>
  <c r="Y391" i="19"/>
  <c r="X391" i="19"/>
  <c r="Y390" i="19"/>
  <c r="X390" i="19"/>
  <c r="Y389" i="19"/>
  <c r="X389" i="19"/>
  <c r="Y388" i="19"/>
  <c r="X388" i="19"/>
  <c r="Y387" i="19"/>
  <c r="X387" i="19"/>
  <c r="Y386" i="19"/>
  <c r="X386" i="19"/>
  <c r="Y385" i="19"/>
  <c r="X385" i="19"/>
  <c r="Y384" i="19"/>
  <c r="X384" i="19"/>
  <c r="Y383" i="19"/>
  <c r="X383" i="19"/>
  <c r="Y382" i="19"/>
  <c r="X382" i="19"/>
  <c r="Y381" i="19"/>
  <c r="X381" i="19"/>
  <c r="Y380" i="19"/>
  <c r="X380" i="19"/>
  <c r="Y379" i="19"/>
  <c r="X379" i="19"/>
  <c r="Y378" i="19"/>
  <c r="X378" i="19"/>
  <c r="Y377" i="19"/>
  <c r="X377" i="19"/>
  <c r="Y376" i="19"/>
  <c r="X376" i="19"/>
  <c r="Y375" i="19"/>
  <c r="X375" i="19"/>
  <c r="Y374" i="19"/>
  <c r="X374" i="19"/>
  <c r="Y373" i="19"/>
  <c r="X373" i="19"/>
  <c r="Y372" i="19"/>
  <c r="X372" i="19"/>
  <c r="Y371" i="19"/>
  <c r="X371" i="19"/>
  <c r="Y370" i="19"/>
  <c r="X370" i="19"/>
  <c r="Y369" i="19"/>
  <c r="X369" i="19"/>
  <c r="Y368" i="19"/>
  <c r="X368" i="19"/>
  <c r="Y367" i="19"/>
  <c r="X367" i="19"/>
  <c r="Y366" i="19"/>
  <c r="X366" i="19"/>
  <c r="Y365" i="19"/>
  <c r="X365" i="19"/>
  <c r="Y364" i="19"/>
  <c r="X364" i="19"/>
  <c r="Y363" i="19"/>
  <c r="X363" i="19"/>
  <c r="Y362" i="19"/>
  <c r="X362" i="19"/>
  <c r="Y361" i="19"/>
  <c r="X361" i="19"/>
  <c r="Y360" i="19"/>
  <c r="X360" i="19"/>
  <c r="Y359" i="19"/>
  <c r="X359" i="19"/>
  <c r="Y358" i="19"/>
  <c r="X358" i="19"/>
  <c r="Y357" i="19"/>
  <c r="X357" i="19"/>
  <c r="Y356" i="19"/>
  <c r="X356" i="19"/>
  <c r="Y355" i="19"/>
  <c r="X355" i="19"/>
  <c r="Y354" i="19"/>
  <c r="X354" i="19"/>
  <c r="Y353" i="19"/>
  <c r="X353" i="19"/>
  <c r="Y352" i="19"/>
  <c r="X352" i="19"/>
  <c r="Y351" i="19"/>
  <c r="X351" i="19"/>
  <c r="Y350" i="19"/>
  <c r="X350" i="19"/>
  <c r="Y349" i="19"/>
  <c r="X349" i="19"/>
  <c r="Y348" i="19"/>
  <c r="X348" i="19"/>
  <c r="Y347" i="19"/>
  <c r="X347" i="19"/>
  <c r="Y346" i="19"/>
  <c r="X346" i="19"/>
  <c r="Y345" i="19"/>
  <c r="X345" i="19"/>
  <c r="Y344" i="19"/>
  <c r="X344" i="19"/>
  <c r="Y343" i="19"/>
  <c r="X343" i="19"/>
  <c r="Y342" i="19"/>
  <c r="X342" i="19"/>
  <c r="Y341" i="19"/>
  <c r="X341" i="19"/>
  <c r="Y340" i="19"/>
  <c r="X340" i="19"/>
  <c r="Y339" i="19"/>
  <c r="X339" i="19"/>
  <c r="Y338" i="19"/>
  <c r="X338" i="19"/>
  <c r="Y337" i="19"/>
  <c r="X337" i="19"/>
  <c r="Y336" i="19"/>
  <c r="X336" i="19"/>
  <c r="Y335" i="19"/>
  <c r="X335" i="19"/>
  <c r="Y334" i="19"/>
  <c r="X334" i="19"/>
  <c r="Y333" i="19"/>
  <c r="X333" i="19"/>
  <c r="Y332" i="19"/>
  <c r="X332" i="19"/>
  <c r="Y331" i="19"/>
  <c r="X331" i="19"/>
  <c r="Y330" i="19"/>
  <c r="X330" i="19"/>
  <c r="Y329" i="19"/>
  <c r="X329" i="19"/>
  <c r="Y328" i="19"/>
  <c r="X328" i="19"/>
  <c r="Y327" i="19"/>
  <c r="X327" i="19"/>
  <c r="Y326" i="19"/>
  <c r="X326" i="19"/>
  <c r="Y325" i="19"/>
  <c r="X325" i="19"/>
  <c r="Y324" i="19"/>
  <c r="X324" i="19"/>
  <c r="Y323" i="19"/>
  <c r="X323" i="19"/>
  <c r="Y322" i="19"/>
  <c r="X322" i="19"/>
  <c r="Y321" i="19"/>
  <c r="X321" i="19"/>
  <c r="Y320" i="19"/>
  <c r="X320" i="19"/>
  <c r="Y319" i="19"/>
  <c r="X319" i="19"/>
  <c r="Y318" i="19"/>
  <c r="X318" i="19"/>
  <c r="Y317" i="19"/>
  <c r="X317" i="19"/>
  <c r="Y316" i="19"/>
  <c r="X316" i="19"/>
  <c r="Y315" i="19"/>
  <c r="X315" i="19"/>
  <c r="Y314" i="19"/>
  <c r="X314" i="19"/>
  <c r="Y313" i="19"/>
  <c r="X313" i="19"/>
  <c r="Y312" i="19"/>
  <c r="X312" i="19"/>
  <c r="Y311" i="19"/>
  <c r="X311" i="19"/>
  <c r="Y310" i="19"/>
  <c r="X310" i="19"/>
  <c r="Y309" i="19"/>
  <c r="X309" i="19"/>
  <c r="Y308" i="19"/>
  <c r="X308" i="19"/>
  <c r="Y307" i="19"/>
  <c r="X307" i="19"/>
  <c r="Y306" i="19"/>
  <c r="X306" i="19"/>
  <c r="Y305" i="19"/>
  <c r="X305" i="19"/>
  <c r="Y304" i="19"/>
  <c r="X304" i="19"/>
  <c r="Y303" i="19"/>
  <c r="X303" i="19"/>
  <c r="Y302" i="19"/>
  <c r="X302" i="19"/>
  <c r="Y301" i="19"/>
  <c r="X301" i="19"/>
  <c r="Y300" i="19"/>
  <c r="X300" i="19"/>
  <c r="Y296" i="19"/>
  <c r="X296" i="19"/>
  <c r="Y295" i="19"/>
  <c r="X295" i="19"/>
  <c r="Y294" i="19"/>
  <c r="X294" i="19"/>
  <c r="Y293" i="19"/>
  <c r="X293" i="19"/>
  <c r="Y292" i="19"/>
  <c r="X292" i="19"/>
  <c r="Y291" i="19"/>
  <c r="X291" i="19"/>
  <c r="Y290" i="19"/>
  <c r="X290" i="19"/>
  <c r="Y289" i="19"/>
  <c r="X289" i="19"/>
  <c r="Y288" i="19"/>
  <c r="X288" i="19"/>
  <c r="Y287" i="19"/>
  <c r="X287" i="19"/>
  <c r="Y286" i="19"/>
  <c r="X286" i="19"/>
  <c r="Y285" i="19"/>
  <c r="X285" i="19"/>
  <c r="Y284" i="19"/>
  <c r="X284" i="19"/>
  <c r="Y283" i="19"/>
  <c r="X283" i="19"/>
  <c r="Y282" i="19"/>
  <c r="X282" i="19"/>
  <c r="Y281" i="19"/>
  <c r="X281" i="19"/>
  <c r="Y280" i="19"/>
  <c r="X280" i="19"/>
  <c r="Y279" i="19"/>
  <c r="X279" i="19"/>
  <c r="Y278" i="19"/>
  <c r="X278" i="19"/>
  <c r="Y277" i="19"/>
  <c r="X277" i="19"/>
  <c r="Y276" i="19"/>
  <c r="X276" i="19"/>
  <c r="Y275" i="19"/>
  <c r="X275" i="19"/>
  <c r="Y274" i="19"/>
  <c r="X274" i="19"/>
  <c r="Y273" i="19"/>
  <c r="X273" i="19"/>
  <c r="Y272" i="19"/>
  <c r="X272" i="19"/>
  <c r="Y271" i="19"/>
  <c r="X271" i="19"/>
  <c r="Y270" i="19"/>
  <c r="X270" i="19"/>
  <c r="Y269" i="19"/>
  <c r="X269" i="19"/>
  <c r="Y268" i="19"/>
  <c r="X268" i="19"/>
  <c r="Y267" i="19"/>
  <c r="X267" i="19"/>
  <c r="Y266" i="19"/>
  <c r="X266" i="19"/>
  <c r="Y265" i="19"/>
  <c r="X265" i="19"/>
  <c r="Y264" i="19"/>
  <c r="X264" i="19"/>
  <c r="Y263" i="19"/>
  <c r="X263" i="19"/>
  <c r="Y262" i="19"/>
  <c r="X262" i="19"/>
  <c r="Y261" i="19"/>
  <c r="X261" i="19"/>
  <c r="Y260" i="19"/>
  <c r="X260" i="19"/>
  <c r="Y259" i="19"/>
  <c r="X259" i="19"/>
  <c r="Y258" i="19"/>
  <c r="X258" i="19"/>
  <c r="Y257" i="19"/>
  <c r="X257" i="19"/>
  <c r="Y256" i="19"/>
  <c r="X256" i="19"/>
  <c r="Y255" i="19"/>
  <c r="X255" i="19"/>
  <c r="Y254" i="19"/>
  <c r="X254" i="19"/>
  <c r="Y253" i="19"/>
  <c r="X253" i="19"/>
  <c r="Y252" i="19"/>
  <c r="X252" i="19"/>
  <c r="Y251" i="19"/>
  <c r="X251" i="19"/>
  <c r="Y250" i="19"/>
  <c r="X250" i="19"/>
  <c r="Y249" i="19"/>
  <c r="X249" i="19"/>
  <c r="Y248" i="19"/>
  <c r="X248" i="19"/>
  <c r="Y247" i="19"/>
  <c r="X247" i="19"/>
  <c r="Y246" i="19"/>
  <c r="X246" i="19"/>
  <c r="Y245" i="19"/>
  <c r="X245" i="19"/>
  <c r="Y244" i="19"/>
  <c r="X244" i="19"/>
  <c r="Y243" i="19"/>
  <c r="X243" i="19"/>
  <c r="Y242" i="19"/>
  <c r="X242" i="19"/>
  <c r="Y241" i="19"/>
  <c r="X241" i="19"/>
  <c r="Y240" i="19"/>
  <c r="X240" i="19"/>
  <c r="Y239" i="19"/>
  <c r="X239" i="19"/>
  <c r="Y238" i="19"/>
  <c r="X238" i="19"/>
  <c r="Y237" i="19"/>
  <c r="X237" i="19"/>
  <c r="Y236" i="19"/>
  <c r="X236" i="19"/>
  <c r="Y235" i="19"/>
  <c r="X235" i="19"/>
  <c r="Y234" i="19"/>
  <c r="X234" i="19"/>
  <c r="Y233" i="19"/>
  <c r="X233" i="19"/>
  <c r="Y232" i="19"/>
  <c r="X232" i="19"/>
  <c r="Y231" i="19"/>
  <c r="X231" i="19"/>
  <c r="Y230" i="19"/>
  <c r="X230" i="19"/>
  <c r="Y229" i="19"/>
  <c r="X229" i="19"/>
  <c r="Y228" i="19"/>
  <c r="X228" i="19"/>
  <c r="Y227" i="19"/>
  <c r="X227" i="19"/>
  <c r="Y226" i="19"/>
  <c r="X226" i="19"/>
  <c r="Y225" i="19"/>
  <c r="X225" i="19"/>
  <c r="Y224" i="19"/>
  <c r="X224" i="19"/>
  <c r="Y223" i="19"/>
  <c r="X223" i="19"/>
  <c r="Y222" i="19"/>
  <c r="X222" i="19"/>
  <c r="Y221" i="19"/>
  <c r="X221" i="19"/>
  <c r="Y220" i="19"/>
  <c r="X220" i="19"/>
  <c r="Y219" i="19"/>
  <c r="X219" i="19"/>
  <c r="Y218" i="19"/>
  <c r="X218" i="19"/>
  <c r="Y217" i="19"/>
  <c r="X217" i="19"/>
  <c r="Y216" i="19"/>
  <c r="X216" i="19"/>
  <c r="Y215" i="19"/>
  <c r="X215" i="19"/>
  <c r="Y214" i="19"/>
  <c r="X214" i="19"/>
  <c r="Y213" i="19"/>
  <c r="X213" i="19"/>
  <c r="Y212" i="19"/>
  <c r="X212" i="19"/>
  <c r="Y211" i="19"/>
  <c r="X211" i="19"/>
  <c r="Y210" i="19"/>
  <c r="X210" i="19"/>
  <c r="Y209" i="19"/>
  <c r="X209" i="19"/>
  <c r="Y208" i="19"/>
  <c r="X208" i="19"/>
  <c r="Y207" i="19"/>
  <c r="X207" i="19"/>
  <c r="Y206" i="19"/>
  <c r="X206" i="19"/>
  <c r="Y205" i="19"/>
  <c r="X205" i="19"/>
  <c r="Y204" i="19"/>
  <c r="X204" i="19"/>
  <c r="Y203" i="19"/>
  <c r="X203" i="19"/>
  <c r="Y202" i="19"/>
  <c r="X202" i="19"/>
  <c r="Y201" i="19"/>
  <c r="X201" i="19"/>
  <c r="Y197" i="19"/>
  <c r="X197" i="19"/>
  <c r="Y196" i="19"/>
  <c r="X196" i="19"/>
  <c r="Y195" i="19"/>
  <c r="X195" i="19"/>
  <c r="Y194" i="19"/>
  <c r="X194" i="19"/>
  <c r="Y193" i="19"/>
  <c r="X193" i="19"/>
  <c r="Y192" i="19"/>
  <c r="X192" i="19"/>
  <c r="Y191" i="19"/>
  <c r="X191" i="19"/>
  <c r="Y190" i="19"/>
  <c r="X190" i="19"/>
  <c r="Y189" i="19"/>
  <c r="X189" i="19"/>
  <c r="Y188" i="19"/>
  <c r="X188" i="19"/>
  <c r="Y187" i="19"/>
  <c r="X187" i="19"/>
  <c r="Y186" i="19"/>
  <c r="X186" i="19"/>
  <c r="Y185" i="19"/>
  <c r="X185" i="19"/>
  <c r="Y184" i="19"/>
  <c r="X184" i="19"/>
  <c r="Y183" i="19"/>
  <c r="X183" i="19"/>
  <c r="Y182" i="19"/>
  <c r="X182" i="19"/>
  <c r="Y181" i="19"/>
  <c r="X181" i="19"/>
  <c r="Y180" i="19"/>
  <c r="X180" i="19"/>
  <c r="Y179" i="19"/>
  <c r="X179" i="19"/>
  <c r="Y178" i="19"/>
  <c r="X178" i="19"/>
  <c r="Y177" i="19"/>
  <c r="X177" i="19"/>
  <c r="Y176" i="19"/>
  <c r="X176" i="19"/>
  <c r="Y175" i="19"/>
  <c r="X175" i="19"/>
  <c r="Y174" i="19"/>
  <c r="X174" i="19"/>
  <c r="Y173" i="19"/>
  <c r="X173" i="19"/>
  <c r="Y172" i="19"/>
  <c r="X172" i="19"/>
  <c r="Y171" i="19"/>
  <c r="X171" i="19"/>
  <c r="Y170" i="19"/>
  <c r="X170" i="19"/>
  <c r="Y169" i="19"/>
  <c r="X169" i="19"/>
  <c r="Y168" i="19"/>
  <c r="X168" i="19"/>
  <c r="Y167" i="19"/>
  <c r="X167" i="19"/>
  <c r="Y166" i="19"/>
  <c r="X166" i="19"/>
  <c r="Y165" i="19"/>
  <c r="X165" i="19"/>
  <c r="Y164" i="19"/>
  <c r="X164" i="19"/>
  <c r="Y163" i="19"/>
  <c r="X163" i="19"/>
  <c r="Y162" i="19"/>
  <c r="X162" i="19"/>
  <c r="Y161" i="19"/>
  <c r="X161" i="19"/>
  <c r="Y160" i="19"/>
  <c r="X160" i="19"/>
  <c r="Y159" i="19"/>
  <c r="X159" i="19"/>
  <c r="Y158" i="19"/>
  <c r="X158" i="19"/>
  <c r="Y157" i="19"/>
  <c r="X157" i="19"/>
  <c r="Y156" i="19"/>
  <c r="X156" i="19"/>
  <c r="Y155" i="19"/>
  <c r="X155" i="19"/>
  <c r="Y154" i="19"/>
  <c r="X154" i="19"/>
  <c r="Y153" i="19"/>
  <c r="X153" i="19"/>
  <c r="Y152" i="19"/>
  <c r="X152" i="19"/>
  <c r="Y151" i="19"/>
  <c r="X151" i="19"/>
  <c r="Y150" i="19"/>
  <c r="X150" i="19"/>
  <c r="Y149" i="19"/>
  <c r="X149" i="19"/>
  <c r="Y148" i="19"/>
  <c r="X148" i="19"/>
  <c r="Y147" i="19"/>
  <c r="X147" i="19"/>
  <c r="Y146" i="19"/>
  <c r="X146" i="19"/>
  <c r="Y145" i="19"/>
  <c r="X145" i="19"/>
  <c r="Y144" i="19"/>
  <c r="X144" i="19"/>
  <c r="Y143" i="19"/>
  <c r="X143" i="19"/>
  <c r="Y142" i="19"/>
  <c r="X142" i="19"/>
  <c r="Y141" i="19"/>
  <c r="X141" i="19"/>
  <c r="Y140" i="19"/>
  <c r="X140" i="19"/>
  <c r="Y139" i="19"/>
  <c r="X139" i="19"/>
  <c r="Y138" i="19"/>
  <c r="X138" i="19"/>
  <c r="Y137" i="19"/>
  <c r="X137" i="19"/>
  <c r="Y136" i="19"/>
  <c r="X136" i="19"/>
  <c r="Y135" i="19"/>
  <c r="X135" i="19"/>
  <c r="Y134" i="19"/>
  <c r="X134" i="19"/>
  <c r="Y133" i="19"/>
  <c r="X133" i="19"/>
  <c r="Y132" i="19"/>
  <c r="X132" i="19"/>
  <c r="Y131" i="19"/>
  <c r="X131" i="19"/>
  <c r="Y130" i="19"/>
  <c r="X130" i="19"/>
  <c r="Y129" i="19"/>
  <c r="X129" i="19"/>
  <c r="Y128" i="19"/>
  <c r="X128" i="19"/>
  <c r="Y127" i="19"/>
  <c r="X127" i="19"/>
  <c r="Y126" i="19"/>
  <c r="X126" i="19"/>
  <c r="Y125" i="19"/>
  <c r="X125" i="19"/>
  <c r="Y124" i="19"/>
  <c r="X124" i="19"/>
  <c r="Y123" i="19"/>
  <c r="X123" i="19"/>
  <c r="Y122" i="19"/>
  <c r="X122" i="19"/>
  <c r="Y121" i="19"/>
  <c r="X121" i="19"/>
  <c r="Y120" i="19"/>
  <c r="X120" i="19"/>
  <c r="Y119" i="19"/>
  <c r="X119" i="19"/>
  <c r="Y118" i="19"/>
  <c r="X118" i="19"/>
  <c r="Y117" i="19"/>
  <c r="X117" i="19"/>
  <c r="Y116" i="19"/>
  <c r="X116" i="19"/>
  <c r="Y115" i="19"/>
  <c r="X115" i="19"/>
  <c r="Y114" i="19"/>
  <c r="X114" i="19"/>
  <c r="Y113" i="19"/>
  <c r="X113" i="19"/>
  <c r="Y112" i="19"/>
  <c r="X112" i="19"/>
  <c r="Y111" i="19"/>
  <c r="X111" i="19"/>
  <c r="Y110" i="19"/>
  <c r="X110" i="19"/>
  <c r="Y109" i="19"/>
  <c r="X109" i="19"/>
  <c r="Y108" i="19"/>
  <c r="X108" i="19"/>
  <c r="Y107" i="19"/>
  <c r="X107" i="19"/>
  <c r="Y106" i="19"/>
  <c r="X106" i="19"/>
  <c r="Y105" i="19"/>
  <c r="X105" i="19"/>
  <c r="Y104" i="19"/>
  <c r="X104" i="19"/>
  <c r="Y103" i="19"/>
  <c r="X103" i="19"/>
  <c r="Y102" i="19"/>
  <c r="X102" i="19"/>
  <c r="C1433" i="19"/>
  <c r="C1434" i="19"/>
  <c r="C1435" i="19"/>
  <c r="C1436" i="19"/>
  <c r="C1437" i="19"/>
  <c r="C1438" i="19"/>
  <c r="C1439" i="19"/>
  <c r="C1440" i="19"/>
  <c r="C1441" i="19"/>
  <c r="C1442" i="19"/>
  <c r="C1443" i="19"/>
  <c r="C1444" i="19"/>
  <c r="C1445" i="19"/>
  <c r="C1446" i="19"/>
  <c r="C1447" i="19"/>
  <c r="C1448" i="19"/>
  <c r="C1449" i="19"/>
  <c r="C1450" i="19"/>
  <c r="C1451" i="19"/>
  <c r="C1452" i="19"/>
  <c r="C1453" i="19"/>
  <c r="C1454" i="19"/>
  <c r="C1455" i="19"/>
  <c r="C1456" i="19"/>
  <c r="C1457" i="19"/>
  <c r="C1458" i="19"/>
  <c r="C1459" i="19"/>
  <c r="C1460" i="19"/>
  <c r="C1461" i="19"/>
  <c r="C1462" i="19"/>
  <c r="C1463" i="19"/>
  <c r="C1464" i="19"/>
  <c r="C1465" i="19"/>
  <c r="C1466" i="19"/>
  <c r="C1467" i="19"/>
  <c r="C1468" i="19"/>
  <c r="C1469" i="19"/>
  <c r="C1470" i="19"/>
  <c r="C1471" i="19"/>
  <c r="C1472" i="19"/>
  <c r="C1473" i="19"/>
  <c r="C1474" i="19"/>
  <c r="C1475" i="19"/>
  <c r="C1476" i="19"/>
  <c r="C1477" i="19"/>
  <c r="C1478" i="19"/>
  <c r="C1479" i="19"/>
  <c r="C1480" i="19"/>
  <c r="C1481" i="19"/>
  <c r="C1482" i="19"/>
  <c r="C1483" i="19"/>
  <c r="C1484" i="19"/>
  <c r="C1485" i="19"/>
  <c r="C1486" i="19"/>
  <c r="C1487" i="19"/>
  <c r="C1488" i="19"/>
  <c r="C1489" i="19"/>
  <c r="C1490" i="19"/>
  <c r="C1491" i="19"/>
  <c r="C1492" i="19"/>
  <c r="C1493" i="19"/>
  <c r="C1494" i="19"/>
  <c r="C1495" i="19"/>
  <c r="C1496" i="19"/>
  <c r="C1497" i="19"/>
  <c r="C1498" i="19"/>
  <c r="C1499" i="19"/>
  <c r="C1500" i="19"/>
  <c r="C1501" i="19"/>
  <c r="C1502" i="19"/>
  <c r="C1503" i="19"/>
  <c r="C1504" i="19"/>
  <c r="C1505" i="19"/>
  <c r="C1506" i="19"/>
  <c r="C1507" i="19"/>
  <c r="C1508" i="19"/>
  <c r="C1509" i="19"/>
  <c r="C1510" i="19"/>
  <c r="C1511" i="19"/>
  <c r="C1512" i="19"/>
  <c r="C1513" i="19"/>
  <c r="C1514" i="19"/>
  <c r="C1515" i="19"/>
  <c r="C1516" i="19"/>
  <c r="C1517" i="19"/>
  <c r="C1518" i="19"/>
  <c r="C1519" i="19"/>
  <c r="C1520" i="19"/>
  <c r="C1521" i="19"/>
  <c r="C1522" i="19"/>
  <c r="C1523" i="19"/>
  <c r="C1524" i="19"/>
  <c r="C1525" i="19"/>
  <c r="C1526" i="19"/>
  <c r="C1527" i="19"/>
  <c r="C1528" i="19"/>
  <c r="C1529" i="19"/>
  <c r="C1530" i="19"/>
  <c r="C1531" i="19"/>
  <c r="C1532" i="19"/>
  <c r="C1533" i="19"/>
  <c r="C1534" i="19"/>
  <c r="C1535" i="19"/>
  <c r="C1536" i="19"/>
  <c r="C1537" i="19"/>
  <c r="C1538" i="19"/>
  <c r="C1539" i="19"/>
  <c r="C1540" i="19"/>
  <c r="C1541" i="19"/>
  <c r="C1542" i="19"/>
  <c r="C1543" i="19"/>
  <c r="C1544" i="19"/>
  <c r="C1545" i="19"/>
  <c r="C1546" i="19"/>
  <c r="C1547" i="19"/>
  <c r="C1548" i="19"/>
  <c r="C1549" i="19"/>
  <c r="C1550" i="19"/>
  <c r="C1551" i="19"/>
  <c r="C1552" i="19"/>
  <c r="C1553" i="19"/>
  <c r="C1554" i="19"/>
  <c r="C1555" i="19"/>
  <c r="C1556" i="19"/>
  <c r="C1557" i="19"/>
  <c r="C1558" i="19"/>
  <c r="C1559" i="19"/>
  <c r="C1560" i="19"/>
  <c r="C1561" i="19"/>
  <c r="C1562" i="19"/>
  <c r="C1563" i="19"/>
  <c r="C1564" i="19"/>
  <c r="C1565" i="19"/>
  <c r="C1566" i="19"/>
  <c r="C1567" i="19"/>
  <c r="C1568" i="19"/>
  <c r="C1569" i="19"/>
  <c r="C1570" i="19"/>
  <c r="C1571" i="19"/>
  <c r="C1572" i="19"/>
  <c r="C1573" i="19"/>
  <c r="C1574" i="19"/>
  <c r="C1575" i="19"/>
  <c r="C1576" i="19"/>
  <c r="C1577" i="19"/>
  <c r="C1578" i="19"/>
  <c r="C1579" i="19"/>
  <c r="C1580" i="19"/>
  <c r="C1581" i="19"/>
  <c r="C1582" i="19"/>
  <c r="C1583" i="19"/>
  <c r="C1584" i="19"/>
  <c r="C1585" i="19"/>
  <c r="C1586" i="19"/>
  <c r="C1587" i="19"/>
  <c r="C1588" i="19"/>
  <c r="C1589" i="19"/>
  <c r="C1590" i="19"/>
  <c r="C1591" i="19"/>
  <c r="C1592" i="19"/>
  <c r="C1593" i="19"/>
  <c r="C1594" i="19"/>
  <c r="C1595" i="19"/>
  <c r="C1596" i="19"/>
  <c r="C1597" i="19"/>
  <c r="C1598" i="19"/>
  <c r="C1599" i="19"/>
  <c r="C1600" i="19"/>
  <c r="C1601" i="19"/>
  <c r="C1602" i="19"/>
  <c r="C1603" i="19"/>
  <c r="C1604" i="19"/>
  <c r="C1605" i="19"/>
  <c r="C1606" i="19"/>
  <c r="C1607" i="19"/>
  <c r="C1608" i="19"/>
  <c r="C1609" i="19"/>
  <c r="C1610" i="19"/>
  <c r="C1611" i="19"/>
  <c r="C1612" i="19"/>
  <c r="C1613" i="19"/>
  <c r="C1614" i="19"/>
  <c r="C1615" i="19"/>
  <c r="C1616" i="19"/>
  <c r="C1617" i="19"/>
  <c r="C1618" i="19"/>
  <c r="C1619" i="19"/>
  <c r="C1620" i="19"/>
  <c r="C1621" i="19"/>
  <c r="C1622" i="19"/>
  <c r="C1623" i="19"/>
  <c r="C1624" i="19"/>
  <c r="C1625" i="19"/>
  <c r="C1626" i="19"/>
  <c r="C1627" i="19"/>
  <c r="C1628" i="19"/>
  <c r="C1629" i="19"/>
  <c r="C1630" i="19"/>
  <c r="C1631" i="19"/>
  <c r="C1632" i="19"/>
  <c r="C1633" i="19"/>
  <c r="C1634" i="19"/>
  <c r="C1635" i="19"/>
  <c r="C1636" i="19"/>
  <c r="C1637" i="19"/>
  <c r="C1638" i="19"/>
  <c r="C1639" i="19"/>
  <c r="C1640" i="19"/>
  <c r="C1641" i="19"/>
  <c r="C1642" i="19"/>
  <c r="C1643" i="19"/>
  <c r="C1644" i="19"/>
  <c r="C1645" i="19"/>
  <c r="C1646" i="19"/>
  <c r="C1647" i="19"/>
  <c r="C1648" i="19"/>
  <c r="C1649" i="19"/>
  <c r="C1650" i="19"/>
  <c r="C1651" i="19"/>
  <c r="C1652" i="19"/>
  <c r="C1653" i="19"/>
  <c r="C1654" i="19"/>
  <c r="C1655" i="19"/>
  <c r="C1656" i="19"/>
  <c r="C1657" i="19"/>
  <c r="C1658" i="19"/>
  <c r="C1659" i="19"/>
  <c r="C1660" i="19"/>
  <c r="C1661" i="19"/>
  <c r="C1662" i="19"/>
  <c r="C1663" i="19"/>
  <c r="C1664" i="19"/>
  <c r="C1665" i="19"/>
  <c r="C1666" i="19"/>
  <c r="C1667" i="19"/>
  <c r="C1668" i="19"/>
  <c r="C1669" i="19"/>
  <c r="C1670" i="19"/>
  <c r="C1671" i="19"/>
  <c r="C1672" i="19"/>
  <c r="C1673" i="19"/>
  <c r="C1674" i="19"/>
  <c r="C1675" i="19"/>
  <c r="C1676" i="19"/>
  <c r="C1677" i="19"/>
  <c r="C1678" i="19"/>
  <c r="C1679" i="19"/>
  <c r="C1680" i="19"/>
  <c r="C1681" i="19"/>
  <c r="C1682" i="19"/>
  <c r="C1683" i="19"/>
  <c r="C1684" i="19"/>
  <c r="C1685" i="19"/>
  <c r="C1686" i="19"/>
  <c r="C1687" i="19"/>
  <c r="C1688" i="19"/>
  <c r="C1689" i="19"/>
  <c r="C1690" i="19"/>
  <c r="C1691" i="19"/>
  <c r="C1692" i="19"/>
  <c r="C1693" i="19"/>
  <c r="C1694" i="19"/>
  <c r="C1695" i="19"/>
  <c r="C1696" i="19"/>
  <c r="C1697" i="19"/>
  <c r="C1698" i="19"/>
  <c r="C1699" i="19"/>
  <c r="C1700" i="19"/>
  <c r="C1701" i="19"/>
  <c r="C1702" i="19"/>
  <c r="C1703" i="19"/>
  <c r="C1704" i="19"/>
  <c r="C1705" i="19"/>
  <c r="C1706" i="19"/>
  <c r="C1707" i="19"/>
  <c r="C1708" i="19"/>
  <c r="C1709" i="19"/>
  <c r="C1710" i="19"/>
  <c r="C1711" i="19"/>
  <c r="C1712" i="19"/>
  <c r="C1713" i="19"/>
  <c r="C1714" i="19"/>
  <c r="C1715" i="19"/>
  <c r="C1716" i="19"/>
  <c r="C1717" i="19"/>
  <c r="C1718" i="19"/>
  <c r="C1719" i="19"/>
  <c r="C1720" i="19"/>
  <c r="C1721" i="19"/>
  <c r="C1722" i="19"/>
  <c r="C1723" i="19"/>
  <c r="C1724" i="19"/>
  <c r="C1725" i="19"/>
  <c r="C1726" i="19"/>
  <c r="C1727" i="19"/>
  <c r="C1728" i="19"/>
  <c r="C1729" i="19"/>
  <c r="C1730" i="19"/>
  <c r="C1731" i="19"/>
  <c r="C1732" i="19"/>
  <c r="C1733" i="19"/>
  <c r="C1734" i="19"/>
  <c r="C1735" i="19"/>
  <c r="C1736" i="19"/>
  <c r="C1737" i="19"/>
  <c r="C1738" i="19"/>
  <c r="C1739" i="19"/>
  <c r="C1740" i="19"/>
  <c r="C1741" i="19"/>
  <c r="C1742" i="19"/>
  <c r="C1743" i="19"/>
  <c r="C1744" i="19"/>
  <c r="C1745" i="19"/>
  <c r="C1746" i="19"/>
  <c r="C1747" i="19"/>
  <c r="C1748" i="19"/>
  <c r="C1749" i="19"/>
  <c r="C1750" i="19"/>
  <c r="C1751" i="19"/>
  <c r="C1752" i="19"/>
  <c r="C1753" i="19"/>
  <c r="C1754" i="19"/>
  <c r="C1755" i="19"/>
  <c r="C1756" i="19"/>
  <c r="C1757" i="19"/>
  <c r="C1758" i="19"/>
  <c r="C1759" i="19"/>
  <c r="C1760" i="19"/>
  <c r="C1761" i="19"/>
  <c r="C1762" i="19"/>
  <c r="C1763" i="19"/>
  <c r="C1764" i="19"/>
  <c r="C1765" i="19"/>
  <c r="C1766" i="19"/>
  <c r="C1767" i="19"/>
  <c r="C1768" i="19"/>
  <c r="C1769" i="19"/>
  <c r="C1770" i="19"/>
  <c r="C1771" i="19"/>
  <c r="C1772" i="19"/>
  <c r="C1773" i="19"/>
  <c r="C1774" i="19"/>
  <c r="C1775" i="19"/>
  <c r="C1776" i="19"/>
  <c r="C1777" i="19"/>
  <c r="C1778" i="19"/>
  <c r="C1779" i="19"/>
  <c r="C1780" i="19"/>
  <c r="C1781" i="19"/>
  <c r="C1782" i="19"/>
  <c r="C1783" i="19"/>
  <c r="C1784" i="19"/>
  <c r="C1785" i="19"/>
  <c r="C1786" i="19"/>
  <c r="C1787" i="19"/>
  <c r="C1788" i="19"/>
  <c r="C1789" i="19"/>
  <c r="C1790" i="19"/>
  <c r="C1791" i="19"/>
  <c r="C1792" i="19"/>
  <c r="C1793" i="19"/>
  <c r="C1794" i="19"/>
  <c r="C1795" i="19"/>
  <c r="C1796" i="19"/>
  <c r="C1797" i="19"/>
  <c r="C1798" i="19"/>
  <c r="C1799" i="19"/>
  <c r="C1800" i="19"/>
  <c r="C1801" i="19"/>
  <c r="C1802" i="19"/>
  <c r="C1803" i="19"/>
  <c r="C1804" i="19"/>
  <c r="C1805" i="19"/>
  <c r="C1806" i="19"/>
  <c r="C1807" i="19"/>
  <c r="C1808" i="19"/>
  <c r="C1809" i="19"/>
  <c r="C1810" i="19"/>
  <c r="C1811" i="19"/>
  <c r="C1812" i="19"/>
  <c r="C1813" i="19"/>
  <c r="C1814" i="19"/>
  <c r="C1815" i="19"/>
  <c r="C1816" i="19"/>
  <c r="C1817" i="19"/>
  <c r="C1818" i="19"/>
  <c r="C1819" i="19"/>
  <c r="C1820" i="19"/>
  <c r="C1821" i="19"/>
  <c r="C1822" i="19"/>
  <c r="C1823" i="19"/>
  <c r="C1824" i="19"/>
  <c r="C1825" i="19"/>
  <c r="C1826" i="19"/>
  <c r="C1827" i="19"/>
  <c r="C1828" i="19"/>
  <c r="C1829" i="19"/>
  <c r="C1830" i="19"/>
  <c r="C1831" i="19"/>
  <c r="C1832" i="19"/>
  <c r="C1833" i="19"/>
  <c r="C1834" i="19"/>
  <c r="C1835" i="19"/>
  <c r="C1836" i="19"/>
  <c r="C1837" i="19"/>
  <c r="C1838" i="19"/>
  <c r="C1839" i="19"/>
  <c r="C1840" i="19"/>
  <c r="C1841" i="19"/>
  <c r="C1842" i="19"/>
  <c r="C1843" i="19"/>
  <c r="C1844" i="19"/>
  <c r="C1845" i="19"/>
  <c r="C1846" i="19"/>
  <c r="C1847" i="19"/>
  <c r="C1848" i="19"/>
  <c r="C1849" i="19"/>
  <c r="C1850" i="19"/>
  <c r="C1851" i="19"/>
  <c r="C1852" i="19"/>
  <c r="C1853" i="19"/>
  <c r="C1854" i="19"/>
  <c r="C1855" i="19"/>
  <c r="C1856" i="19"/>
  <c r="C1857" i="19"/>
  <c r="C1858" i="19"/>
  <c r="C1859" i="19"/>
  <c r="C1860" i="19"/>
  <c r="C1861" i="19"/>
  <c r="C1862" i="19"/>
  <c r="C1863" i="19"/>
  <c r="C1864" i="19"/>
  <c r="C1865" i="19"/>
  <c r="C1866" i="19"/>
  <c r="C1867" i="19"/>
  <c r="C1868" i="19"/>
  <c r="C1869" i="19"/>
  <c r="C1870" i="19"/>
  <c r="C1871" i="19"/>
  <c r="C1872" i="19"/>
  <c r="C1873" i="19"/>
  <c r="C1874" i="19"/>
  <c r="C1875" i="19"/>
  <c r="C1876" i="19"/>
  <c r="C1877" i="19"/>
  <c r="C1878" i="19"/>
  <c r="C1879" i="19"/>
  <c r="C1880" i="19"/>
  <c r="C1881" i="19"/>
  <c r="C1882" i="19"/>
  <c r="C1883" i="19"/>
  <c r="C1884" i="19"/>
  <c r="C1885" i="19"/>
  <c r="C1886" i="19"/>
  <c r="C1887" i="19"/>
  <c r="C1888" i="19"/>
  <c r="C1889" i="19"/>
  <c r="C1890" i="19"/>
  <c r="C1891" i="19"/>
  <c r="C1892" i="19"/>
  <c r="C1893" i="19"/>
  <c r="C1894" i="19"/>
  <c r="C1895" i="19"/>
  <c r="C1896" i="19"/>
  <c r="C1897" i="19"/>
  <c r="C1898" i="19"/>
  <c r="C1899" i="19"/>
  <c r="C1900" i="19"/>
  <c r="C1901" i="19"/>
  <c r="C1902" i="19"/>
  <c r="C1903" i="19"/>
  <c r="C1904" i="19"/>
  <c r="C1905" i="19"/>
  <c r="C1906" i="19"/>
  <c r="C1907" i="19"/>
  <c r="C1908" i="19"/>
  <c r="C1909" i="19"/>
  <c r="C1910" i="19"/>
  <c r="C1911" i="19"/>
  <c r="C1912" i="19"/>
  <c r="C1913" i="19"/>
  <c r="C1914" i="19"/>
  <c r="C1915" i="19"/>
  <c r="C1916" i="19"/>
  <c r="C1917" i="19"/>
  <c r="C1918" i="19"/>
  <c r="C1919" i="19"/>
  <c r="C1920" i="19"/>
  <c r="C1921" i="19"/>
  <c r="C1922" i="19"/>
  <c r="C1923" i="19"/>
  <c r="C1924" i="19"/>
  <c r="C1925" i="19"/>
  <c r="C1926" i="19"/>
  <c r="C1927" i="19"/>
  <c r="C1928" i="19"/>
  <c r="C1929" i="19"/>
  <c r="C1930" i="19"/>
  <c r="C1931" i="19"/>
  <c r="C1932" i="19"/>
  <c r="C1933" i="19"/>
  <c r="C1934" i="19"/>
  <c r="C1935" i="19"/>
  <c r="C1936" i="19"/>
  <c r="C1937" i="19"/>
  <c r="C1938" i="19"/>
  <c r="C1939" i="19"/>
  <c r="C1940" i="19"/>
  <c r="C1941" i="19"/>
  <c r="C1942" i="19"/>
  <c r="C1943" i="19"/>
  <c r="C1944" i="19"/>
  <c r="C1945" i="19"/>
  <c r="C1946" i="19"/>
  <c r="C1947" i="19"/>
  <c r="C1948" i="19"/>
  <c r="C1949" i="19"/>
  <c r="C1950" i="19"/>
  <c r="C1951" i="19"/>
  <c r="C1952" i="19"/>
  <c r="C1953" i="19"/>
  <c r="C1954" i="19"/>
  <c r="C1955" i="19"/>
  <c r="C1956" i="19"/>
  <c r="C1957" i="19"/>
  <c r="C1958" i="19"/>
  <c r="C1959" i="19"/>
  <c r="C1960" i="19"/>
  <c r="C1961" i="19"/>
  <c r="C1962" i="19"/>
  <c r="C1963" i="19"/>
  <c r="C1964" i="19"/>
  <c r="C1965" i="19"/>
  <c r="C1966" i="19"/>
  <c r="C1967" i="19"/>
  <c r="C1968" i="19"/>
  <c r="C1969" i="19"/>
  <c r="C1970" i="19"/>
  <c r="C1971" i="19"/>
  <c r="C1972" i="19"/>
  <c r="C1973" i="19"/>
  <c r="C1974" i="19"/>
  <c r="C1975" i="19"/>
  <c r="C1976" i="19"/>
  <c r="C1977" i="19"/>
  <c r="C1978" i="19"/>
  <c r="C1979" i="19"/>
  <c r="C1980" i="19"/>
  <c r="C1981" i="19"/>
  <c r="C1982" i="19"/>
  <c r="C1983" i="19"/>
  <c r="C1984" i="19"/>
  <c r="C1985" i="19"/>
  <c r="C1986" i="19"/>
  <c r="C1987" i="19"/>
  <c r="C1988" i="19"/>
  <c r="C1989" i="19"/>
  <c r="C1990" i="19"/>
  <c r="C1991" i="19"/>
  <c r="C1992" i="19"/>
  <c r="C1993" i="19"/>
  <c r="C1994" i="19"/>
  <c r="C1995" i="19"/>
  <c r="C1996" i="19"/>
  <c r="C1997" i="19"/>
  <c r="C1998" i="19"/>
  <c r="C1999" i="19"/>
  <c r="C2000" i="19"/>
  <c r="C2001" i="19"/>
  <c r="C2002" i="19"/>
  <c r="C2003" i="19"/>
  <c r="C2004" i="19"/>
  <c r="C2005" i="19"/>
  <c r="C2006" i="19"/>
  <c r="C2007" i="19"/>
  <c r="C2008" i="19"/>
  <c r="C2009" i="19"/>
  <c r="C2010" i="19"/>
  <c r="C2011" i="19"/>
  <c r="C2012" i="19"/>
  <c r="C2013" i="19"/>
  <c r="C2014" i="19"/>
  <c r="C2015" i="19"/>
  <c r="C2016" i="19"/>
  <c r="C2017" i="19"/>
  <c r="C2018" i="19"/>
  <c r="C2019" i="19"/>
  <c r="C2020" i="19"/>
  <c r="C2021" i="19"/>
  <c r="C2022" i="19"/>
  <c r="C2023" i="19"/>
  <c r="C2024" i="19"/>
  <c r="C2025" i="19"/>
  <c r="C2026" i="19"/>
  <c r="C2027" i="19"/>
  <c r="C2028" i="19"/>
  <c r="C2029" i="19"/>
  <c r="C2030" i="19"/>
  <c r="C2031" i="19"/>
  <c r="C2032" i="19"/>
  <c r="C2033" i="19"/>
  <c r="C2034" i="19"/>
  <c r="C2035" i="19"/>
  <c r="C2036" i="19"/>
  <c r="C2037" i="19"/>
  <c r="C2038" i="19"/>
  <c r="C2039" i="19"/>
  <c r="C2040" i="19"/>
  <c r="C2041" i="19"/>
  <c r="C2042" i="19"/>
  <c r="C2043" i="19"/>
  <c r="C2044" i="19"/>
  <c r="C2045" i="19"/>
  <c r="C2046" i="19"/>
  <c r="C2047" i="19"/>
  <c r="C2048" i="19"/>
  <c r="C2049" i="19"/>
  <c r="C2050" i="19"/>
  <c r="C2051" i="19"/>
  <c r="C2052" i="19"/>
  <c r="C2053" i="19"/>
  <c r="C2054" i="19"/>
  <c r="C2055" i="19"/>
  <c r="C2056" i="19"/>
  <c r="C2057" i="19"/>
  <c r="C2058" i="19"/>
  <c r="C2059" i="19"/>
  <c r="C2060" i="19"/>
  <c r="C2061" i="19"/>
  <c r="C2062" i="19"/>
  <c r="C2063" i="19"/>
  <c r="C2064" i="19"/>
  <c r="C2065" i="19"/>
  <c r="C2066" i="19"/>
  <c r="C2067" i="19"/>
  <c r="C2068" i="19"/>
  <c r="C2069" i="19"/>
  <c r="C2070" i="19"/>
  <c r="C2071" i="19"/>
  <c r="C2072" i="19"/>
  <c r="C2073" i="19"/>
  <c r="C2074" i="19"/>
  <c r="C2075" i="19"/>
  <c r="C2076" i="19"/>
  <c r="C2077" i="19"/>
  <c r="C2078" i="19"/>
  <c r="C2079" i="19"/>
  <c r="C2080" i="19"/>
  <c r="C2081" i="19"/>
  <c r="C2082" i="19"/>
  <c r="C2083" i="19"/>
  <c r="C2084" i="19"/>
  <c r="C2085" i="19"/>
  <c r="C2086" i="19"/>
  <c r="C2087" i="19"/>
  <c r="C2088" i="19"/>
  <c r="C2089" i="19"/>
  <c r="C2090" i="19"/>
  <c r="C2091" i="19"/>
  <c r="C2092" i="19"/>
  <c r="C2093" i="19"/>
  <c r="C2094" i="19"/>
  <c r="C2095" i="19"/>
  <c r="C2096" i="19"/>
  <c r="C2097" i="19"/>
  <c r="C2098" i="19"/>
  <c r="C2099" i="19"/>
  <c r="C2100" i="19"/>
  <c r="C2101" i="19"/>
  <c r="C2102" i="19"/>
  <c r="C2103" i="19"/>
  <c r="C2104" i="19"/>
  <c r="C2105" i="19"/>
  <c r="C2106" i="19"/>
  <c r="C2107" i="19"/>
  <c r="C2108" i="19"/>
  <c r="C2109" i="19"/>
  <c r="C2110" i="19"/>
  <c r="C2111" i="19"/>
  <c r="C2112" i="19"/>
  <c r="C2113" i="19"/>
  <c r="C2114" i="19"/>
  <c r="C2115" i="19"/>
  <c r="C2116" i="19"/>
  <c r="C2117" i="19"/>
  <c r="C2118" i="19"/>
  <c r="C2119" i="19"/>
  <c r="C2120" i="19"/>
  <c r="C2121" i="19"/>
  <c r="C2122" i="19"/>
  <c r="C2123" i="19"/>
  <c r="C2124" i="19"/>
  <c r="C2125" i="19"/>
  <c r="C2126" i="19"/>
  <c r="C2127" i="19"/>
  <c r="C2128" i="19"/>
  <c r="C2129" i="19"/>
  <c r="C2130" i="19"/>
  <c r="C2131" i="19"/>
  <c r="C2132" i="19"/>
  <c r="C2133" i="19"/>
  <c r="C2134" i="19"/>
  <c r="C2135" i="19"/>
  <c r="C2136" i="19"/>
  <c r="C2137" i="19"/>
  <c r="C2138" i="19"/>
  <c r="C2139" i="19"/>
  <c r="C2140" i="19"/>
  <c r="C2141" i="19"/>
  <c r="C2142" i="19"/>
  <c r="C2143" i="19"/>
  <c r="C2144" i="19"/>
  <c r="C2145" i="19"/>
  <c r="C2146" i="19"/>
  <c r="C2147" i="19"/>
  <c r="C2148" i="19"/>
  <c r="C2149" i="19"/>
  <c r="C2150" i="19"/>
  <c r="C2151" i="19"/>
  <c r="C2152" i="19"/>
  <c r="C2153" i="19"/>
  <c r="C2154" i="19"/>
  <c r="C2155" i="19"/>
  <c r="C2156" i="19"/>
  <c r="C2157" i="19"/>
  <c r="C2158" i="19"/>
  <c r="C2159" i="19"/>
  <c r="C2160" i="19"/>
  <c r="C2161" i="19"/>
  <c r="C2162" i="19"/>
  <c r="C2163" i="19"/>
  <c r="C2164" i="19"/>
  <c r="C2165" i="19"/>
  <c r="C2166" i="19"/>
  <c r="C2167" i="19"/>
  <c r="C2168" i="19"/>
  <c r="C2169" i="19"/>
  <c r="C2170" i="19"/>
  <c r="C2171" i="19"/>
  <c r="C2172" i="19"/>
  <c r="C2173" i="19"/>
  <c r="C2174" i="19"/>
  <c r="C2175" i="19"/>
  <c r="C2176" i="19"/>
  <c r="C2177" i="19"/>
  <c r="C2178" i="19"/>
  <c r="C2179" i="19"/>
  <c r="C2180" i="19"/>
  <c r="C2181" i="19"/>
  <c r="C2182" i="19"/>
  <c r="C2183" i="19"/>
  <c r="C2184" i="19"/>
  <c r="C2185" i="19"/>
  <c r="C2186" i="19"/>
  <c r="C2187" i="19"/>
  <c r="C2188" i="19"/>
  <c r="C2189" i="19"/>
  <c r="C2190" i="19"/>
  <c r="C2191" i="19"/>
  <c r="C2192" i="19"/>
  <c r="C2193" i="19"/>
  <c r="C2194" i="19"/>
  <c r="C2195" i="19"/>
  <c r="C2196" i="19"/>
  <c r="C2197" i="19"/>
  <c r="C2198" i="19"/>
  <c r="C2199" i="19"/>
  <c r="C2200" i="19"/>
  <c r="C2201" i="19"/>
  <c r="C2202" i="19"/>
  <c r="C2203" i="19"/>
  <c r="C2204" i="19"/>
  <c r="C2205" i="19"/>
  <c r="C2206" i="19"/>
  <c r="C2207" i="19"/>
  <c r="C2208" i="19"/>
  <c r="C2209" i="19"/>
  <c r="C2210" i="19"/>
  <c r="C2211" i="19"/>
  <c r="C2212" i="19"/>
  <c r="C2213" i="19"/>
  <c r="C2214" i="19"/>
  <c r="C2215" i="19"/>
  <c r="C2216" i="19"/>
  <c r="C2217" i="19"/>
  <c r="C2218" i="19"/>
  <c r="C2219" i="19"/>
  <c r="C2220" i="19"/>
  <c r="C2221" i="19"/>
  <c r="C2222" i="19"/>
  <c r="C2223" i="19"/>
  <c r="C2224" i="19"/>
  <c r="C2225" i="19"/>
  <c r="C2226" i="19"/>
  <c r="C2227" i="19"/>
  <c r="C2228" i="19"/>
  <c r="C2229" i="19"/>
  <c r="C2230" i="19"/>
  <c r="C2231" i="19"/>
  <c r="C2232" i="19"/>
  <c r="C2233" i="19"/>
  <c r="C2234" i="19"/>
  <c r="C2235" i="19"/>
  <c r="C2236" i="19"/>
  <c r="C2237" i="19"/>
  <c r="C2238" i="19"/>
  <c r="C2239" i="19"/>
  <c r="C2240" i="19"/>
  <c r="C2241" i="19"/>
  <c r="C2242" i="19"/>
  <c r="C2243" i="19"/>
  <c r="C2244" i="19"/>
  <c r="C2245" i="19"/>
  <c r="C2246" i="19"/>
  <c r="C2247" i="19"/>
  <c r="C2248" i="19"/>
  <c r="C2249" i="19"/>
  <c r="C2250" i="19"/>
  <c r="C2251" i="19"/>
  <c r="C2252" i="19"/>
  <c r="C2253" i="19"/>
  <c r="C2254" i="19"/>
  <c r="C2255" i="19"/>
  <c r="C2256" i="19"/>
  <c r="C2257" i="19"/>
  <c r="C2258" i="19"/>
  <c r="C2259" i="19"/>
  <c r="C2260" i="19"/>
  <c r="C2261" i="19"/>
  <c r="C2262" i="19"/>
  <c r="C2263" i="19"/>
  <c r="C2264" i="19"/>
  <c r="C2265" i="19"/>
  <c r="C2266" i="19"/>
  <c r="C2267" i="19"/>
  <c r="C2268" i="19"/>
  <c r="C2269" i="19"/>
  <c r="C2270" i="19"/>
  <c r="C2271" i="19"/>
  <c r="C2272" i="19"/>
  <c r="C2273" i="19"/>
  <c r="C2274" i="19"/>
  <c r="C2275" i="19"/>
  <c r="C2276" i="19"/>
  <c r="C2277" i="19"/>
  <c r="C2278" i="19"/>
  <c r="C2279" i="19"/>
  <c r="C2280" i="19"/>
  <c r="C2281" i="19"/>
  <c r="C2282" i="19"/>
  <c r="C2283" i="19"/>
  <c r="C2284" i="19"/>
  <c r="C2285" i="19"/>
  <c r="C2286" i="19"/>
  <c r="C2287" i="19"/>
  <c r="C2288" i="19"/>
  <c r="C2289" i="19"/>
  <c r="C2290" i="19"/>
  <c r="C2291" i="19"/>
  <c r="C2292" i="19"/>
  <c r="C2293" i="19"/>
  <c r="C2294" i="19"/>
  <c r="C2295" i="19"/>
  <c r="C2296" i="19"/>
  <c r="C2297" i="19"/>
  <c r="C2298" i="19"/>
  <c r="C2299" i="19"/>
  <c r="C2300" i="19"/>
  <c r="C2301" i="19"/>
  <c r="C2302" i="19"/>
  <c r="C2303" i="19"/>
  <c r="C2304" i="19"/>
  <c r="C2305" i="19"/>
  <c r="C2306" i="19"/>
  <c r="C2307" i="19"/>
  <c r="C2308" i="19"/>
  <c r="C2309" i="19"/>
  <c r="C2310" i="19"/>
  <c r="C2311" i="19"/>
  <c r="C2312" i="19"/>
  <c r="C2313" i="19"/>
  <c r="C2314" i="19"/>
  <c r="C2315" i="19"/>
  <c r="C2316" i="19"/>
  <c r="C2317" i="19"/>
  <c r="C2318" i="19"/>
  <c r="C2319" i="19"/>
  <c r="C2320" i="19"/>
  <c r="C2321" i="19"/>
  <c r="C2322" i="19"/>
  <c r="C2323" i="19"/>
  <c r="C2324" i="19"/>
  <c r="C2325" i="19"/>
  <c r="C2326" i="19"/>
  <c r="C2327" i="19"/>
  <c r="C2328" i="19"/>
  <c r="C2329" i="19"/>
  <c r="C2330" i="19"/>
  <c r="C2331" i="19"/>
  <c r="C2332" i="19"/>
  <c r="C2333" i="19"/>
  <c r="C2334" i="19"/>
  <c r="C2335" i="19"/>
  <c r="C2336" i="19"/>
  <c r="C2337" i="19"/>
  <c r="C2338" i="19"/>
  <c r="C2339" i="19"/>
  <c r="C2340" i="19"/>
  <c r="C2341" i="19"/>
  <c r="C2342" i="19"/>
  <c r="C2343" i="19"/>
  <c r="C2344" i="19"/>
  <c r="C2345" i="19"/>
  <c r="C2346" i="19"/>
  <c r="C2347" i="19"/>
  <c r="C2348" i="19"/>
  <c r="C2349" i="19"/>
  <c r="C2350" i="19"/>
  <c r="C2351" i="19"/>
  <c r="C2352" i="19"/>
  <c r="C2353" i="19"/>
  <c r="C2354" i="19"/>
  <c r="C2355" i="19"/>
  <c r="C2356" i="19"/>
  <c r="C2357" i="19"/>
  <c r="C2358" i="19"/>
  <c r="C2359" i="19"/>
  <c r="C2360" i="19"/>
  <c r="C2361" i="19"/>
  <c r="C2362" i="19"/>
  <c r="C2363" i="19"/>
  <c r="C2364" i="19"/>
  <c r="C2365" i="19"/>
  <c r="C2366" i="19"/>
  <c r="C2367" i="19"/>
  <c r="C2368" i="19"/>
  <c r="C2369" i="19"/>
  <c r="C2370" i="19"/>
  <c r="C2371" i="19"/>
  <c r="C2372" i="19"/>
  <c r="C2373" i="19"/>
  <c r="C2374" i="19"/>
  <c r="C2375" i="19"/>
  <c r="C2376" i="19"/>
  <c r="C2377" i="19"/>
  <c r="C2378" i="19"/>
  <c r="C2379" i="19"/>
  <c r="C2380" i="19"/>
  <c r="C2381" i="19"/>
  <c r="C2382" i="19"/>
  <c r="C2383" i="19"/>
  <c r="C2384" i="19"/>
  <c r="C2385" i="19"/>
  <c r="C2386" i="19"/>
  <c r="C2387" i="19"/>
  <c r="C2388" i="19"/>
  <c r="C2389" i="19"/>
  <c r="C2390" i="19"/>
  <c r="C2391" i="19"/>
  <c r="C2392" i="19"/>
  <c r="C2393" i="19"/>
  <c r="C2394" i="19"/>
  <c r="C2395" i="19"/>
  <c r="C2396" i="19"/>
  <c r="C2397" i="19"/>
  <c r="C2398" i="19"/>
  <c r="C2399" i="19"/>
  <c r="C2400" i="19"/>
  <c r="C2401" i="19"/>
  <c r="C2402" i="19"/>
  <c r="C2403" i="19"/>
  <c r="C2404" i="19"/>
  <c r="C2405" i="19"/>
  <c r="C2406" i="19"/>
  <c r="C2407" i="19"/>
  <c r="C2408" i="19"/>
  <c r="C2409" i="19"/>
  <c r="C2410" i="19"/>
  <c r="C2411" i="19"/>
  <c r="C2412" i="19"/>
  <c r="C2413" i="19"/>
  <c r="C2414" i="19"/>
  <c r="C2415" i="19"/>
  <c r="C2416" i="19"/>
  <c r="C2417" i="19"/>
  <c r="C2418" i="19"/>
  <c r="C2419" i="19"/>
  <c r="C2420" i="19"/>
  <c r="C2421" i="19"/>
  <c r="C2422" i="19"/>
  <c r="C2423" i="19"/>
  <c r="C2424" i="19"/>
  <c r="C2425" i="19"/>
  <c r="C2426" i="19"/>
  <c r="C2427" i="19"/>
  <c r="C2428" i="19"/>
  <c r="C2429" i="19"/>
  <c r="C2430" i="19"/>
  <c r="C2431" i="19"/>
  <c r="C2432" i="19"/>
  <c r="C2433" i="19"/>
  <c r="C2434" i="19"/>
  <c r="C2435" i="19"/>
  <c r="C2436" i="19"/>
  <c r="C2437" i="19"/>
  <c r="C2438" i="19"/>
  <c r="C2439" i="19"/>
  <c r="C2440" i="19"/>
  <c r="C2441" i="19"/>
  <c r="C2442" i="19"/>
  <c r="C2443" i="19"/>
  <c r="C2444" i="19"/>
  <c r="C2445" i="19"/>
  <c r="C2446" i="19"/>
  <c r="C2447" i="19"/>
  <c r="C2448" i="19"/>
  <c r="C2449" i="19"/>
  <c r="C2450" i="19"/>
  <c r="C2451" i="19"/>
  <c r="C2452" i="19"/>
  <c r="C2453" i="19"/>
  <c r="C2454" i="19"/>
  <c r="C2455" i="19"/>
  <c r="C2456" i="19"/>
  <c r="C2457" i="19"/>
  <c r="C2458" i="19"/>
  <c r="C2459" i="19"/>
  <c r="C2460" i="19"/>
  <c r="C2461" i="19"/>
  <c r="C2462" i="19"/>
  <c r="C2463" i="19"/>
  <c r="C2464" i="19"/>
  <c r="C2465" i="19"/>
  <c r="C2466" i="19"/>
  <c r="C2467" i="19"/>
  <c r="C2468" i="19"/>
  <c r="C2469" i="19"/>
  <c r="C2470" i="19"/>
  <c r="C2471" i="19"/>
  <c r="C2472" i="19"/>
  <c r="C2473" i="19"/>
  <c r="C2474" i="19"/>
  <c r="C2475" i="19"/>
  <c r="C2476" i="19"/>
  <c r="C2477" i="19"/>
  <c r="C2478" i="19"/>
  <c r="C2479" i="19"/>
  <c r="C2480" i="19"/>
  <c r="C2481" i="19"/>
  <c r="C2482" i="19"/>
  <c r="C2483" i="19"/>
  <c r="C2484" i="19"/>
  <c r="C2485" i="19"/>
  <c r="C2486" i="19"/>
  <c r="C2487" i="19"/>
  <c r="C2488" i="19"/>
  <c r="C2489" i="19"/>
  <c r="C2490" i="19"/>
  <c r="C2491" i="19"/>
  <c r="C2492" i="19"/>
  <c r="C2493" i="19"/>
  <c r="C2494" i="19"/>
  <c r="C2495" i="19"/>
  <c r="C2496" i="19"/>
  <c r="C2497" i="19"/>
  <c r="C2498" i="19"/>
  <c r="C2499" i="19"/>
  <c r="C2500" i="19"/>
  <c r="C2501" i="19"/>
  <c r="C2502" i="19"/>
  <c r="C2503" i="19"/>
  <c r="C2504" i="19"/>
  <c r="C2505" i="19"/>
  <c r="C2506" i="19"/>
  <c r="C2507" i="19"/>
  <c r="C2508" i="19"/>
  <c r="C2509" i="19"/>
  <c r="C2510" i="19"/>
  <c r="C2511" i="19"/>
  <c r="C2512" i="19"/>
  <c r="C2513" i="19"/>
  <c r="C2514" i="19"/>
  <c r="C2515" i="19"/>
  <c r="C2516" i="19"/>
  <c r="C2517" i="19"/>
  <c r="C2518" i="19"/>
  <c r="C2519" i="19"/>
  <c r="C2520" i="19"/>
  <c r="C2521" i="19"/>
  <c r="C2522" i="19"/>
  <c r="C2523" i="19"/>
  <c r="C2524" i="19"/>
  <c r="C2525" i="19"/>
  <c r="C2526" i="19"/>
  <c r="C2527" i="19"/>
  <c r="C2528" i="19"/>
  <c r="C2529" i="19"/>
  <c r="C2530" i="19"/>
  <c r="C2531" i="19"/>
  <c r="C2532" i="19"/>
  <c r="C2533" i="19"/>
  <c r="C2534" i="19"/>
  <c r="C2535" i="19"/>
  <c r="C2536" i="19"/>
  <c r="C2537" i="19"/>
  <c r="C2538" i="19"/>
  <c r="C2539" i="19"/>
  <c r="C2540" i="19"/>
  <c r="C2541" i="19"/>
  <c r="C2542" i="19"/>
  <c r="C2543" i="19"/>
  <c r="C2544" i="19"/>
  <c r="C2545" i="19"/>
  <c r="C2546" i="19"/>
  <c r="C2547" i="19"/>
  <c r="C2548" i="19"/>
  <c r="C2549" i="19"/>
  <c r="C2550" i="19"/>
  <c r="C2551" i="19"/>
  <c r="C2552" i="19"/>
  <c r="C2553" i="19"/>
  <c r="C2554" i="19"/>
  <c r="C2555" i="19"/>
  <c r="C2556" i="19"/>
  <c r="C2557" i="19"/>
  <c r="C2558" i="19"/>
  <c r="C2559" i="19"/>
  <c r="C2560" i="19"/>
  <c r="C2561" i="19"/>
  <c r="C2562" i="19"/>
  <c r="C2563" i="19"/>
  <c r="C2564" i="19"/>
  <c r="C2565" i="19"/>
  <c r="C2566" i="19"/>
  <c r="C2567" i="19"/>
  <c r="C2568" i="19"/>
  <c r="C2569" i="19"/>
  <c r="C2570" i="19"/>
  <c r="C2571" i="19"/>
  <c r="C2572" i="19"/>
  <c r="C2573" i="19"/>
  <c r="C2574" i="19"/>
  <c r="C2575" i="19"/>
  <c r="C2576" i="19"/>
  <c r="C2577" i="19"/>
  <c r="C2578" i="19"/>
  <c r="C2579" i="19"/>
  <c r="C2580" i="19"/>
  <c r="C2581" i="19"/>
  <c r="C2582" i="19"/>
  <c r="C2583" i="19"/>
  <c r="C2584" i="19"/>
  <c r="C2585" i="19"/>
  <c r="C2586" i="19"/>
  <c r="C2587" i="19"/>
  <c r="C2588" i="19"/>
  <c r="C2589" i="19"/>
  <c r="C2590" i="19"/>
  <c r="C2591" i="19"/>
  <c r="C2592" i="19"/>
  <c r="C2593" i="19"/>
  <c r="C2594" i="19"/>
  <c r="C2595" i="19"/>
  <c r="C2596" i="19"/>
  <c r="C2597" i="19"/>
  <c r="C2598" i="19"/>
  <c r="C2599" i="19"/>
  <c r="C2600" i="19"/>
  <c r="C2601" i="19"/>
  <c r="C2602" i="19"/>
  <c r="C2603" i="19"/>
  <c r="C2604" i="19"/>
  <c r="C2605" i="19"/>
  <c r="C2606" i="19"/>
  <c r="C2607" i="19"/>
  <c r="C2608" i="19"/>
  <c r="C2609" i="19"/>
  <c r="C2610" i="19"/>
  <c r="C2611" i="19"/>
  <c r="C2612" i="19"/>
  <c r="C2613" i="19"/>
  <c r="C2614" i="19"/>
  <c r="C2615" i="19"/>
  <c r="C2616" i="19"/>
  <c r="C2617" i="19"/>
  <c r="C2618" i="19"/>
  <c r="C2619" i="19"/>
  <c r="C2620" i="19"/>
  <c r="C2621" i="19"/>
  <c r="C2622" i="19"/>
  <c r="C2623" i="19"/>
  <c r="C2624" i="19"/>
  <c r="C2625" i="19"/>
  <c r="C2626" i="19"/>
  <c r="C2627" i="19"/>
  <c r="C2628" i="19"/>
  <c r="C2629" i="19"/>
  <c r="C2630" i="19"/>
  <c r="C2631" i="19"/>
  <c r="C2632" i="19"/>
  <c r="C2633" i="19"/>
  <c r="C2634" i="19"/>
  <c r="C2635" i="19"/>
  <c r="C2636" i="19"/>
  <c r="C2637" i="19"/>
  <c r="C2638" i="19"/>
  <c r="C2639" i="19"/>
  <c r="C2640" i="19"/>
  <c r="C2641" i="19"/>
  <c r="C2642" i="19"/>
  <c r="C2643" i="19"/>
  <c r="C2644" i="19"/>
  <c r="C2645" i="19"/>
  <c r="C2646" i="19"/>
  <c r="C2647" i="19"/>
  <c r="C2648" i="19"/>
  <c r="C2649" i="19"/>
  <c r="C2650" i="19"/>
  <c r="C2651" i="19"/>
  <c r="C2652" i="19"/>
  <c r="C2653" i="19"/>
  <c r="C2654" i="19"/>
  <c r="C2655" i="19"/>
  <c r="C2656" i="19"/>
  <c r="C2657" i="19"/>
  <c r="C2658" i="19"/>
  <c r="C2659" i="19"/>
  <c r="C2660" i="19"/>
  <c r="C2661" i="19"/>
  <c r="C2662" i="19"/>
  <c r="C2663" i="19"/>
  <c r="C2664" i="19"/>
  <c r="C2665" i="19"/>
  <c r="C2666" i="19"/>
  <c r="C2667" i="19"/>
  <c r="C2668" i="19"/>
  <c r="C2669" i="19"/>
  <c r="C2670" i="19"/>
  <c r="C2671" i="19"/>
  <c r="C2672" i="19"/>
  <c r="C2673" i="19"/>
  <c r="C2674" i="19"/>
  <c r="C2675" i="19"/>
  <c r="C2676" i="19"/>
  <c r="C2677" i="19"/>
  <c r="C2678" i="19"/>
  <c r="C2679" i="19"/>
  <c r="C2680" i="19"/>
  <c r="C2681" i="19"/>
  <c r="C2682" i="19"/>
  <c r="C2683" i="19"/>
  <c r="C2684" i="19"/>
  <c r="C2685" i="19"/>
  <c r="C2686" i="19"/>
  <c r="C2687" i="19"/>
  <c r="C2688" i="19"/>
  <c r="C2689" i="19"/>
  <c r="C2690" i="19"/>
  <c r="C2691" i="19"/>
  <c r="AD102" i="19" l="1"/>
  <c r="AE102" i="19" s="1"/>
  <c r="AF102" i="19"/>
  <c r="AG102" i="19" s="1"/>
  <c r="AB102" i="19"/>
  <c r="AC102" i="19" s="1"/>
  <c r="AD104" i="19"/>
  <c r="AE104" i="19" s="1"/>
  <c r="AF104" i="19"/>
  <c r="AG104" i="19" s="1"/>
  <c r="AB104" i="19"/>
  <c r="AC104" i="19" s="1"/>
  <c r="AD106" i="19"/>
  <c r="AE106" i="19" s="1"/>
  <c r="AF106" i="19"/>
  <c r="AG106" i="19" s="1"/>
  <c r="AB106" i="19"/>
  <c r="AC106" i="19" s="1"/>
  <c r="AD108" i="19"/>
  <c r="AE108" i="19" s="1"/>
  <c r="AF108" i="19"/>
  <c r="AG108" i="19" s="1"/>
  <c r="AB108" i="19"/>
  <c r="AC108" i="19" s="1"/>
  <c r="AD110" i="19"/>
  <c r="AE110" i="19" s="1"/>
  <c r="AB110" i="19"/>
  <c r="AC110" i="19" s="1"/>
  <c r="AF110" i="19"/>
  <c r="AG110" i="19" s="1"/>
  <c r="AD112" i="19"/>
  <c r="AE112" i="19" s="1"/>
  <c r="AF112" i="19"/>
  <c r="AG112" i="19" s="1"/>
  <c r="AB112" i="19"/>
  <c r="AC112" i="19" s="1"/>
  <c r="AD114" i="19"/>
  <c r="AE114" i="19" s="1"/>
  <c r="AF114" i="19"/>
  <c r="AG114" i="19" s="1"/>
  <c r="AB114" i="19"/>
  <c r="AC114" i="19" s="1"/>
  <c r="AD116" i="19"/>
  <c r="AE116" i="19" s="1"/>
  <c r="AB116" i="19"/>
  <c r="AC116" i="19" s="1"/>
  <c r="AF116" i="19"/>
  <c r="AG116" i="19" s="1"/>
  <c r="AD118" i="19"/>
  <c r="AE118" i="19" s="1"/>
  <c r="AB118" i="19"/>
  <c r="AC118" i="19" s="1"/>
  <c r="AF118" i="19"/>
  <c r="AG118" i="19" s="1"/>
  <c r="AD120" i="19"/>
  <c r="AE120" i="19" s="1"/>
  <c r="AF120" i="19"/>
  <c r="AG120" i="19" s="1"/>
  <c r="AB120" i="19"/>
  <c r="AC120" i="19" s="1"/>
  <c r="AD122" i="19"/>
  <c r="AE122" i="19" s="1"/>
  <c r="AF122" i="19"/>
  <c r="AG122" i="19" s="1"/>
  <c r="AB122" i="19"/>
  <c r="AC122" i="19" s="1"/>
  <c r="AD124" i="19"/>
  <c r="AE124" i="19" s="1"/>
  <c r="AB124" i="19"/>
  <c r="AC124" i="19" s="1"/>
  <c r="AF124" i="19"/>
  <c r="AG124" i="19" s="1"/>
  <c r="AD126" i="19"/>
  <c r="AE126" i="19" s="1"/>
  <c r="AB126" i="19"/>
  <c r="AC126" i="19" s="1"/>
  <c r="AF126" i="19"/>
  <c r="AG126" i="19" s="1"/>
  <c r="AD128" i="19"/>
  <c r="AE128" i="19" s="1"/>
  <c r="AF128" i="19"/>
  <c r="AG128" i="19" s="1"/>
  <c r="AB128" i="19"/>
  <c r="AC128" i="19" s="1"/>
  <c r="AD130" i="19"/>
  <c r="AE130" i="19" s="1"/>
  <c r="AF130" i="19"/>
  <c r="AG130" i="19" s="1"/>
  <c r="AB130" i="19"/>
  <c r="AC130" i="19" s="1"/>
  <c r="AD132" i="19"/>
  <c r="AE132" i="19" s="1"/>
  <c r="AB132" i="19"/>
  <c r="AC132" i="19" s="1"/>
  <c r="AF132" i="19"/>
  <c r="AG132" i="19" s="1"/>
  <c r="AD134" i="19"/>
  <c r="AE134" i="19" s="1"/>
  <c r="AB134" i="19"/>
  <c r="AC134" i="19" s="1"/>
  <c r="AF134" i="19"/>
  <c r="AG134" i="19" s="1"/>
  <c r="AD136" i="19"/>
  <c r="AE136" i="19" s="1"/>
  <c r="AF136" i="19"/>
  <c r="AG136" i="19" s="1"/>
  <c r="AB136" i="19"/>
  <c r="AC136" i="19" s="1"/>
  <c r="AB138" i="19"/>
  <c r="AC138" i="19" s="1"/>
  <c r="AF138" i="19"/>
  <c r="AG138" i="19" s="1"/>
  <c r="AD138" i="19"/>
  <c r="AE138" i="19" s="1"/>
  <c r="AB140" i="19"/>
  <c r="AC140" i="19" s="1"/>
  <c r="AF140" i="19"/>
  <c r="AG140" i="19" s="1"/>
  <c r="AD140" i="19"/>
  <c r="AE140" i="19" s="1"/>
  <c r="AB142" i="19"/>
  <c r="AC142" i="19" s="1"/>
  <c r="AF142" i="19"/>
  <c r="AG142" i="19" s="1"/>
  <c r="AD142" i="19"/>
  <c r="AE142" i="19" s="1"/>
  <c r="AB144" i="19"/>
  <c r="AC144" i="19" s="1"/>
  <c r="AF144" i="19"/>
  <c r="AG144" i="19" s="1"/>
  <c r="AD144" i="19"/>
  <c r="AE144" i="19" s="1"/>
  <c r="AB146" i="19"/>
  <c r="AC146" i="19" s="1"/>
  <c r="AF146" i="19"/>
  <c r="AG146" i="19" s="1"/>
  <c r="AD146" i="19"/>
  <c r="AE146" i="19" s="1"/>
  <c r="AB148" i="19"/>
  <c r="AC148" i="19" s="1"/>
  <c r="AF148" i="19"/>
  <c r="AG148" i="19" s="1"/>
  <c r="AD148" i="19"/>
  <c r="AE148" i="19" s="1"/>
  <c r="AB150" i="19"/>
  <c r="AC150" i="19" s="1"/>
  <c r="AF150" i="19"/>
  <c r="AG150" i="19" s="1"/>
  <c r="AD150" i="19"/>
  <c r="AE150" i="19" s="1"/>
  <c r="AB152" i="19"/>
  <c r="AC152" i="19" s="1"/>
  <c r="AF152" i="19"/>
  <c r="AG152" i="19" s="1"/>
  <c r="AD152" i="19"/>
  <c r="AE152" i="19" s="1"/>
  <c r="AB154" i="19"/>
  <c r="AC154" i="19" s="1"/>
  <c r="AF154" i="19"/>
  <c r="AG154" i="19" s="1"/>
  <c r="AD154" i="19"/>
  <c r="AE154" i="19" s="1"/>
  <c r="AB156" i="19"/>
  <c r="AC156" i="19" s="1"/>
  <c r="AF156" i="19"/>
  <c r="AG156" i="19" s="1"/>
  <c r="AD156" i="19"/>
  <c r="AE156" i="19" s="1"/>
  <c r="AB158" i="19"/>
  <c r="AC158" i="19" s="1"/>
  <c r="AF158" i="19"/>
  <c r="AG158" i="19" s="1"/>
  <c r="AD158" i="19"/>
  <c r="AE158" i="19" s="1"/>
  <c r="AB160" i="19"/>
  <c r="AC160" i="19" s="1"/>
  <c r="AF160" i="19"/>
  <c r="AG160" i="19" s="1"/>
  <c r="AD160" i="19"/>
  <c r="AE160" i="19" s="1"/>
  <c r="AB162" i="19"/>
  <c r="AC162" i="19" s="1"/>
  <c r="AF162" i="19"/>
  <c r="AG162" i="19" s="1"/>
  <c r="AD162" i="19"/>
  <c r="AE162" i="19" s="1"/>
  <c r="AB164" i="19"/>
  <c r="AC164" i="19" s="1"/>
  <c r="AF164" i="19"/>
  <c r="AG164" i="19" s="1"/>
  <c r="AD164" i="19"/>
  <c r="AE164" i="19" s="1"/>
  <c r="AB166" i="19"/>
  <c r="AC166" i="19" s="1"/>
  <c r="AF166" i="19"/>
  <c r="AG166" i="19" s="1"/>
  <c r="AD166" i="19"/>
  <c r="AE166" i="19" s="1"/>
  <c r="AB168" i="19"/>
  <c r="AC168" i="19" s="1"/>
  <c r="AF168" i="19"/>
  <c r="AG168" i="19" s="1"/>
  <c r="AD168" i="19"/>
  <c r="AE168" i="19" s="1"/>
  <c r="AB170" i="19"/>
  <c r="AC170" i="19" s="1"/>
  <c r="AF170" i="19"/>
  <c r="AG170" i="19" s="1"/>
  <c r="AD170" i="19"/>
  <c r="AE170" i="19" s="1"/>
  <c r="AB172" i="19"/>
  <c r="AC172" i="19" s="1"/>
  <c r="AF172" i="19"/>
  <c r="AG172" i="19" s="1"/>
  <c r="AD172" i="19"/>
  <c r="AE172" i="19" s="1"/>
  <c r="AB174" i="19"/>
  <c r="AC174" i="19" s="1"/>
  <c r="AF174" i="19"/>
  <c r="AG174" i="19" s="1"/>
  <c r="AD174" i="19"/>
  <c r="AE174" i="19" s="1"/>
  <c r="AB176" i="19"/>
  <c r="AC176" i="19" s="1"/>
  <c r="AF176" i="19"/>
  <c r="AG176" i="19" s="1"/>
  <c r="AD176" i="19"/>
  <c r="AE176" i="19" s="1"/>
  <c r="AB178" i="19"/>
  <c r="AC178" i="19" s="1"/>
  <c r="AF178" i="19"/>
  <c r="AG178" i="19" s="1"/>
  <c r="AD178" i="19"/>
  <c r="AE178" i="19" s="1"/>
  <c r="AB180" i="19"/>
  <c r="AC180" i="19" s="1"/>
  <c r="AF180" i="19"/>
  <c r="AG180" i="19" s="1"/>
  <c r="AD180" i="19"/>
  <c r="AE180" i="19" s="1"/>
  <c r="AB182" i="19"/>
  <c r="AC182" i="19" s="1"/>
  <c r="AF182" i="19"/>
  <c r="AG182" i="19" s="1"/>
  <c r="AD182" i="19"/>
  <c r="AE182" i="19" s="1"/>
  <c r="AB184" i="19"/>
  <c r="AC184" i="19" s="1"/>
  <c r="AF184" i="19"/>
  <c r="AG184" i="19" s="1"/>
  <c r="AD184" i="19"/>
  <c r="AE184" i="19" s="1"/>
  <c r="AB186" i="19"/>
  <c r="AC186" i="19" s="1"/>
  <c r="AF186" i="19"/>
  <c r="AG186" i="19" s="1"/>
  <c r="AD186" i="19"/>
  <c r="AE186" i="19" s="1"/>
  <c r="AB188" i="19"/>
  <c r="AC188" i="19" s="1"/>
  <c r="AF188" i="19"/>
  <c r="AG188" i="19" s="1"/>
  <c r="AD188" i="19"/>
  <c r="AE188" i="19" s="1"/>
  <c r="AB190" i="19"/>
  <c r="AC190" i="19" s="1"/>
  <c r="AF190" i="19"/>
  <c r="AG190" i="19" s="1"/>
  <c r="AD190" i="19"/>
  <c r="AE190" i="19" s="1"/>
  <c r="AB192" i="19"/>
  <c r="AC192" i="19" s="1"/>
  <c r="AF192" i="19"/>
  <c r="AG192" i="19" s="1"/>
  <c r="AD192" i="19"/>
  <c r="AE192" i="19" s="1"/>
  <c r="AB194" i="19"/>
  <c r="AC194" i="19" s="1"/>
  <c r="AF194" i="19"/>
  <c r="AG194" i="19" s="1"/>
  <c r="AD194" i="19"/>
  <c r="AE194" i="19" s="1"/>
  <c r="AB196" i="19"/>
  <c r="AC196" i="19" s="1"/>
  <c r="AF196" i="19"/>
  <c r="AG196" i="19" s="1"/>
  <c r="AD196" i="19"/>
  <c r="AE196" i="19" s="1"/>
  <c r="AD103" i="19"/>
  <c r="AE103" i="19" s="1"/>
  <c r="AB103" i="19"/>
  <c r="AC103" i="19" s="1"/>
  <c r="AF103" i="19"/>
  <c r="AG103" i="19" s="1"/>
  <c r="AD105" i="19"/>
  <c r="AE105" i="19" s="1"/>
  <c r="AB105" i="19"/>
  <c r="AC105" i="19" s="1"/>
  <c r="AF105" i="19"/>
  <c r="AG105" i="19" s="1"/>
  <c r="AD107" i="19"/>
  <c r="AE107" i="19" s="1"/>
  <c r="AB107" i="19"/>
  <c r="AC107" i="19" s="1"/>
  <c r="AF107" i="19"/>
  <c r="AG107" i="19" s="1"/>
  <c r="AD109" i="19"/>
  <c r="AE109" i="19" s="1"/>
  <c r="AB109" i="19"/>
  <c r="AC109" i="19" s="1"/>
  <c r="AF109" i="19"/>
  <c r="AG109" i="19" s="1"/>
  <c r="AD111" i="19"/>
  <c r="AE111" i="19" s="1"/>
  <c r="AB111" i="19"/>
  <c r="AC111" i="19" s="1"/>
  <c r="AF111" i="19"/>
  <c r="AG111" i="19" s="1"/>
  <c r="AD113" i="19"/>
  <c r="AE113" i="19" s="1"/>
  <c r="AB113" i="19"/>
  <c r="AC113" i="19" s="1"/>
  <c r="AF113" i="19"/>
  <c r="AG113" i="19" s="1"/>
  <c r="AD115" i="19"/>
  <c r="AE115" i="19" s="1"/>
  <c r="AB115" i="19"/>
  <c r="AC115" i="19" s="1"/>
  <c r="AF115" i="19"/>
  <c r="AG115" i="19" s="1"/>
  <c r="AD117" i="19"/>
  <c r="AE117" i="19" s="1"/>
  <c r="AB117" i="19"/>
  <c r="AC117" i="19" s="1"/>
  <c r="AF117" i="19"/>
  <c r="AG117" i="19" s="1"/>
  <c r="AD119" i="19"/>
  <c r="AE119" i="19" s="1"/>
  <c r="AB119" i="19"/>
  <c r="AC119" i="19" s="1"/>
  <c r="AF119" i="19"/>
  <c r="AG119" i="19" s="1"/>
  <c r="AD121" i="19"/>
  <c r="AE121" i="19" s="1"/>
  <c r="AB121" i="19"/>
  <c r="AC121" i="19" s="1"/>
  <c r="AF121" i="19"/>
  <c r="AG121" i="19" s="1"/>
  <c r="AD123" i="19"/>
  <c r="AE123" i="19" s="1"/>
  <c r="AB123" i="19"/>
  <c r="AC123" i="19" s="1"/>
  <c r="AF123" i="19"/>
  <c r="AG123" i="19" s="1"/>
  <c r="AD125" i="19"/>
  <c r="AE125" i="19" s="1"/>
  <c r="AB125" i="19"/>
  <c r="AC125" i="19" s="1"/>
  <c r="AF125" i="19"/>
  <c r="AG125" i="19" s="1"/>
  <c r="AD127" i="19"/>
  <c r="AE127" i="19" s="1"/>
  <c r="AB127" i="19"/>
  <c r="AC127" i="19" s="1"/>
  <c r="AF127" i="19"/>
  <c r="AG127" i="19" s="1"/>
  <c r="AD129" i="19"/>
  <c r="AE129" i="19" s="1"/>
  <c r="AB129" i="19"/>
  <c r="AC129" i="19" s="1"/>
  <c r="AF129" i="19"/>
  <c r="AG129" i="19" s="1"/>
  <c r="AD131" i="19"/>
  <c r="AE131" i="19" s="1"/>
  <c r="AB131" i="19"/>
  <c r="AC131" i="19" s="1"/>
  <c r="AF131" i="19"/>
  <c r="AG131" i="19" s="1"/>
  <c r="AD133" i="19"/>
  <c r="AE133" i="19" s="1"/>
  <c r="AB133" i="19"/>
  <c r="AC133" i="19" s="1"/>
  <c r="AF133" i="19"/>
  <c r="AG133" i="19" s="1"/>
  <c r="AD135" i="19"/>
  <c r="AE135" i="19" s="1"/>
  <c r="AB135" i="19"/>
  <c r="AC135" i="19" s="1"/>
  <c r="AF135" i="19"/>
  <c r="AG135" i="19" s="1"/>
  <c r="AB137" i="19"/>
  <c r="AC137" i="19" s="1"/>
  <c r="AF137" i="19"/>
  <c r="AG137" i="19" s="1"/>
  <c r="AD137" i="19"/>
  <c r="AE137" i="19" s="1"/>
  <c r="AB139" i="19"/>
  <c r="AC139" i="19" s="1"/>
  <c r="AF139" i="19"/>
  <c r="AG139" i="19" s="1"/>
  <c r="AD139" i="19"/>
  <c r="AE139" i="19" s="1"/>
  <c r="AB141" i="19"/>
  <c r="AC141" i="19" s="1"/>
  <c r="AF141" i="19"/>
  <c r="AG141" i="19" s="1"/>
  <c r="AD141" i="19"/>
  <c r="AE141" i="19" s="1"/>
  <c r="AB143" i="19"/>
  <c r="AC143" i="19" s="1"/>
  <c r="AF143" i="19"/>
  <c r="AG143" i="19" s="1"/>
  <c r="AD143" i="19"/>
  <c r="AE143" i="19" s="1"/>
  <c r="AB145" i="19"/>
  <c r="AC145" i="19" s="1"/>
  <c r="AF145" i="19"/>
  <c r="AG145" i="19" s="1"/>
  <c r="AD145" i="19"/>
  <c r="AE145" i="19" s="1"/>
  <c r="AB147" i="19"/>
  <c r="AC147" i="19" s="1"/>
  <c r="AF147" i="19"/>
  <c r="AG147" i="19" s="1"/>
  <c r="AD147" i="19"/>
  <c r="AE147" i="19" s="1"/>
  <c r="AB149" i="19"/>
  <c r="AC149" i="19" s="1"/>
  <c r="AF149" i="19"/>
  <c r="AG149" i="19" s="1"/>
  <c r="AD149" i="19"/>
  <c r="AE149" i="19" s="1"/>
  <c r="AB151" i="19"/>
  <c r="AC151" i="19" s="1"/>
  <c r="AF151" i="19"/>
  <c r="AG151" i="19" s="1"/>
  <c r="AD151" i="19"/>
  <c r="AE151" i="19" s="1"/>
  <c r="AB153" i="19"/>
  <c r="AC153" i="19" s="1"/>
  <c r="AF153" i="19"/>
  <c r="AG153" i="19" s="1"/>
  <c r="AD153" i="19"/>
  <c r="AE153" i="19" s="1"/>
  <c r="AB155" i="19"/>
  <c r="AC155" i="19" s="1"/>
  <c r="AF155" i="19"/>
  <c r="AG155" i="19" s="1"/>
  <c r="AD155" i="19"/>
  <c r="AE155" i="19" s="1"/>
  <c r="AB157" i="19"/>
  <c r="AC157" i="19" s="1"/>
  <c r="AF157" i="19"/>
  <c r="AG157" i="19" s="1"/>
  <c r="AD157" i="19"/>
  <c r="AE157" i="19" s="1"/>
  <c r="AB159" i="19"/>
  <c r="AC159" i="19" s="1"/>
  <c r="AF159" i="19"/>
  <c r="AG159" i="19" s="1"/>
  <c r="AD159" i="19"/>
  <c r="AE159" i="19" s="1"/>
  <c r="AB161" i="19"/>
  <c r="AC161" i="19" s="1"/>
  <c r="AF161" i="19"/>
  <c r="AG161" i="19" s="1"/>
  <c r="AD161" i="19"/>
  <c r="AE161" i="19" s="1"/>
  <c r="AB163" i="19"/>
  <c r="AC163" i="19" s="1"/>
  <c r="AF163" i="19"/>
  <c r="AG163" i="19" s="1"/>
  <c r="AD163" i="19"/>
  <c r="AE163" i="19" s="1"/>
  <c r="AB165" i="19"/>
  <c r="AC165" i="19" s="1"/>
  <c r="AF165" i="19"/>
  <c r="AG165" i="19" s="1"/>
  <c r="AD165" i="19"/>
  <c r="AE165" i="19" s="1"/>
  <c r="AB167" i="19"/>
  <c r="AC167" i="19" s="1"/>
  <c r="AF167" i="19"/>
  <c r="AG167" i="19" s="1"/>
  <c r="AD167" i="19"/>
  <c r="AE167" i="19" s="1"/>
  <c r="AB169" i="19"/>
  <c r="AC169" i="19" s="1"/>
  <c r="AF169" i="19"/>
  <c r="AG169" i="19" s="1"/>
  <c r="AD169" i="19"/>
  <c r="AE169" i="19" s="1"/>
  <c r="AB171" i="19"/>
  <c r="AC171" i="19" s="1"/>
  <c r="AF171" i="19"/>
  <c r="AG171" i="19" s="1"/>
  <c r="AD171" i="19"/>
  <c r="AE171" i="19" s="1"/>
  <c r="AB173" i="19"/>
  <c r="AC173" i="19" s="1"/>
  <c r="AF173" i="19"/>
  <c r="AG173" i="19" s="1"/>
  <c r="AD173" i="19"/>
  <c r="AE173" i="19" s="1"/>
  <c r="AB175" i="19"/>
  <c r="AC175" i="19" s="1"/>
  <c r="AF175" i="19"/>
  <c r="AG175" i="19" s="1"/>
  <c r="AD175" i="19"/>
  <c r="AE175" i="19" s="1"/>
  <c r="AB177" i="19"/>
  <c r="AC177" i="19" s="1"/>
  <c r="AF177" i="19"/>
  <c r="AG177" i="19" s="1"/>
  <c r="AD177" i="19"/>
  <c r="AE177" i="19" s="1"/>
  <c r="AB179" i="19"/>
  <c r="AC179" i="19" s="1"/>
  <c r="AF179" i="19"/>
  <c r="AG179" i="19" s="1"/>
  <c r="AD179" i="19"/>
  <c r="AE179" i="19" s="1"/>
  <c r="AB181" i="19"/>
  <c r="AC181" i="19" s="1"/>
  <c r="AF181" i="19"/>
  <c r="AG181" i="19" s="1"/>
  <c r="AD181" i="19"/>
  <c r="AE181" i="19" s="1"/>
  <c r="AB183" i="19"/>
  <c r="AC183" i="19" s="1"/>
  <c r="AF183" i="19"/>
  <c r="AG183" i="19" s="1"/>
  <c r="AD183" i="19"/>
  <c r="AE183" i="19" s="1"/>
  <c r="AB185" i="19"/>
  <c r="AC185" i="19" s="1"/>
  <c r="AF185" i="19"/>
  <c r="AG185" i="19" s="1"/>
  <c r="AD185" i="19"/>
  <c r="AE185" i="19" s="1"/>
  <c r="AB187" i="19"/>
  <c r="AC187" i="19" s="1"/>
  <c r="AF187" i="19"/>
  <c r="AG187" i="19" s="1"/>
  <c r="AD187" i="19"/>
  <c r="AE187" i="19" s="1"/>
  <c r="AB189" i="19"/>
  <c r="AC189" i="19" s="1"/>
  <c r="AF189" i="19"/>
  <c r="AG189" i="19" s="1"/>
  <c r="AD189" i="19"/>
  <c r="AE189" i="19" s="1"/>
  <c r="AB191" i="19"/>
  <c r="AC191" i="19" s="1"/>
  <c r="AF191" i="19"/>
  <c r="AG191" i="19" s="1"/>
  <c r="AD191" i="19"/>
  <c r="AE191" i="19" s="1"/>
  <c r="AB193" i="19"/>
  <c r="AC193" i="19" s="1"/>
  <c r="AF193" i="19"/>
  <c r="AG193" i="19" s="1"/>
  <c r="AD193" i="19"/>
  <c r="AE193" i="19" s="1"/>
  <c r="AB195" i="19"/>
  <c r="AC195" i="19" s="1"/>
  <c r="AF195" i="19"/>
  <c r="AG195" i="19" s="1"/>
  <c r="AD195" i="19"/>
  <c r="AE195" i="19" s="1"/>
  <c r="AB197" i="19"/>
  <c r="AC197" i="19" s="1"/>
  <c r="AD197" i="19"/>
  <c r="AE197" i="19" s="1"/>
  <c r="AF197" i="19"/>
  <c r="AG197" i="19" s="1"/>
  <c r="C2" i="19"/>
  <c r="C3" i="19" l="1"/>
  <c r="C4" i="19"/>
  <c r="C5" i="19"/>
  <c r="C6" i="19"/>
  <c r="C7" i="19"/>
  <c r="C8" i="19"/>
  <c r="C9" i="19"/>
  <c r="C10" i="19"/>
  <c r="C11" i="19"/>
  <c r="C12" i="19"/>
  <c r="C13" i="19"/>
  <c r="C14" i="19"/>
  <c r="C15" i="19"/>
  <c r="C16" i="19"/>
  <c r="C17" i="19"/>
  <c r="C18" i="19"/>
  <c r="C19" i="19"/>
  <c r="C20" i="19"/>
  <c r="C21" i="19"/>
  <c r="C22" i="19"/>
  <c r="C23" i="19"/>
  <c r="C24" i="19"/>
  <c r="C25" i="19"/>
  <c r="C26" i="19"/>
  <c r="C27" i="19"/>
  <c r="C28" i="19"/>
  <c r="C29" i="19"/>
  <c r="C30" i="19"/>
  <c r="C31" i="19"/>
  <c r="C32" i="19"/>
  <c r="C33" i="19"/>
  <c r="C34" i="19"/>
  <c r="C35" i="19"/>
  <c r="C36" i="19"/>
  <c r="C37" i="19"/>
  <c r="C38" i="19"/>
  <c r="C39" i="19"/>
  <c r="C40" i="19"/>
  <c r="C41" i="19"/>
  <c r="C42" i="19"/>
  <c r="C43" i="19"/>
  <c r="C44" i="19"/>
  <c r="C45" i="19"/>
  <c r="C46" i="19"/>
  <c r="C47" i="19"/>
  <c r="C48" i="19"/>
  <c r="C49" i="19"/>
  <c r="C50" i="19"/>
  <c r="C51" i="19"/>
  <c r="C52" i="19"/>
  <c r="C53" i="19"/>
  <c r="C54" i="19"/>
  <c r="C55" i="19"/>
  <c r="C56" i="19"/>
  <c r="C57" i="19"/>
  <c r="C58" i="19"/>
  <c r="C59" i="19"/>
  <c r="C60" i="19"/>
  <c r="C61" i="19"/>
  <c r="C62" i="19"/>
  <c r="C63" i="19"/>
  <c r="C64" i="19"/>
  <c r="C65" i="19"/>
  <c r="C66" i="19"/>
  <c r="C67" i="19"/>
  <c r="C68" i="19"/>
  <c r="C69" i="19"/>
  <c r="C70" i="19"/>
  <c r="C71" i="19"/>
  <c r="C72" i="19"/>
  <c r="C73" i="19"/>
  <c r="C74" i="19"/>
  <c r="C75" i="19"/>
  <c r="C76" i="19"/>
  <c r="C77" i="19"/>
  <c r="C78" i="19"/>
  <c r="C79" i="19"/>
  <c r="C80" i="19"/>
  <c r="C81" i="19"/>
  <c r="C82" i="19"/>
  <c r="C83" i="19"/>
  <c r="C84" i="19"/>
  <c r="C85" i="19"/>
  <c r="C86" i="19"/>
  <c r="C87" i="19"/>
  <c r="C88" i="19"/>
  <c r="C89" i="19"/>
  <c r="C90" i="19"/>
  <c r="C91" i="19"/>
  <c r="C92" i="19"/>
  <c r="C93" i="19"/>
  <c r="C94" i="19"/>
  <c r="C95" i="19"/>
  <c r="C96" i="19"/>
  <c r="C97" i="19"/>
  <c r="C98" i="19"/>
  <c r="C99" i="19"/>
  <c r="C100" i="19"/>
  <c r="C101" i="19"/>
  <c r="C102" i="19"/>
  <c r="C103" i="19"/>
  <c r="C104" i="19"/>
  <c r="C105" i="19"/>
  <c r="C106" i="19"/>
  <c r="C107" i="19"/>
  <c r="C108" i="19"/>
  <c r="C109" i="19"/>
  <c r="C110" i="19"/>
  <c r="C111" i="19"/>
  <c r="C112" i="19"/>
  <c r="C113" i="19"/>
  <c r="C114" i="19"/>
  <c r="C115" i="19"/>
  <c r="C116" i="19"/>
  <c r="C117" i="19"/>
  <c r="C118" i="19"/>
  <c r="C119" i="19"/>
  <c r="C120" i="19"/>
  <c r="C121" i="19"/>
  <c r="C122" i="19"/>
  <c r="C123" i="19"/>
  <c r="C124" i="19"/>
  <c r="C125" i="19"/>
  <c r="C126" i="19"/>
  <c r="C127" i="19"/>
  <c r="C128" i="19"/>
  <c r="C129" i="19"/>
  <c r="C130" i="19"/>
  <c r="C131" i="19"/>
  <c r="C132" i="19"/>
  <c r="C133" i="19"/>
  <c r="C134" i="19"/>
  <c r="C135" i="19"/>
  <c r="C136" i="19"/>
  <c r="C137" i="19"/>
  <c r="C138" i="19"/>
  <c r="C139" i="19"/>
  <c r="C140" i="19"/>
  <c r="C141" i="19"/>
  <c r="C142" i="19"/>
  <c r="C143" i="19"/>
  <c r="C144" i="19"/>
  <c r="C145" i="19"/>
  <c r="C146" i="19"/>
  <c r="C147" i="19"/>
  <c r="C148" i="19"/>
  <c r="C149" i="19"/>
  <c r="C150" i="19"/>
  <c r="C151" i="19"/>
  <c r="C152" i="19"/>
  <c r="C153" i="19"/>
  <c r="C154" i="19"/>
  <c r="C155" i="19"/>
  <c r="C156" i="19"/>
  <c r="C157" i="19"/>
  <c r="C158" i="19"/>
  <c r="C159" i="19"/>
  <c r="C160" i="19"/>
  <c r="C161" i="19"/>
  <c r="C162" i="19"/>
  <c r="C163" i="19"/>
  <c r="C164" i="19"/>
  <c r="C165" i="19"/>
  <c r="C166" i="19"/>
  <c r="C167" i="19"/>
  <c r="C168" i="19"/>
  <c r="C169" i="19"/>
  <c r="C170" i="19"/>
  <c r="C171" i="19"/>
  <c r="C172" i="19"/>
  <c r="C173" i="19"/>
  <c r="C174" i="19"/>
  <c r="C175" i="19"/>
  <c r="C176" i="19"/>
  <c r="C177" i="19"/>
  <c r="C178" i="19"/>
  <c r="C179" i="19"/>
  <c r="C180" i="19"/>
  <c r="C181" i="19"/>
  <c r="C182" i="19"/>
  <c r="C183" i="19"/>
  <c r="C184" i="19"/>
  <c r="C185" i="19"/>
  <c r="C186" i="19"/>
  <c r="C187" i="19"/>
  <c r="C188" i="19"/>
  <c r="C189" i="19"/>
  <c r="C190" i="19"/>
  <c r="C191" i="19"/>
  <c r="C192" i="19"/>
  <c r="C193" i="19"/>
  <c r="C194" i="19"/>
  <c r="C195" i="19"/>
  <c r="C196" i="19"/>
  <c r="C197" i="19"/>
  <c r="C198" i="19"/>
  <c r="C199" i="19"/>
  <c r="C200" i="19"/>
  <c r="C201" i="19"/>
  <c r="C202" i="19"/>
  <c r="C203" i="19"/>
  <c r="C204" i="19"/>
  <c r="C205" i="19"/>
  <c r="C206" i="19"/>
  <c r="C207" i="19"/>
  <c r="C208" i="19"/>
  <c r="C209" i="19"/>
  <c r="C210" i="19"/>
  <c r="C211" i="19"/>
  <c r="C212" i="19"/>
  <c r="C213" i="19"/>
  <c r="C214" i="19"/>
  <c r="C215" i="19"/>
  <c r="C216" i="19"/>
  <c r="C217" i="19"/>
  <c r="C218" i="19"/>
  <c r="C219" i="19"/>
  <c r="C220" i="19"/>
  <c r="C221" i="19"/>
  <c r="C222" i="19"/>
  <c r="C223" i="19"/>
  <c r="C224" i="19"/>
  <c r="C225" i="19"/>
  <c r="C226" i="19"/>
  <c r="C227" i="19"/>
  <c r="C228" i="19"/>
  <c r="C229" i="19"/>
  <c r="C230" i="19"/>
  <c r="C231" i="19"/>
  <c r="C232" i="19"/>
  <c r="C233" i="19"/>
  <c r="C234" i="19"/>
  <c r="C235" i="19"/>
  <c r="C236" i="19"/>
  <c r="C237" i="19"/>
  <c r="C238" i="19"/>
  <c r="C239" i="19"/>
  <c r="C240" i="19"/>
  <c r="C241" i="19"/>
  <c r="C242" i="19"/>
  <c r="C243" i="19"/>
  <c r="C244" i="19"/>
  <c r="C245" i="19"/>
  <c r="C246" i="19"/>
  <c r="C247" i="19"/>
  <c r="C248" i="19"/>
  <c r="C249" i="19"/>
  <c r="C250" i="19"/>
  <c r="C251" i="19"/>
  <c r="C252" i="19"/>
  <c r="C253" i="19"/>
  <c r="C254" i="19"/>
  <c r="C255" i="19"/>
  <c r="C256" i="19"/>
  <c r="C257" i="19"/>
  <c r="C258" i="19"/>
  <c r="C259" i="19"/>
  <c r="C260" i="19"/>
  <c r="C261" i="19"/>
  <c r="C262" i="19"/>
  <c r="C263" i="19"/>
  <c r="C264" i="19"/>
  <c r="C265" i="19"/>
  <c r="C266" i="19"/>
  <c r="C267" i="19"/>
  <c r="C268" i="19"/>
  <c r="C269" i="19"/>
  <c r="C270" i="19"/>
  <c r="C271" i="19"/>
  <c r="C272" i="19"/>
  <c r="C273" i="19"/>
  <c r="C274" i="19"/>
  <c r="C275" i="19"/>
  <c r="C276" i="19"/>
  <c r="C277" i="19"/>
  <c r="C278" i="19"/>
  <c r="C279" i="19"/>
  <c r="C280" i="19"/>
  <c r="C281" i="19"/>
  <c r="C282" i="19"/>
  <c r="C283" i="19"/>
  <c r="C284" i="19"/>
  <c r="C285" i="19"/>
  <c r="C286" i="19"/>
  <c r="C287" i="19"/>
  <c r="C288" i="19"/>
  <c r="C289" i="19"/>
  <c r="C290" i="19"/>
  <c r="C291" i="19"/>
  <c r="C292" i="19"/>
  <c r="C293" i="19"/>
  <c r="C294" i="19"/>
  <c r="C295" i="19"/>
  <c r="C296" i="19"/>
  <c r="C297" i="19"/>
  <c r="C298" i="19"/>
  <c r="C299" i="19"/>
  <c r="C300" i="19"/>
  <c r="C301" i="19"/>
  <c r="C302" i="19"/>
  <c r="C303" i="19"/>
  <c r="C304" i="19"/>
  <c r="C305" i="19"/>
  <c r="C306" i="19"/>
  <c r="C307" i="19"/>
  <c r="C308" i="19"/>
  <c r="C309" i="19"/>
  <c r="C310" i="19"/>
  <c r="C311" i="19"/>
  <c r="C312" i="19"/>
  <c r="C313" i="19"/>
  <c r="C314" i="19"/>
  <c r="C315" i="19"/>
  <c r="C316" i="19"/>
  <c r="C317" i="19"/>
  <c r="C318" i="19"/>
  <c r="C319" i="19"/>
  <c r="C320" i="19"/>
  <c r="C321" i="19"/>
  <c r="C322" i="19"/>
  <c r="C323" i="19"/>
  <c r="C324" i="19"/>
  <c r="C325" i="19"/>
  <c r="C326" i="19"/>
  <c r="C327" i="19"/>
  <c r="C328" i="19"/>
  <c r="C329" i="19"/>
  <c r="C330" i="19"/>
  <c r="C331" i="19"/>
  <c r="C332" i="19"/>
  <c r="C333" i="19"/>
  <c r="C334" i="19"/>
  <c r="C335" i="19"/>
  <c r="C336" i="19"/>
  <c r="C337" i="19"/>
  <c r="C338" i="19"/>
  <c r="C339" i="19"/>
  <c r="C340" i="19"/>
  <c r="C341" i="19"/>
  <c r="C342" i="19"/>
  <c r="C343" i="19"/>
  <c r="C344" i="19"/>
  <c r="C345" i="19"/>
  <c r="C346" i="19"/>
  <c r="C347" i="19"/>
  <c r="C348" i="19"/>
  <c r="C349" i="19"/>
  <c r="C350" i="19"/>
  <c r="C351" i="19"/>
  <c r="C352" i="19"/>
  <c r="C353" i="19"/>
  <c r="C354" i="19"/>
  <c r="C355" i="19"/>
  <c r="C356" i="19"/>
  <c r="C357" i="19"/>
  <c r="C358" i="19"/>
  <c r="C359" i="19"/>
  <c r="C360" i="19"/>
  <c r="C361" i="19"/>
  <c r="C362" i="19"/>
  <c r="C363" i="19"/>
  <c r="C364" i="19"/>
  <c r="C365" i="19"/>
  <c r="C366" i="19"/>
  <c r="C367" i="19"/>
  <c r="C368" i="19"/>
  <c r="C369" i="19"/>
  <c r="C370" i="19"/>
  <c r="C371" i="19"/>
  <c r="C372" i="19"/>
  <c r="C373" i="19"/>
  <c r="C374" i="19"/>
  <c r="C375" i="19"/>
  <c r="C376" i="19"/>
  <c r="C377" i="19"/>
  <c r="C378" i="19"/>
  <c r="C379" i="19"/>
  <c r="C380" i="19"/>
  <c r="C381" i="19"/>
  <c r="C382" i="19"/>
  <c r="C383" i="19"/>
  <c r="C384" i="19"/>
  <c r="C385" i="19"/>
  <c r="C386" i="19"/>
  <c r="C387" i="19"/>
  <c r="C388" i="19"/>
  <c r="C389" i="19"/>
  <c r="C390" i="19"/>
  <c r="C391" i="19"/>
  <c r="C392" i="19"/>
  <c r="C393" i="19"/>
  <c r="C394" i="19"/>
  <c r="C395" i="19"/>
  <c r="C396" i="19"/>
  <c r="C397" i="19"/>
  <c r="C398" i="19"/>
  <c r="C399" i="19"/>
  <c r="C400" i="19"/>
  <c r="C401" i="19"/>
  <c r="C402" i="19"/>
  <c r="C403" i="19"/>
  <c r="C404" i="19"/>
  <c r="C405" i="19"/>
  <c r="C406" i="19"/>
  <c r="C407" i="19"/>
  <c r="C408" i="19"/>
  <c r="C409" i="19"/>
  <c r="C410" i="19"/>
  <c r="C411" i="19"/>
  <c r="C412" i="19"/>
  <c r="C413" i="19"/>
  <c r="C414" i="19"/>
  <c r="C415" i="19"/>
  <c r="C416" i="19"/>
  <c r="C417" i="19"/>
  <c r="C418" i="19"/>
  <c r="C419" i="19"/>
  <c r="C420" i="19"/>
  <c r="C421" i="19"/>
  <c r="C422" i="19"/>
  <c r="C423" i="19"/>
  <c r="C424" i="19"/>
  <c r="C425" i="19"/>
  <c r="C426" i="19"/>
  <c r="C427" i="19"/>
  <c r="C428" i="19"/>
  <c r="C429" i="19"/>
  <c r="C430" i="19"/>
  <c r="C431" i="19"/>
  <c r="C432" i="19"/>
  <c r="C433" i="19"/>
  <c r="C434" i="19"/>
  <c r="C435" i="19"/>
  <c r="C436" i="19"/>
  <c r="C437" i="19"/>
  <c r="C438" i="19"/>
  <c r="C439" i="19"/>
  <c r="C440" i="19"/>
  <c r="C441" i="19"/>
  <c r="C442" i="19"/>
  <c r="C443" i="19"/>
  <c r="C444" i="19"/>
  <c r="C445" i="19"/>
  <c r="C446" i="19"/>
  <c r="C447" i="19"/>
  <c r="C448" i="19"/>
  <c r="C449" i="19"/>
  <c r="C450" i="19"/>
  <c r="C451" i="19"/>
  <c r="C452" i="19"/>
  <c r="C453" i="19"/>
  <c r="C454" i="19"/>
  <c r="C455" i="19"/>
  <c r="C456" i="19"/>
  <c r="C457" i="19"/>
  <c r="C458" i="19"/>
  <c r="C459" i="19"/>
  <c r="C460" i="19"/>
  <c r="C461" i="19"/>
  <c r="C462" i="19"/>
  <c r="C463" i="19"/>
  <c r="C464" i="19"/>
  <c r="C465" i="19"/>
  <c r="C466" i="19"/>
  <c r="C467" i="19"/>
  <c r="C468" i="19"/>
  <c r="C469" i="19"/>
  <c r="C470" i="19"/>
  <c r="C471" i="19"/>
  <c r="C472" i="19"/>
  <c r="C473" i="19"/>
  <c r="C474" i="19"/>
  <c r="C475" i="19"/>
  <c r="C476" i="19"/>
  <c r="C477" i="19"/>
  <c r="C478" i="19"/>
  <c r="C479" i="19"/>
  <c r="C480" i="19"/>
  <c r="C481" i="19"/>
  <c r="C482" i="19"/>
  <c r="C483" i="19"/>
  <c r="C484" i="19"/>
  <c r="C485" i="19"/>
  <c r="C486" i="19"/>
  <c r="C487" i="19"/>
  <c r="C488" i="19"/>
  <c r="C489" i="19"/>
  <c r="C490" i="19"/>
  <c r="C491" i="19"/>
  <c r="C492" i="19"/>
  <c r="C493" i="19"/>
  <c r="C494" i="19"/>
  <c r="C495" i="19"/>
  <c r="C496" i="19"/>
  <c r="C497" i="19"/>
  <c r="C498" i="19"/>
  <c r="C499" i="19"/>
  <c r="C500" i="19"/>
  <c r="C501" i="19"/>
  <c r="C502" i="19"/>
  <c r="C503" i="19"/>
  <c r="C504" i="19"/>
  <c r="C505" i="19"/>
  <c r="C506" i="19"/>
  <c r="C507" i="19"/>
  <c r="C508" i="19"/>
  <c r="C509" i="19"/>
  <c r="C510" i="19"/>
  <c r="C511" i="19"/>
  <c r="C512" i="19"/>
  <c r="C513" i="19"/>
  <c r="C514" i="19"/>
  <c r="C515" i="19"/>
  <c r="C516" i="19"/>
  <c r="C517" i="19"/>
  <c r="C518" i="19"/>
  <c r="C519" i="19"/>
  <c r="C520" i="19"/>
  <c r="C521" i="19"/>
  <c r="C522" i="19"/>
  <c r="C523" i="19"/>
  <c r="C524" i="19"/>
  <c r="C525" i="19"/>
  <c r="C526" i="19"/>
  <c r="C527" i="19"/>
  <c r="C528" i="19"/>
  <c r="C529" i="19"/>
  <c r="C530" i="19"/>
  <c r="C531" i="19"/>
  <c r="C532" i="19"/>
  <c r="C533" i="19"/>
  <c r="C534" i="19"/>
  <c r="C535" i="19"/>
  <c r="C536" i="19"/>
  <c r="C537" i="19"/>
  <c r="C538" i="19"/>
  <c r="C539" i="19"/>
  <c r="C540" i="19"/>
  <c r="C541" i="19"/>
  <c r="C542" i="19"/>
  <c r="C543" i="19"/>
  <c r="C544" i="19"/>
  <c r="C545" i="19"/>
  <c r="C546" i="19"/>
  <c r="C547" i="19"/>
  <c r="C548" i="19"/>
  <c r="C549" i="19"/>
  <c r="C550" i="19"/>
  <c r="C551" i="19"/>
  <c r="C552" i="19"/>
  <c r="C553" i="19"/>
  <c r="C554" i="19"/>
  <c r="C555" i="19"/>
  <c r="C556" i="19"/>
  <c r="C557" i="19"/>
  <c r="C558" i="19"/>
  <c r="C559" i="19"/>
  <c r="C560" i="19"/>
  <c r="C561" i="19"/>
  <c r="C562" i="19"/>
  <c r="C563" i="19"/>
  <c r="C564" i="19"/>
  <c r="C565" i="19"/>
  <c r="C566" i="19"/>
  <c r="C567" i="19"/>
  <c r="C568" i="19"/>
  <c r="C569" i="19"/>
  <c r="C570" i="19"/>
  <c r="C571" i="19"/>
  <c r="C572" i="19"/>
  <c r="C573" i="19"/>
  <c r="C574" i="19"/>
  <c r="C575" i="19"/>
  <c r="C576" i="19"/>
  <c r="C577" i="19"/>
  <c r="C578" i="19"/>
  <c r="C579" i="19"/>
  <c r="C580" i="19"/>
  <c r="C581" i="19"/>
  <c r="C582" i="19"/>
  <c r="C583" i="19"/>
  <c r="C584" i="19"/>
  <c r="C585" i="19"/>
  <c r="C586" i="19"/>
  <c r="C587" i="19"/>
  <c r="C588" i="19"/>
  <c r="C589" i="19"/>
  <c r="C590" i="19"/>
  <c r="C591" i="19"/>
  <c r="C592" i="19"/>
  <c r="C593" i="19"/>
  <c r="C594" i="19"/>
  <c r="C595" i="19"/>
  <c r="C596" i="19"/>
  <c r="C597" i="19"/>
  <c r="C598" i="19"/>
  <c r="C599" i="19"/>
  <c r="C600" i="19"/>
  <c r="C601" i="19"/>
  <c r="C602" i="19"/>
  <c r="C603" i="19"/>
  <c r="C604" i="19"/>
  <c r="C605" i="19"/>
  <c r="C606" i="19"/>
  <c r="C607" i="19"/>
  <c r="C608" i="19"/>
  <c r="C609" i="19"/>
  <c r="C610" i="19"/>
  <c r="C611" i="19"/>
  <c r="C612" i="19"/>
  <c r="C613" i="19"/>
  <c r="C614" i="19"/>
  <c r="C615" i="19"/>
  <c r="C616" i="19"/>
  <c r="C617" i="19"/>
  <c r="C618" i="19"/>
  <c r="C619" i="19"/>
  <c r="C620" i="19"/>
  <c r="C621" i="19"/>
  <c r="C622" i="19"/>
  <c r="C623" i="19"/>
  <c r="C624" i="19"/>
  <c r="C625" i="19"/>
  <c r="C626" i="19"/>
  <c r="C627" i="19"/>
  <c r="C628" i="19"/>
  <c r="C629" i="19"/>
  <c r="C630" i="19"/>
  <c r="C631" i="19"/>
  <c r="C632" i="19"/>
  <c r="C633" i="19"/>
  <c r="C634" i="19"/>
  <c r="C635" i="19"/>
  <c r="C636" i="19"/>
  <c r="C637" i="19"/>
  <c r="C638" i="19"/>
  <c r="C639" i="19"/>
  <c r="C640" i="19"/>
  <c r="C641" i="19"/>
  <c r="C642" i="19"/>
  <c r="C643" i="19"/>
  <c r="C644" i="19"/>
  <c r="C645" i="19"/>
  <c r="C646" i="19"/>
  <c r="C647" i="19"/>
  <c r="C648" i="19"/>
  <c r="C649" i="19"/>
  <c r="C650" i="19"/>
  <c r="C651" i="19"/>
  <c r="C652" i="19"/>
  <c r="C653" i="19"/>
  <c r="C654" i="19"/>
  <c r="C655" i="19"/>
  <c r="C656" i="19"/>
  <c r="C657" i="19"/>
  <c r="C658" i="19"/>
  <c r="C659" i="19"/>
  <c r="C660" i="19"/>
  <c r="C661" i="19"/>
  <c r="C662" i="19"/>
  <c r="C663" i="19"/>
  <c r="C664" i="19"/>
  <c r="C665" i="19"/>
  <c r="C666" i="19"/>
  <c r="C667" i="19"/>
  <c r="C668" i="19"/>
  <c r="C669" i="19"/>
  <c r="C670" i="19"/>
  <c r="C671" i="19"/>
  <c r="C672" i="19"/>
  <c r="C673" i="19"/>
  <c r="C674" i="19"/>
  <c r="C675" i="19"/>
  <c r="C676" i="19"/>
  <c r="C677" i="19"/>
  <c r="C678" i="19"/>
  <c r="C679" i="19"/>
  <c r="C680" i="19"/>
  <c r="C681" i="19"/>
  <c r="C682" i="19"/>
  <c r="C683" i="19"/>
  <c r="C684" i="19"/>
  <c r="C685" i="19"/>
  <c r="C686" i="19"/>
  <c r="C687" i="19"/>
  <c r="C688" i="19"/>
  <c r="C689" i="19"/>
  <c r="C690" i="19"/>
  <c r="C691" i="19"/>
  <c r="C692" i="19"/>
  <c r="C693" i="19"/>
  <c r="C694" i="19"/>
  <c r="C695" i="19"/>
  <c r="C696" i="19"/>
  <c r="C697" i="19"/>
  <c r="C698" i="19"/>
  <c r="C699" i="19"/>
  <c r="C700" i="19"/>
  <c r="C701" i="19"/>
  <c r="C702" i="19"/>
  <c r="C703" i="19"/>
  <c r="C704" i="19"/>
  <c r="C705" i="19"/>
  <c r="C706" i="19"/>
  <c r="C707" i="19"/>
  <c r="C708" i="19"/>
  <c r="C709" i="19"/>
  <c r="C710" i="19"/>
  <c r="C711" i="19"/>
  <c r="C712" i="19"/>
  <c r="C713" i="19"/>
  <c r="C714" i="19"/>
  <c r="C715" i="19"/>
  <c r="C716" i="19"/>
  <c r="C717" i="19"/>
  <c r="C718" i="19"/>
  <c r="C719" i="19"/>
  <c r="C720" i="19"/>
  <c r="C721" i="19"/>
  <c r="C722" i="19"/>
  <c r="C723" i="19"/>
  <c r="C724" i="19"/>
  <c r="C725" i="19"/>
  <c r="C726" i="19"/>
  <c r="C727" i="19"/>
  <c r="C728" i="19"/>
  <c r="C729" i="19"/>
  <c r="C730" i="19"/>
  <c r="C731" i="19"/>
  <c r="C732" i="19"/>
  <c r="C733" i="19"/>
  <c r="C734" i="19"/>
  <c r="C735" i="19"/>
  <c r="C736" i="19"/>
  <c r="C737" i="19"/>
  <c r="C738" i="19"/>
  <c r="C739" i="19"/>
  <c r="C740" i="19"/>
  <c r="C741" i="19"/>
  <c r="C742" i="19"/>
  <c r="C743" i="19"/>
  <c r="C744" i="19"/>
  <c r="C745" i="19"/>
  <c r="C746" i="19"/>
  <c r="C747" i="19"/>
  <c r="C748" i="19"/>
  <c r="C749" i="19"/>
  <c r="C750" i="19"/>
  <c r="C751" i="19"/>
  <c r="C752" i="19"/>
  <c r="C753" i="19"/>
  <c r="C754" i="19"/>
  <c r="C755" i="19"/>
  <c r="C756" i="19"/>
  <c r="C757" i="19"/>
  <c r="C758" i="19"/>
  <c r="C759" i="19"/>
  <c r="C760" i="19"/>
  <c r="C761" i="19"/>
  <c r="C762" i="19"/>
  <c r="C763" i="19"/>
  <c r="C764" i="19"/>
  <c r="C765" i="19"/>
  <c r="C766" i="19"/>
  <c r="C767" i="19"/>
  <c r="C768" i="19"/>
  <c r="C769" i="19"/>
  <c r="C770" i="19"/>
  <c r="C771" i="19"/>
  <c r="C772" i="19"/>
  <c r="C773" i="19"/>
  <c r="C774" i="19"/>
  <c r="C775" i="19"/>
  <c r="C776" i="19"/>
  <c r="C777" i="19"/>
  <c r="C778" i="19"/>
  <c r="C779" i="19"/>
  <c r="C780" i="19"/>
  <c r="C781" i="19"/>
  <c r="C782" i="19"/>
  <c r="C783" i="19"/>
  <c r="C784" i="19"/>
  <c r="C785" i="19"/>
  <c r="C786" i="19"/>
  <c r="C787" i="19"/>
  <c r="C788" i="19"/>
  <c r="C789" i="19"/>
  <c r="C790" i="19"/>
  <c r="C791" i="19"/>
  <c r="C792" i="19"/>
  <c r="C793" i="19"/>
  <c r="C794" i="19"/>
  <c r="C795" i="19"/>
  <c r="C796" i="19"/>
  <c r="C797" i="19"/>
  <c r="C798" i="19"/>
  <c r="C799" i="19"/>
  <c r="C800" i="19"/>
  <c r="C801" i="19"/>
  <c r="C802" i="19"/>
  <c r="C803" i="19"/>
  <c r="C804" i="19"/>
  <c r="C805" i="19"/>
  <c r="C806" i="19"/>
  <c r="C807" i="19"/>
  <c r="C808" i="19"/>
  <c r="C809" i="19"/>
  <c r="C810" i="19"/>
  <c r="C811" i="19"/>
  <c r="C812" i="19"/>
  <c r="C813" i="19"/>
  <c r="C814" i="19"/>
  <c r="C815" i="19"/>
  <c r="C816" i="19"/>
  <c r="C817" i="19"/>
  <c r="C818" i="19"/>
  <c r="C819" i="19"/>
  <c r="C820" i="19"/>
  <c r="C821" i="19"/>
  <c r="C822" i="19"/>
  <c r="C823" i="19"/>
  <c r="C824" i="19"/>
  <c r="C825" i="19"/>
  <c r="C826" i="19"/>
  <c r="C827" i="19"/>
  <c r="C828" i="19"/>
  <c r="C829" i="19"/>
  <c r="C830" i="19"/>
  <c r="C831" i="19"/>
  <c r="C832" i="19"/>
  <c r="C833" i="19"/>
  <c r="C834" i="19"/>
  <c r="C835" i="19"/>
  <c r="C836" i="19"/>
  <c r="C837" i="19"/>
  <c r="C838" i="19"/>
  <c r="C839" i="19"/>
  <c r="C840" i="19"/>
  <c r="C841" i="19"/>
  <c r="C842" i="19"/>
  <c r="C843" i="19"/>
  <c r="C844" i="19"/>
  <c r="C845" i="19"/>
  <c r="C846" i="19"/>
  <c r="C847" i="19"/>
  <c r="C848" i="19"/>
  <c r="C849" i="19"/>
  <c r="C850" i="19"/>
  <c r="C851" i="19"/>
  <c r="C852" i="19"/>
  <c r="C853" i="19"/>
  <c r="C854" i="19"/>
  <c r="C855" i="19"/>
  <c r="C856" i="19"/>
  <c r="C857" i="19"/>
  <c r="C858" i="19"/>
  <c r="C859" i="19"/>
  <c r="C860" i="19"/>
  <c r="C861" i="19"/>
  <c r="C862" i="19"/>
  <c r="C863" i="19"/>
  <c r="C864" i="19"/>
  <c r="C865" i="19"/>
  <c r="C866" i="19"/>
  <c r="C867" i="19"/>
  <c r="C868" i="19"/>
  <c r="C869" i="19"/>
  <c r="C870" i="19"/>
  <c r="C871" i="19"/>
  <c r="C872" i="19"/>
  <c r="C873" i="19"/>
  <c r="C874" i="19"/>
  <c r="C875" i="19"/>
  <c r="C876" i="19"/>
  <c r="C877" i="19"/>
  <c r="C878" i="19"/>
  <c r="C879" i="19"/>
  <c r="C880" i="19"/>
  <c r="C881" i="19"/>
  <c r="C882" i="19"/>
  <c r="C883" i="19"/>
  <c r="C884" i="19"/>
  <c r="C885" i="19"/>
  <c r="C886" i="19"/>
  <c r="C887" i="19"/>
  <c r="C888" i="19"/>
  <c r="C889" i="19"/>
  <c r="C890" i="19"/>
  <c r="C891" i="19"/>
  <c r="C892" i="19"/>
  <c r="C893" i="19"/>
  <c r="C894" i="19"/>
  <c r="C895" i="19"/>
  <c r="C896" i="19"/>
  <c r="C897" i="19"/>
  <c r="C898" i="19"/>
  <c r="C899" i="19"/>
  <c r="C900" i="19"/>
  <c r="C901" i="19"/>
  <c r="C902" i="19"/>
  <c r="C903" i="19"/>
  <c r="C904" i="19"/>
  <c r="C905" i="19"/>
  <c r="C906" i="19"/>
  <c r="C907" i="19"/>
  <c r="C908" i="19"/>
  <c r="C909" i="19"/>
  <c r="C910" i="19"/>
  <c r="C911" i="19"/>
  <c r="C912" i="19"/>
  <c r="C913" i="19"/>
  <c r="C914" i="19"/>
  <c r="C915" i="19"/>
  <c r="C916" i="19"/>
  <c r="C917" i="19"/>
  <c r="C918" i="19"/>
  <c r="C919" i="19"/>
  <c r="C920" i="19"/>
  <c r="C921" i="19"/>
  <c r="C922" i="19"/>
  <c r="C923" i="19"/>
  <c r="C924" i="19"/>
  <c r="C925" i="19"/>
  <c r="C926" i="19"/>
  <c r="C927" i="19"/>
  <c r="C928" i="19"/>
  <c r="C929" i="19"/>
  <c r="C930" i="19"/>
  <c r="C931" i="19"/>
  <c r="C932" i="19"/>
  <c r="C933" i="19"/>
  <c r="C934" i="19"/>
  <c r="C935" i="19"/>
  <c r="C936" i="19"/>
  <c r="C937" i="19"/>
  <c r="C938" i="19"/>
  <c r="C939" i="19"/>
  <c r="C940" i="19"/>
  <c r="C941" i="19"/>
  <c r="C942" i="19"/>
  <c r="C943" i="19"/>
  <c r="C944" i="19"/>
  <c r="C945" i="19"/>
  <c r="C946" i="19"/>
  <c r="C947" i="19"/>
  <c r="C948" i="19"/>
  <c r="C949" i="19"/>
  <c r="C950" i="19"/>
  <c r="C951" i="19"/>
  <c r="C952" i="19"/>
  <c r="C953" i="19"/>
  <c r="C954" i="19"/>
  <c r="C955" i="19"/>
  <c r="C956" i="19"/>
  <c r="C957" i="19"/>
  <c r="C958" i="19"/>
  <c r="C959" i="19"/>
  <c r="C960" i="19"/>
  <c r="C961" i="19"/>
  <c r="C962" i="19"/>
  <c r="C963" i="19"/>
  <c r="C964" i="19"/>
  <c r="C965" i="19"/>
  <c r="C966" i="19"/>
  <c r="C967" i="19"/>
  <c r="C968" i="19"/>
  <c r="C969" i="19"/>
  <c r="C970" i="19"/>
  <c r="C971" i="19"/>
  <c r="C972" i="19"/>
  <c r="C973" i="19"/>
  <c r="C974" i="19"/>
  <c r="C975" i="19"/>
  <c r="C976" i="19"/>
  <c r="C977" i="19"/>
  <c r="C978" i="19"/>
  <c r="C979" i="19"/>
  <c r="C980" i="19"/>
  <c r="C981" i="19"/>
  <c r="C982" i="19"/>
  <c r="C983" i="19"/>
  <c r="C984" i="19"/>
  <c r="C985" i="19"/>
  <c r="C986" i="19"/>
  <c r="C987" i="19"/>
  <c r="C988" i="19"/>
  <c r="C989" i="19"/>
  <c r="C990" i="19"/>
  <c r="C991" i="19"/>
  <c r="C992" i="19"/>
  <c r="C993" i="19"/>
  <c r="C994" i="19"/>
  <c r="C995" i="19"/>
  <c r="C996" i="19"/>
  <c r="C997" i="19"/>
  <c r="C998" i="19"/>
  <c r="C999" i="19"/>
  <c r="C1000" i="19"/>
  <c r="C1001" i="19"/>
  <c r="C1002" i="19"/>
  <c r="C1003" i="19"/>
  <c r="C1004" i="19"/>
  <c r="C1005" i="19"/>
  <c r="C1006" i="19"/>
  <c r="C1007" i="19"/>
  <c r="C1008" i="19"/>
  <c r="C1009" i="19"/>
  <c r="C1010" i="19"/>
  <c r="C1011" i="19"/>
  <c r="C1012" i="19"/>
  <c r="C1013" i="19"/>
  <c r="C1014" i="19"/>
  <c r="C1015" i="19"/>
  <c r="C1016" i="19"/>
  <c r="C1017" i="19"/>
  <c r="C1018" i="19"/>
  <c r="C1019" i="19"/>
  <c r="C1020" i="19"/>
  <c r="C1021" i="19"/>
  <c r="C1022" i="19"/>
  <c r="C1023" i="19"/>
  <c r="C1024" i="19"/>
  <c r="C1025" i="19"/>
  <c r="C1026" i="19"/>
  <c r="C1027" i="19"/>
  <c r="C1028" i="19"/>
  <c r="C1029" i="19"/>
  <c r="C1030" i="19"/>
  <c r="C1031" i="19"/>
  <c r="C1032" i="19"/>
  <c r="C1033" i="19"/>
  <c r="C1034" i="19"/>
  <c r="C1035" i="19"/>
  <c r="C1036" i="19"/>
  <c r="C1037" i="19"/>
  <c r="C1038" i="19"/>
  <c r="C1039" i="19"/>
  <c r="C1040" i="19"/>
  <c r="C1041" i="19"/>
  <c r="C1042" i="19"/>
  <c r="C1043" i="19"/>
  <c r="C1044" i="19"/>
  <c r="C1045" i="19"/>
  <c r="C1046" i="19"/>
  <c r="C1047" i="19"/>
  <c r="C1048" i="19"/>
  <c r="C1049" i="19"/>
  <c r="C1050" i="19"/>
  <c r="C1051" i="19"/>
  <c r="C1052" i="19"/>
  <c r="C1053" i="19"/>
  <c r="C1054" i="19"/>
  <c r="C1055" i="19"/>
  <c r="C1056" i="19"/>
  <c r="C1057" i="19"/>
  <c r="C1058" i="19"/>
  <c r="C1059" i="19"/>
  <c r="C1060" i="19"/>
  <c r="C1061" i="19"/>
  <c r="C1062" i="19"/>
  <c r="C1063" i="19"/>
  <c r="C1064" i="19"/>
  <c r="C1065" i="19"/>
  <c r="C1066" i="19"/>
  <c r="C1067" i="19"/>
  <c r="C1068" i="19"/>
  <c r="C1069" i="19"/>
  <c r="C1070" i="19"/>
  <c r="C1071" i="19"/>
  <c r="C1072" i="19"/>
  <c r="C1073" i="19"/>
  <c r="C1074" i="19"/>
  <c r="C1075" i="19"/>
  <c r="C1076" i="19"/>
  <c r="C1077" i="19"/>
  <c r="C1078" i="19"/>
  <c r="C1079" i="19"/>
  <c r="C1080" i="19"/>
  <c r="C1081" i="19"/>
  <c r="C1082" i="19"/>
  <c r="C1083" i="19"/>
  <c r="C1084" i="19"/>
  <c r="C1085" i="19"/>
  <c r="C1086" i="19"/>
  <c r="C1087" i="19"/>
  <c r="C1088" i="19"/>
  <c r="C1089" i="19"/>
  <c r="C1090" i="19"/>
  <c r="C1091" i="19"/>
  <c r="C1092" i="19"/>
  <c r="C1093" i="19"/>
  <c r="C1094" i="19"/>
  <c r="C1095" i="19"/>
  <c r="C1096" i="19"/>
  <c r="C1097" i="19"/>
  <c r="C1098" i="19"/>
  <c r="C1099" i="19"/>
  <c r="C1100" i="19"/>
  <c r="C1101" i="19"/>
  <c r="C1102" i="19"/>
  <c r="C1103" i="19"/>
  <c r="C1104" i="19"/>
  <c r="C1105" i="19"/>
  <c r="C1106" i="19"/>
  <c r="C1107" i="19"/>
  <c r="C1108" i="19"/>
  <c r="C1109" i="19"/>
  <c r="C1110" i="19"/>
  <c r="C1111" i="19"/>
  <c r="C1112" i="19"/>
  <c r="C1113" i="19"/>
  <c r="C1114" i="19"/>
  <c r="C1115" i="19"/>
  <c r="C1116" i="19"/>
  <c r="C1117" i="19"/>
  <c r="C1118" i="19"/>
  <c r="C1119" i="19"/>
  <c r="C1120" i="19"/>
  <c r="C1121" i="19"/>
  <c r="C1122" i="19"/>
  <c r="C1123" i="19"/>
  <c r="C1124" i="19"/>
  <c r="C1125" i="19"/>
  <c r="C1126" i="19"/>
  <c r="C1127" i="19"/>
  <c r="C1128" i="19"/>
  <c r="C1129" i="19"/>
  <c r="C1130" i="19"/>
  <c r="C1131" i="19"/>
  <c r="C1132" i="19"/>
  <c r="C1133" i="19"/>
  <c r="C1134" i="19"/>
  <c r="C1135" i="19"/>
  <c r="C1136" i="19"/>
  <c r="C1137" i="19"/>
  <c r="C1138" i="19"/>
  <c r="C1139" i="19"/>
  <c r="C1140" i="19"/>
  <c r="C1141" i="19"/>
  <c r="C1142" i="19"/>
  <c r="C1143" i="19"/>
  <c r="C1144" i="19"/>
  <c r="C1145" i="19"/>
  <c r="C1146" i="19"/>
  <c r="C1147" i="19"/>
  <c r="C1148" i="19"/>
  <c r="C1149" i="19"/>
  <c r="C1150" i="19"/>
  <c r="C1151" i="19"/>
  <c r="C1152" i="19"/>
  <c r="C1153" i="19"/>
  <c r="C1154" i="19"/>
  <c r="C1155" i="19"/>
  <c r="C1156" i="19"/>
  <c r="C1157" i="19"/>
  <c r="C1158" i="19"/>
  <c r="C1159" i="19"/>
  <c r="C1160" i="19"/>
  <c r="C1161" i="19"/>
  <c r="C1162" i="19"/>
  <c r="C1163" i="19"/>
  <c r="C1164" i="19"/>
  <c r="C1165" i="19"/>
  <c r="C1166" i="19"/>
  <c r="C1167" i="19"/>
  <c r="C1168" i="19"/>
  <c r="C1169" i="19"/>
  <c r="C1170" i="19"/>
  <c r="C1171" i="19"/>
  <c r="C1172" i="19"/>
  <c r="C1173" i="19"/>
  <c r="C1174" i="19"/>
  <c r="C1175" i="19"/>
  <c r="C1176" i="19"/>
  <c r="C1177" i="19"/>
  <c r="C1178" i="19"/>
  <c r="C1179" i="19"/>
  <c r="C1180" i="19"/>
  <c r="C1181" i="19"/>
  <c r="C1182" i="19"/>
  <c r="C1183" i="19"/>
  <c r="C1184" i="19"/>
  <c r="C1185" i="19"/>
  <c r="C1186" i="19"/>
  <c r="C1187" i="19"/>
  <c r="C1188" i="19"/>
  <c r="C1189" i="19"/>
  <c r="C1190" i="19"/>
  <c r="C1191" i="19"/>
  <c r="C1192" i="19"/>
  <c r="C1193" i="19"/>
  <c r="C1194" i="19"/>
  <c r="C1195" i="19"/>
  <c r="C1196" i="19"/>
  <c r="C1197" i="19"/>
  <c r="C1198" i="19"/>
  <c r="C1199" i="19"/>
  <c r="C1200" i="19"/>
  <c r="C1201" i="19"/>
  <c r="C1202" i="19"/>
  <c r="C1203" i="19"/>
  <c r="C1204" i="19"/>
  <c r="C1205" i="19"/>
  <c r="C1206" i="19"/>
  <c r="C1207" i="19"/>
  <c r="C1208" i="19"/>
  <c r="C1209" i="19"/>
  <c r="C1210" i="19"/>
  <c r="C1211" i="19"/>
  <c r="C1212" i="19"/>
  <c r="C1213" i="19"/>
  <c r="C1214" i="19"/>
  <c r="C1215" i="19"/>
  <c r="C1216" i="19"/>
  <c r="C1217" i="19"/>
  <c r="C1218" i="19"/>
  <c r="C1219" i="19"/>
  <c r="C1220" i="19"/>
  <c r="C1221" i="19"/>
  <c r="C1222" i="19"/>
  <c r="C1223" i="19"/>
  <c r="C1224" i="19"/>
  <c r="C1225" i="19"/>
  <c r="C1226" i="19"/>
  <c r="C1227" i="19"/>
  <c r="C1228" i="19"/>
  <c r="C1229" i="19"/>
  <c r="C1230" i="19"/>
  <c r="C1231" i="19"/>
  <c r="C1232" i="19"/>
  <c r="C1233" i="19"/>
  <c r="C1234" i="19"/>
  <c r="C1235" i="19"/>
  <c r="C1236" i="19"/>
  <c r="C1237" i="19"/>
  <c r="C1238" i="19"/>
  <c r="C1239" i="19"/>
  <c r="C1240" i="19"/>
  <c r="C1241" i="19"/>
  <c r="C1242" i="19"/>
  <c r="C1243" i="19"/>
  <c r="C1244" i="19"/>
  <c r="C1245" i="19"/>
  <c r="C1246" i="19"/>
  <c r="C1247" i="19"/>
  <c r="C1248" i="19"/>
  <c r="C1249" i="19"/>
  <c r="C1250" i="19"/>
  <c r="C1251" i="19"/>
  <c r="C1252" i="19"/>
  <c r="C1253" i="19"/>
  <c r="C1254" i="19"/>
  <c r="C1255" i="19"/>
  <c r="C1256" i="19"/>
  <c r="C1257" i="19"/>
  <c r="C1258" i="19"/>
  <c r="C1259" i="19"/>
  <c r="C1260" i="19"/>
  <c r="C1261" i="19"/>
  <c r="C1262" i="19"/>
  <c r="C1263" i="19"/>
  <c r="C1264" i="19"/>
  <c r="C1265" i="19"/>
  <c r="C1266" i="19"/>
  <c r="C1267" i="19"/>
  <c r="C1268" i="19"/>
  <c r="C1269" i="19"/>
  <c r="C1270" i="19"/>
  <c r="C1271" i="19"/>
  <c r="C1272" i="19"/>
  <c r="C1273" i="19"/>
  <c r="C1274" i="19"/>
  <c r="C1275" i="19"/>
  <c r="C1276" i="19"/>
  <c r="C1277" i="19"/>
  <c r="C1278" i="19"/>
  <c r="C1279" i="19"/>
  <c r="C1280" i="19"/>
  <c r="C1281" i="19"/>
  <c r="C1282" i="19"/>
  <c r="C1283" i="19"/>
  <c r="C1284" i="19"/>
  <c r="C1285" i="19"/>
  <c r="C1286" i="19"/>
  <c r="C1287" i="19"/>
  <c r="C1288" i="19"/>
  <c r="C1289" i="19"/>
  <c r="C1290" i="19"/>
  <c r="C1291" i="19"/>
  <c r="C1292" i="19"/>
  <c r="C1293" i="19"/>
  <c r="C1294" i="19"/>
  <c r="C1295" i="19"/>
  <c r="C1296" i="19"/>
  <c r="C1297" i="19"/>
  <c r="C1298" i="19"/>
  <c r="C1299" i="19"/>
  <c r="C1300" i="19"/>
  <c r="C1301" i="19"/>
  <c r="C1302" i="19"/>
  <c r="C1303" i="19"/>
  <c r="C1304" i="19"/>
  <c r="C1305" i="19"/>
  <c r="C1306" i="19"/>
  <c r="C1307" i="19"/>
  <c r="C1308" i="19"/>
  <c r="C1309" i="19"/>
  <c r="C1310" i="19"/>
  <c r="C1311" i="19"/>
  <c r="C1312" i="19"/>
  <c r="C1313" i="19"/>
  <c r="C1314" i="19"/>
  <c r="C1315" i="19"/>
  <c r="C1316" i="19"/>
  <c r="C1317" i="19"/>
  <c r="C1318" i="19"/>
  <c r="C1319" i="19"/>
  <c r="C1320" i="19"/>
  <c r="C1321" i="19"/>
  <c r="C1322" i="19"/>
  <c r="C1323" i="19"/>
  <c r="C1324" i="19"/>
  <c r="C1325" i="19"/>
  <c r="C1326" i="19"/>
  <c r="C1327" i="19"/>
  <c r="C1328" i="19"/>
  <c r="C1329" i="19"/>
  <c r="C1330" i="19"/>
  <c r="C1331" i="19"/>
  <c r="C1332" i="19"/>
  <c r="C1333" i="19"/>
  <c r="C1334" i="19"/>
  <c r="C1335" i="19"/>
  <c r="C1336" i="19"/>
  <c r="C1337" i="19"/>
  <c r="C1338" i="19"/>
  <c r="C1339" i="19"/>
  <c r="C1340" i="19"/>
  <c r="C1341" i="19"/>
  <c r="C1342" i="19"/>
  <c r="C1343" i="19"/>
  <c r="C1344" i="19"/>
  <c r="C1345" i="19"/>
  <c r="C1346" i="19"/>
  <c r="C1347" i="19"/>
  <c r="C1348" i="19"/>
  <c r="C1349" i="19"/>
  <c r="C1350" i="19"/>
  <c r="C1351" i="19"/>
  <c r="C1352" i="19"/>
  <c r="C1353" i="19"/>
  <c r="C1354" i="19"/>
  <c r="C1355" i="19"/>
  <c r="C1356" i="19"/>
  <c r="C1357" i="19"/>
  <c r="C1358" i="19"/>
  <c r="C1359" i="19"/>
  <c r="C1360" i="19"/>
  <c r="C1361" i="19"/>
  <c r="C1362" i="19"/>
  <c r="C1363" i="19"/>
  <c r="C1364" i="19"/>
  <c r="C1365" i="19"/>
  <c r="C1366" i="19"/>
  <c r="C1367" i="19"/>
  <c r="C1368" i="19"/>
  <c r="C1369" i="19"/>
  <c r="C1370" i="19"/>
  <c r="C1371" i="19"/>
  <c r="C1372" i="19"/>
  <c r="C1373" i="19"/>
  <c r="C1374" i="19"/>
  <c r="C1375" i="19"/>
  <c r="C1376" i="19"/>
  <c r="C1377" i="19"/>
  <c r="C1378" i="19"/>
  <c r="C1379" i="19"/>
  <c r="C1380" i="19"/>
  <c r="C1381" i="19"/>
  <c r="C1382" i="19"/>
  <c r="C1383" i="19"/>
  <c r="C1384" i="19"/>
  <c r="C1385" i="19"/>
  <c r="C1386" i="19"/>
  <c r="C1387" i="19"/>
  <c r="C1388" i="19"/>
  <c r="C1389" i="19"/>
  <c r="C1390" i="19"/>
  <c r="C1391" i="19"/>
  <c r="C1392" i="19"/>
  <c r="C1393" i="19"/>
  <c r="C1394" i="19"/>
  <c r="C1395" i="19"/>
  <c r="C1396" i="19"/>
  <c r="C1397" i="19"/>
  <c r="C1398" i="19"/>
  <c r="C1399" i="19"/>
  <c r="C1400" i="19"/>
  <c r="C1401" i="19"/>
  <c r="C1402" i="19"/>
  <c r="C1403" i="19"/>
  <c r="C1404" i="19"/>
  <c r="C1405" i="19"/>
  <c r="C1406" i="19"/>
  <c r="C1407" i="19"/>
  <c r="C1408" i="19"/>
  <c r="C1409" i="19"/>
  <c r="C1410" i="19"/>
  <c r="C1411" i="19"/>
  <c r="C1412" i="19"/>
  <c r="C1413" i="19"/>
  <c r="C1414" i="19"/>
  <c r="C1415" i="19"/>
  <c r="C1416" i="19"/>
  <c r="C1417" i="19"/>
  <c r="C1418" i="19"/>
  <c r="C1419" i="19"/>
  <c r="C1420" i="19"/>
  <c r="C1421" i="19"/>
  <c r="C1422" i="19"/>
  <c r="C1423" i="19"/>
  <c r="C1424" i="19"/>
  <c r="C1425" i="19"/>
  <c r="C1426" i="19"/>
  <c r="C1427" i="19"/>
  <c r="C1428" i="19"/>
  <c r="C1429" i="19"/>
  <c r="C1430" i="19"/>
  <c r="C1431" i="19"/>
  <c r="C1432" i="19"/>
  <c r="C3" i="28" l="1"/>
  <c r="C153" i="28"/>
  <c r="C29" i="28"/>
  <c r="C38" i="28"/>
  <c r="D38" i="28" s="1"/>
  <c r="C26" i="28"/>
  <c r="C154" i="28"/>
  <c r="C54" i="28"/>
  <c r="C146" i="28"/>
  <c r="C94" i="28"/>
  <c r="D94" i="28" s="1"/>
  <c r="C138" i="28"/>
  <c r="C86" i="28"/>
  <c r="D86" i="28" s="1"/>
  <c r="C28" i="28"/>
  <c r="C50" i="28"/>
  <c r="C62" i="28"/>
  <c r="D62" i="28" s="1"/>
  <c r="C10" i="28"/>
  <c r="D10" i="28" s="1"/>
  <c r="C34" i="28"/>
  <c r="D34" i="28" s="1"/>
  <c r="C160" i="28"/>
  <c r="D160" i="28" s="1"/>
  <c r="C126" i="28"/>
  <c r="D126" i="28" s="1"/>
  <c r="C30" i="28"/>
  <c r="D30" i="28" s="1"/>
  <c r="C56" i="28"/>
  <c r="D56" i="28" s="1"/>
  <c r="C82" i="28"/>
  <c r="D82" i="28" s="1"/>
  <c r="C60" i="28"/>
  <c r="D60" i="28" s="1"/>
  <c r="C120" i="28"/>
  <c r="D120" i="28" s="1"/>
  <c r="C74" i="28"/>
  <c r="C41" i="28"/>
  <c r="D41" i="28" s="1"/>
  <c r="C84" i="28"/>
  <c r="D84" i="28" s="1"/>
  <c r="C128" i="28"/>
  <c r="D128" i="28" s="1"/>
  <c r="C100" i="28"/>
  <c r="D100" i="28" s="1"/>
  <c r="C72" i="28"/>
  <c r="D72" i="28" s="1"/>
  <c r="C164" i="28"/>
  <c r="D164" i="28" s="1"/>
  <c r="C88" i="28"/>
  <c r="D88" i="28" s="1"/>
  <c r="C87" i="28"/>
  <c r="D87" i="28" s="1"/>
  <c r="C24" i="28"/>
  <c r="D24" i="28" s="1"/>
  <c r="C135" i="28"/>
  <c r="D135" i="28" s="1"/>
  <c r="C44" i="28"/>
  <c r="D44" i="28" s="1"/>
  <c r="C15" i="28"/>
  <c r="D15" i="28" s="1"/>
  <c r="C14" i="28"/>
  <c r="D14" i="28" s="1"/>
  <c r="C116" i="28"/>
  <c r="D116" i="28" s="1"/>
  <c r="C169" i="28"/>
  <c r="D169" i="28" s="1"/>
  <c r="C69" i="28"/>
  <c r="D69" i="28" s="1"/>
  <c r="C61" i="28"/>
  <c r="D61" i="28" s="1"/>
  <c r="C115" i="28"/>
  <c r="D115" i="28" s="1"/>
  <c r="C147" i="28"/>
  <c r="D147" i="28" s="1"/>
  <c r="C51" i="28"/>
  <c r="D51" i="28" s="1"/>
  <c r="C35" i="28"/>
  <c r="D35" i="28" s="1"/>
  <c r="C31" i="28"/>
  <c r="D31" i="28" s="1"/>
  <c r="C99" i="28"/>
  <c r="D99" i="28" s="1"/>
  <c r="C167" i="28"/>
  <c r="D167" i="28" s="1"/>
  <c r="C91" i="28"/>
  <c r="D91" i="28" s="1"/>
  <c r="C111" i="28"/>
  <c r="D111" i="28" s="1"/>
  <c r="C143" i="28"/>
  <c r="D143" i="28" s="1"/>
  <c r="C148" i="28"/>
  <c r="D148" i="28" s="1"/>
  <c r="C52" i="28"/>
  <c r="D52" i="28" s="1"/>
  <c r="C2" i="28"/>
  <c r="C43" i="28"/>
  <c r="D43" i="28" s="1"/>
  <c r="C64" i="28"/>
  <c r="D64" i="28" s="1"/>
  <c r="C23" i="28"/>
  <c r="D23" i="28" s="1"/>
  <c r="C136" i="28"/>
  <c r="D136" i="28" s="1"/>
  <c r="C97" i="28"/>
  <c r="D97" i="28" s="1"/>
  <c r="C165" i="28"/>
  <c r="D165" i="28" s="1"/>
  <c r="C93" i="28"/>
  <c r="D93" i="28" s="1"/>
  <c r="C145" i="28"/>
  <c r="D145" i="28" s="1"/>
  <c r="C89" i="28"/>
  <c r="D89" i="28" s="1"/>
  <c r="C45" i="28"/>
  <c r="D45" i="28" s="1"/>
  <c r="C81" i="28"/>
  <c r="D81" i="28" s="1"/>
  <c r="C117" i="28"/>
  <c r="D117" i="28" s="1"/>
  <c r="C5" i="28"/>
  <c r="D5" i="28" s="1"/>
  <c r="C25" i="28"/>
  <c r="D25" i="28" s="1"/>
  <c r="C119" i="28"/>
  <c r="D119" i="28" s="1"/>
  <c r="C107" i="28"/>
  <c r="D107" i="28" s="1"/>
  <c r="C130" i="28"/>
  <c r="D130" i="28" s="1"/>
  <c r="C149" i="28"/>
  <c r="D149" i="28" s="1"/>
  <c r="C71" i="28"/>
  <c r="D71" i="28" s="1"/>
  <c r="C134" i="28"/>
  <c r="D134" i="28" s="1"/>
  <c r="C57" i="28"/>
  <c r="D57" i="28" s="1"/>
  <c r="C58" i="28"/>
  <c r="D58" i="28" s="1"/>
  <c r="C6" i="28"/>
  <c r="D6" i="28" s="1"/>
  <c r="C98" i="28"/>
  <c r="C108" i="28"/>
  <c r="D108" i="28" s="1"/>
  <c r="C37" i="28"/>
  <c r="D37" i="28" s="1"/>
  <c r="C66" i="28"/>
  <c r="D66" i="28" s="1"/>
  <c r="C112" i="28"/>
  <c r="D112" i="28" s="1"/>
  <c r="C141" i="28"/>
  <c r="D141" i="28" s="1"/>
  <c r="C47" i="28"/>
  <c r="D47" i="28" s="1"/>
  <c r="C53" i="28"/>
  <c r="D53" i="28" s="1"/>
  <c r="C122" i="28"/>
  <c r="C55" i="28"/>
  <c r="D55" i="28" s="1"/>
  <c r="C118" i="28"/>
  <c r="D118" i="28" s="1"/>
  <c r="C151" i="28"/>
  <c r="D151" i="28" s="1"/>
  <c r="C68" i="28"/>
  <c r="D68" i="28" s="1"/>
  <c r="C78" i="28"/>
  <c r="D78" i="28" s="1"/>
  <c r="C76" i="28"/>
  <c r="D76" i="28" s="1"/>
  <c r="C92" i="28"/>
  <c r="D92" i="28" s="1"/>
  <c r="C162" i="28"/>
  <c r="D162" i="28" s="1"/>
  <c r="C17" i="28"/>
  <c r="D17" i="28" s="1"/>
  <c r="C18" i="28"/>
  <c r="D18" i="28" s="1"/>
  <c r="C156" i="28"/>
  <c r="D156" i="28" s="1"/>
  <c r="C166" i="28"/>
  <c r="D166" i="28" s="1"/>
  <c r="C4" i="28"/>
  <c r="D4" i="28" s="1"/>
  <c r="C106" i="28"/>
  <c r="D106" i="28" s="1"/>
  <c r="C75" i="28"/>
  <c r="D75" i="28" s="1"/>
  <c r="C157" i="28"/>
  <c r="D157" i="28" s="1"/>
  <c r="C104" i="28"/>
  <c r="D104" i="28" s="1"/>
  <c r="C113" i="28"/>
  <c r="D113" i="28" s="1"/>
  <c r="C21" i="28"/>
  <c r="D21" i="28" s="1"/>
  <c r="C125" i="28"/>
  <c r="D125" i="28" s="1"/>
  <c r="C131" i="28"/>
  <c r="D131" i="28" s="1"/>
  <c r="C83" i="28"/>
  <c r="D83" i="28" s="1"/>
  <c r="C127" i="28"/>
  <c r="D127" i="28" s="1"/>
  <c r="C103" i="28"/>
  <c r="D103" i="28" s="1"/>
  <c r="C27" i="28"/>
  <c r="D27" i="28" s="1"/>
  <c r="C16" i="28"/>
  <c r="D16" i="28" s="1"/>
  <c r="C46" i="28"/>
  <c r="D46" i="28" s="1"/>
  <c r="C79" i="28"/>
  <c r="D79" i="28" s="1"/>
  <c r="C132" i="28"/>
  <c r="D132" i="28" s="1"/>
  <c r="C158" i="28"/>
  <c r="D158" i="28" s="1"/>
  <c r="C7" i="28"/>
  <c r="D7" i="28" s="1"/>
  <c r="C42" i="28"/>
  <c r="D42" i="28" s="1"/>
  <c r="C155" i="28"/>
  <c r="D155" i="28" s="1"/>
  <c r="C140" i="28"/>
  <c r="D140" i="28" s="1"/>
  <c r="C90" i="28"/>
  <c r="D90" i="28" s="1"/>
  <c r="C59" i="28"/>
  <c r="D59" i="28" s="1"/>
  <c r="C121" i="28"/>
  <c r="D121" i="28" s="1"/>
  <c r="C12" i="28"/>
  <c r="D12" i="28" s="1"/>
  <c r="C85" i="28"/>
  <c r="D85" i="28" s="1"/>
  <c r="C96" i="28"/>
  <c r="D96" i="28" s="1"/>
  <c r="C32" i="28"/>
  <c r="D32" i="28" s="1"/>
  <c r="C20" i="28"/>
  <c r="D20" i="28" s="1"/>
  <c r="C101" i="28"/>
  <c r="D101" i="28" s="1"/>
  <c r="C110" i="28"/>
  <c r="D110" i="28" s="1"/>
  <c r="C77" i="28"/>
  <c r="D77" i="28" s="1"/>
  <c r="C139" i="28"/>
  <c r="D139" i="28" s="1"/>
  <c r="C73" i="28"/>
  <c r="D73" i="28" s="1"/>
  <c r="C63" i="28"/>
  <c r="D63" i="28" s="1"/>
  <c r="C22" i="28"/>
  <c r="D22" i="28" s="1"/>
  <c r="C109" i="28"/>
  <c r="D109" i="28" s="1"/>
  <c r="C36" i="28"/>
  <c r="D36" i="28" s="1"/>
  <c r="C114" i="28"/>
  <c r="D114" i="28" s="1"/>
  <c r="C49" i="28"/>
  <c r="D49" i="28" s="1"/>
  <c r="C39" i="28"/>
  <c r="D39" i="28" s="1"/>
  <c r="C80" i="28"/>
  <c r="D80" i="28" s="1"/>
  <c r="C19" i="28"/>
  <c r="D19" i="28" s="1"/>
  <c r="C8" i="28"/>
  <c r="D8" i="28" s="1"/>
  <c r="C102" i="28"/>
  <c r="D102" i="28" s="1"/>
  <c r="C168" i="28"/>
  <c r="D168" i="28" s="1"/>
  <c r="C152" i="28"/>
  <c r="D152" i="28" s="1"/>
  <c r="C159" i="28"/>
  <c r="D159" i="28" s="1"/>
  <c r="C67" i="28"/>
  <c r="D67" i="28" s="1"/>
  <c r="C163" i="28"/>
  <c r="D163" i="28" s="1"/>
  <c r="C129" i="28"/>
  <c r="D129" i="28" s="1"/>
  <c r="C105" i="28"/>
  <c r="D105" i="28" s="1"/>
  <c r="C137" i="28"/>
  <c r="D137" i="28" s="1"/>
  <c r="C33" i="28"/>
  <c r="D33" i="28" s="1"/>
  <c r="C40" i="28"/>
  <c r="D40" i="28" s="1"/>
  <c r="C9" i="28"/>
  <c r="D9" i="28" s="1"/>
  <c r="C48" i="28"/>
  <c r="D48" i="28" s="1"/>
  <c r="C124" i="28"/>
  <c r="D124" i="28" s="1"/>
  <c r="C65" i="28"/>
  <c r="D65" i="28" s="1"/>
  <c r="C150" i="28"/>
  <c r="D150" i="28" s="1"/>
  <c r="C11" i="28"/>
  <c r="D11" i="28" s="1"/>
  <c r="C13" i="28"/>
  <c r="D13" i="28" s="1"/>
  <c r="C161" i="28"/>
  <c r="D161" i="28" s="1"/>
  <c r="C144" i="28"/>
  <c r="D144" i="28" s="1"/>
  <c r="C95" i="28"/>
  <c r="D95" i="28" s="1"/>
  <c r="C70" i="28"/>
  <c r="D70" i="28" s="1"/>
  <c r="C142" i="28"/>
  <c r="D142" i="28" s="1"/>
  <c r="C133" i="28"/>
  <c r="D133" i="28" s="1"/>
  <c r="C123" i="28"/>
  <c r="D123" i="28" s="1"/>
  <c r="D3" i="28"/>
  <c r="D153" i="28"/>
  <c r="D29" i="28"/>
  <c r="D154" i="28"/>
  <c r="D54" i="28"/>
  <c r="D138" i="28"/>
  <c r="D28" i="28"/>
  <c r="Z102" i="19"/>
  <c r="AA102" i="19" s="1"/>
  <c r="Z191" i="19"/>
  <c r="AA191" i="19" s="1"/>
  <c r="Z183" i="19"/>
  <c r="AA183" i="19" s="1"/>
  <c r="Z175" i="19"/>
  <c r="AA175" i="19" s="1"/>
  <c r="Z167" i="19"/>
  <c r="AA167" i="19" s="1"/>
  <c r="Z159" i="19"/>
  <c r="AA159" i="19" s="1"/>
  <c r="Z151" i="19"/>
  <c r="AA151" i="19" s="1"/>
  <c r="Z143" i="19"/>
  <c r="AA143" i="19" s="1"/>
  <c r="Z186" i="19"/>
  <c r="AA186" i="19" s="1"/>
  <c r="Z178" i="19"/>
  <c r="AA178" i="19" s="1"/>
  <c r="Z170" i="19"/>
  <c r="AA170" i="19" s="1"/>
  <c r="Z162" i="19"/>
  <c r="AA162" i="19" s="1"/>
  <c r="Z154" i="19"/>
  <c r="AA154" i="19" s="1"/>
  <c r="Z146" i="19"/>
  <c r="AA146" i="19" s="1"/>
  <c r="Z138" i="19"/>
  <c r="AA138" i="19" s="1"/>
  <c r="Z194" i="19"/>
  <c r="AA194" i="19" s="1"/>
  <c r="Z131" i="19"/>
  <c r="AA131" i="19" s="1"/>
  <c r="Z123" i="19"/>
  <c r="AA123" i="19" s="1"/>
  <c r="Z115" i="19"/>
  <c r="AA115" i="19" s="1"/>
  <c r="Z107" i="19"/>
  <c r="AA107" i="19" s="1"/>
  <c r="Z130" i="19"/>
  <c r="AA130" i="19" s="1"/>
  <c r="Z122" i="19"/>
  <c r="AA122" i="19" s="1"/>
  <c r="Z114" i="19"/>
  <c r="AA114" i="19" s="1"/>
  <c r="Z106" i="19"/>
  <c r="AA106" i="19" s="1"/>
  <c r="Z128" i="19"/>
  <c r="AA128" i="19" s="1"/>
  <c r="Z112" i="19"/>
  <c r="AA112" i="19" s="1"/>
  <c r="Z169" i="19"/>
  <c r="AA169" i="19" s="1"/>
  <c r="Z145" i="19"/>
  <c r="AA145" i="19" s="1"/>
  <c r="Z172" i="19"/>
  <c r="AA172" i="19" s="1"/>
  <c r="Z148" i="19"/>
  <c r="AA148" i="19" s="1"/>
  <c r="Z125" i="19"/>
  <c r="AA125" i="19" s="1"/>
  <c r="Z124" i="19"/>
  <c r="AA124" i="19" s="1"/>
  <c r="Z108" i="19"/>
  <c r="AA108" i="19" s="1"/>
  <c r="Z197" i="19"/>
  <c r="AA197" i="19" s="1"/>
  <c r="Z189" i="19"/>
  <c r="AA189" i="19" s="1"/>
  <c r="Z181" i="19"/>
  <c r="AA181" i="19" s="1"/>
  <c r="Z173" i="19"/>
  <c r="AA173" i="19" s="1"/>
  <c r="Z165" i="19"/>
  <c r="AA165" i="19" s="1"/>
  <c r="Z157" i="19"/>
  <c r="AA157" i="19" s="1"/>
  <c r="Z149" i="19"/>
  <c r="AA149" i="19" s="1"/>
  <c r="Z141" i="19"/>
  <c r="AA141" i="19" s="1"/>
  <c r="Z192" i="19"/>
  <c r="AA192" i="19" s="1"/>
  <c r="Z184" i="19"/>
  <c r="AA184" i="19" s="1"/>
  <c r="Z176" i="19"/>
  <c r="AA176" i="19" s="1"/>
  <c r="Z168" i="19"/>
  <c r="AA168" i="19" s="1"/>
  <c r="Z160" i="19"/>
  <c r="AA160" i="19" s="1"/>
  <c r="Z152" i="19"/>
  <c r="AA152" i="19" s="1"/>
  <c r="Z144" i="19"/>
  <c r="AA144" i="19" s="1"/>
  <c r="Z137" i="19"/>
  <c r="AA137" i="19" s="1"/>
  <c r="Z129" i="19"/>
  <c r="AA129" i="19" s="1"/>
  <c r="Z121" i="19"/>
  <c r="AA121" i="19" s="1"/>
  <c r="Z113" i="19"/>
  <c r="AA113" i="19" s="1"/>
  <c r="Z105" i="19"/>
  <c r="AA105" i="19" s="1"/>
  <c r="Z136" i="19"/>
  <c r="AA136" i="19" s="1"/>
  <c r="Z120" i="19"/>
  <c r="AA120" i="19" s="1"/>
  <c r="Z104" i="19"/>
  <c r="AA104" i="19" s="1"/>
  <c r="Z153" i="19"/>
  <c r="AA153" i="19" s="1"/>
  <c r="Z180" i="19"/>
  <c r="AA180" i="19" s="1"/>
  <c r="Z156" i="19"/>
  <c r="AA156" i="19" s="1"/>
  <c r="Z117" i="19"/>
  <c r="AA117" i="19" s="1"/>
  <c r="Z195" i="19"/>
  <c r="AA195" i="19" s="1"/>
  <c r="Z187" i="19"/>
  <c r="AA187" i="19" s="1"/>
  <c r="Z179" i="19"/>
  <c r="AA179" i="19" s="1"/>
  <c r="Z171" i="19"/>
  <c r="AA171" i="19" s="1"/>
  <c r="Z163" i="19"/>
  <c r="AA163" i="19" s="1"/>
  <c r="Z155" i="19"/>
  <c r="AA155" i="19" s="1"/>
  <c r="Z147" i="19"/>
  <c r="AA147" i="19" s="1"/>
  <c r="Z139" i="19"/>
  <c r="AA139" i="19" s="1"/>
  <c r="Z190" i="19"/>
  <c r="AA190" i="19" s="1"/>
  <c r="Z182" i="19"/>
  <c r="AA182" i="19" s="1"/>
  <c r="Z174" i="19"/>
  <c r="AA174" i="19" s="1"/>
  <c r="Z166" i="19"/>
  <c r="AA166" i="19" s="1"/>
  <c r="Z158" i="19"/>
  <c r="AA158" i="19" s="1"/>
  <c r="Z150" i="19"/>
  <c r="AA150" i="19" s="1"/>
  <c r="Z142" i="19"/>
  <c r="AA142" i="19" s="1"/>
  <c r="Z135" i="19"/>
  <c r="AA135" i="19" s="1"/>
  <c r="Z127" i="19"/>
  <c r="AA127" i="19" s="1"/>
  <c r="Z119" i="19"/>
  <c r="AA119" i="19" s="1"/>
  <c r="Z111" i="19"/>
  <c r="AA111" i="19" s="1"/>
  <c r="Z103" i="19"/>
  <c r="AA103" i="19" s="1"/>
  <c r="Z134" i="19"/>
  <c r="AA134" i="19" s="1"/>
  <c r="Z126" i="19"/>
  <c r="AA126" i="19" s="1"/>
  <c r="Z118" i="19"/>
  <c r="AA118" i="19" s="1"/>
  <c r="Z110" i="19"/>
  <c r="AA110" i="19" s="1"/>
  <c r="Z193" i="19"/>
  <c r="AA193" i="19" s="1"/>
  <c r="Z185" i="19"/>
  <c r="AA185" i="19" s="1"/>
  <c r="Z177" i="19"/>
  <c r="AA177" i="19" s="1"/>
  <c r="Z161" i="19"/>
  <c r="AA161" i="19" s="1"/>
  <c r="Z188" i="19"/>
  <c r="AA188" i="19" s="1"/>
  <c r="Z164" i="19"/>
  <c r="AA164" i="19" s="1"/>
  <c r="Z140" i="19"/>
  <c r="AA140" i="19" s="1"/>
  <c r="Z196" i="19"/>
  <c r="AA196" i="19" s="1"/>
  <c r="Z133" i="19"/>
  <c r="AA133" i="19" s="1"/>
  <c r="Z109" i="19"/>
  <c r="AA109" i="19" s="1"/>
  <c r="Z132" i="19"/>
  <c r="AA132" i="19" s="1"/>
  <c r="Z116" i="19"/>
  <c r="AA116" i="19" s="1"/>
  <c r="AB202" i="19"/>
  <c r="AC202" i="19" s="1"/>
  <c r="AB284" i="19"/>
  <c r="AC284" i="19" s="1"/>
  <c r="AB252" i="19"/>
  <c r="AC252" i="19" s="1"/>
  <c r="Z205" i="19"/>
  <c r="AA205" i="19" s="1"/>
  <c r="AB201" i="19"/>
  <c r="AC201" i="19" s="1"/>
  <c r="AB221" i="19"/>
  <c r="AC221" i="19" s="1"/>
  <c r="Z245" i="19"/>
  <c r="AA245" i="19" s="1"/>
  <c r="AF275" i="19"/>
  <c r="AG275" i="19" s="1"/>
  <c r="AF304" i="19"/>
  <c r="AG304" i="19" s="1"/>
  <c r="Z324" i="19"/>
  <c r="AA324" i="19" s="1"/>
  <c r="Z346" i="19"/>
  <c r="AA346" i="19" s="1"/>
  <c r="Z370" i="19"/>
  <c r="AA370" i="19" s="1"/>
  <c r="AB399" i="19"/>
  <c r="AC399" i="19" s="1"/>
  <c r="AF427" i="19"/>
  <c r="AG427" i="19" s="1"/>
  <c r="AF451" i="19"/>
  <c r="AG451" i="19" s="1"/>
  <c r="AF473" i="19"/>
  <c r="AG473" i="19" s="1"/>
  <c r="AD500" i="19"/>
  <c r="AE500" i="19" s="1"/>
  <c r="AF522" i="19"/>
  <c r="AG522" i="19" s="1"/>
  <c r="AF546" i="19"/>
  <c r="AG546" i="19" s="1"/>
  <c r="AF570" i="19"/>
  <c r="AG570" i="19" s="1"/>
  <c r="AF590" i="19"/>
  <c r="AG590" i="19" s="1"/>
  <c r="AF617" i="19"/>
  <c r="AG617" i="19" s="1"/>
  <c r="AF643" i="19"/>
  <c r="AG643" i="19" s="1"/>
  <c r="AF665" i="19"/>
  <c r="AG665" i="19" s="1"/>
  <c r="AF687" i="19"/>
  <c r="AG687" i="19" s="1"/>
  <c r="AB205" i="19"/>
  <c r="AC205" i="19" s="1"/>
  <c r="AD231" i="19"/>
  <c r="AE231" i="19" s="1"/>
  <c r="AD261" i="19"/>
  <c r="AE261" i="19" s="1"/>
  <c r="AF285" i="19"/>
  <c r="AG285" i="19" s="1"/>
  <c r="AF322" i="19"/>
  <c r="AG322" i="19" s="1"/>
  <c r="AF350" i="19"/>
  <c r="AG350" i="19" s="1"/>
  <c r="AF374" i="19"/>
  <c r="AG374" i="19" s="1"/>
  <c r="AB401" i="19"/>
  <c r="AC401" i="19" s="1"/>
  <c r="AF429" i="19"/>
  <c r="AG429" i="19" s="1"/>
  <c r="AB453" i="19"/>
  <c r="AC453" i="19" s="1"/>
  <c r="AB481" i="19"/>
  <c r="AC481" i="19" s="1"/>
  <c r="AF504" i="19"/>
  <c r="AG504" i="19" s="1"/>
  <c r="AD530" i="19"/>
  <c r="AE530" i="19" s="1"/>
  <c r="AD554" i="19"/>
  <c r="AE554" i="19" s="1"/>
  <c r="AD582" i="19"/>
  <c r="AE582" i="19" s="1"/>
  <c r="AB609" i="19"/>
  <c r="AC609" i="19" s="1"/>
  <c r="AD633" i="19"/>
  <c r="AE633" i="19" s="1"/>
  <c r="AD657" i="19"/>
  <c r="AE657" i="19" s="1"/>
  <c r="AD685" i="19"/>
  <c r="AE685" i="19" s="1"/>
  <c r="AB280" i="19"/>
  <c r="AC280" i="19" s="1"/>
  <c r="AB203" i="19"/>
  <c r="AC203" i="19" s="1"/>
  <c r="AF229" i="19"/>
  <c r="AG229" i="19" s="1"/>
  <c r="Z251" i="19"/>
  <c r="AA251" i="19" s="1"/>
  <c r="Z277" i="19"/>
  <c r="AA277" i="19" s="1"/>
  <c r="AB302" i="19"/>
  <c r="AC302" i="19" s="1"/>
  <c r="AB332" i="19"/>
  <c r="AC332" i="19" s="1"/>
  <c r="AF354" i="19"/>
  <c r="AG354" i="19" s="1"/>
  <c r="AF376" i="19"/>
  <c r="AG376" i="19" s="1"/>
  <c r="AD403" i="19"/>
  <c r="AE403" i="19" s="1"/>
  <c r="AF425" i="19"/>
  <c r="AG425" i="19" s="1"/>
  <c r="AB449" i="19"/>
  <c r="AC449" i="19" s="1"/>
  <c r="AD471" i="19"/>
  <c r="AE471" i="19" s="1"/>
  <c r="AF502" i="19"/>
  <c r="AG502" i="19" s="1"/>
  <c r="AD526" i="19"/>
  <c r="AE526" i="19" s="1"/>
  <c r="AD550" i="19"/>
  <c r="AE550" i="19" s="1"/>
  <c r="AF572" i="19"/>
  <c r="AG572" i="19" s="1"/>
  <c r="AD601" i="19"/>
  <c r="AE601" i="19" s="1"/>
  <c r="AD625" i="19"/>
  <c r="AE625" i="19" s="1"/>
  <c r="AB647" i="19"/>
  <c r="AC647" i="19" s="1"/>
  <c r="AD673" i="19"/>
  <c r="AE673" i="19" s="1"/>
  <c r="Z208" i="19"/>
  <c r="AA208" i="19" s="1"/>
  <c r="AD218" i="19"/>
  <c r="AE218" i="19" s="1"/>
  <c r="AB226" i="19"/>
  <c r="AC226" i="19" s="1"/>
  <c r="AF236" i="19"/>
  <c r="AG236" i="19" s="1"/>
  <c r="AF246" i="19"/>
  <c r="AG246" i="19" s="1"/>
  <c r="Z254" i="19"/>
  <c r="AA254" i="19" s="1"/>
  <c r="AD264" i="19"/>
  <c r="AE264" i="19" s="1"/>
  <c r="Z272" i="19"/>
  <c r="AA272" i="19" s="1"/>
  <c r="AF282" i="19"/>
  <c r="AG282" i="19" s="1"/>
  <c r="AB290" i="19"/>
  <c r="AC290" i="19" s="1"/>
  <c r="AB303" i="19"/>
  <c r="AC303" i="19" s="1"/>
  <c r="AB311" i="19"/>
  <c r="AC311" i="19" s="1"/>
  <c r="AB319" i="19"/>
  <c r="AC319" i="19" s="1"/>
  <c r="AB327" i="19"/>
  <c r="AC327" i="19" s="1"/>
  <c r="AB335" i="19"/>
  <c r="AC335" i="19" s="1"/>
  <c r="AB343" i="19"/>
  <c r="AC343" i="19" s="1"/>
  <c r="AB351" i="19"/>
  <c r="AC351" i="19" s="1"/>
  <c r="AB359" i="19"/>
  <c r="AC359" i="19" s="1"/>
  <c r="AB367" i="19"/>
  <c r="AC367" i="19" s="1"/>
  <c r="AB375" i="19"/>
  <c r="AC375" i="19" s="1"/>
  <c r="AB383" i="19"/>
  <c r="AC383" i="19" s="1"/>
  <c r="AB391" i="19"/>
  <c r="AC391" i="19" s="1"/>
  <c r="AD402" i="19"/>
  <c r="AE402" i="19" s="1"/>
  <c r="AD410" i="19"/>
  <c r="AE410" i="19" s="1"/>
  <c r="AD418" i="19"/>
  <c r="AE418" i="19" s="1"/>
  <c r="AD426" i="19"/>
  <c r="AE426" i="19" s="1"/>
  <c r="AD434" i="19"/>
  <c r="AE434" i="19" s="1"/>
  <c r="AD442" i="19"/>
  <c r="AE442" i="19" s="1"/>
  <c r="AD450" i="19"/>
  <c r="AE450" i="19" s="1"/>
  <c r="AD458" i="19"/>
  <c r="AE458" i="19" s="1"/>
  <c r="AD466" i="19"/>
  <c r="AE466" i="19" s="1"/>
  <c r="AD474" i="19"/>
  <c r="AE474" i="19" s="1"/>
  <c r="AD482" i="19"/>
  <c r="AE482" i="19" s="1"/>
  <c r="AD490" i="19"/>
  <c r="AE490" i="19" s="1"/>
  <c r="AD501" i="19"/>
  <c r="AE501" i="19" s="1"/>
  <c r="AF509" i="19"/>
  <c r="AG509" i="19" s="1"/>
  <c r="AD517" i="19"/>
  <c r="AE517" i="19" s="1"/>
  <c r="AF525" i="19"/>
  <c r="AG525" i="19" s="1"/>
  <c r="AD533" i="19"/>
  <c r="AE533" i="19" s="1"/>
  <c r="AF541" i="19"/>
  <c r="AG541" i="19" s="1"/>
  <c r="AD549" i="19"/>
  <c r="AE549" i="19" s="1"/>
  <c r="AF557" i="19"/>
  <c r="AG557" i="19" s="1"/>
  <c r="AD565" i="19"/>
  <c r="AE565" i="19" s="1"/>
  <c r="AF573" i="19"/>
  <c r="AG573" i="19" s="1"/>
  <c r="AD581" i="19"/>
  <c r="AE581" i="19" s="1"/>
  <c r="AF589" i="19"/>
  <c r="AG589" i="19" s="1"/>
  <c r="AD600" i="19"/>
  <c r="AE600" i="19" s="1"/>
  <c r="AD608" i="19"/>
  <c r="AE608" i="19" s="1"/>
  <c r="AD616" i="19"/>
  <c r="AE616" i="19" s="1"/>
  <c r="AD624" i="19"/>
  <c r="AE624" i="19" s="1"/>
  <c r="AD632" i="19"/>
  <c r="AE632" i="19" s="1"/>
  <c r="AD640" i="19"/>
  <c r="AE640" i="19" s="1"/>
  <c r="AD648" i="19"/>
  <c r="AE648" i="19" s="1"/>
  <c r="AD656" i="19"/>
  <c r="AE656" i="19" s="1"/>
  <c r="AD664" i="19"/>
  <c r="AE664" i="19" s="1"/>
  <c r="AD672" i="19"/>
  <c r="AE672" i="19" s="1"/>
  <c r="AD680" i="19"/>
  <c r="AE680" i="19" s="1"/>
  <c r="AD688" i="19"/>
  <c r="AE688" i="19" s="1"/>
  <c r="AF221" i="19"/>
  <c r="AG221" i="19" s="1"/>
  <c r="AB275" i="19"/>
  <c r="AC275" i="19" s="1"/>
  <c r="AF340" i="19"/>
  <c r="AG340" i="19" s="1"/>
  <c r="Z417" i="19"/>
  <c r="AA417" i="19" s="1"/>
  <c r="AB483" i="19"/>
  <c r="AC483" i="19" s="1"/>
  <c r="Z552" i="19"/>
  <c r="AA552" i="19" s="1"/>
  <c r="Z629" i="19"/>
  <c r="AA629" i="19" s="1"/>
  <c r="AB215" i="19"/>
  <c r="AC215" i="19" s="1"/>
  <c r="AD245" i="19"/>
  <c r="AE245" i="19" s="1"/>
  <c r="AD271" i="19"/>
  <c r="AE271" i="19" s="1"/>
  <c r="Z295" i="19"/>
  <c r="AA295" i="19" s="1"/>
  <c r="Z318" i="19"/>
  <c r="AA318" i="19" s="1"/>
  <c r="AD340" i="19"/>
  <c r="AE340" i="19" s="1"/>
  <c r="Z364" i="19"/>
  <c r="AA364" i="19" s="1"/>
  <c r="Z399" i="19"/>
  <c r="AA399" i="19" s="1"/>
  <c r="AB421" i="19"/>
  <c r="AC421" i="19" s="1"/>
  <c r="AF445" i="19"/>
  <c r="AG445" i="19" s="1"/>
  <c r="AB469" i="19"/>
  <c r="AC469" i="19" s="1"/>
  <c r="AD491" i="19"/>
  <c r="AE491" i="19" s="1"/>
  <c r="AB516" i="19"/>
  <c r="AC516" i="19" s="1"/>
  <c r="AF540" i="19"/>
  <c r="AG540" i="19" s="1"/>
  <c r="AB564" i="19"/>
  <c r="AC564" i="19" s="1"/>
  <c r="AF584" i="19"/>
  <c r="AG584" i="19" s="1"/>
  <c r="AD613" i="19"/>
  <c r="AE613" i="19" s="1"/>
  <c r="AD637" i="19"/>
  <c r="AE637" i="19" s="1"/>
  <c r="AB659" i="19"/>
  <c r="AC659" i="19" s="1"/>
  <c r="AD681" i="19"/>
  <c r="AE681" i="19" s="1"/>
  <c r="AF231" i="19"/>
  <c r="AG231" i="19" s="1"/>
  <c r="AD255" i="19"/>
  <c r="AE255" i="19" s="1"/>
  <c r="AB279" i="19"/>
  <c r="AC279" i="19" s="1"/>
  <c r="AB316" i="19"/>
  <c r="AC316" i="19" s="1"/>
  <c r="AD342" i="19"/>
  <c r="AE342" i="19" s="1"/>
  <c r="AB368" i="19"/>
  <c r="AC368" i="19" s="1"/>
  <c r="Z392" i="19"/>
  <c r="AA392" i="19" s="1"/>
  <c r="AB423" i="19"/>
  <c r="AC423" i="19" s="1"/>
  <c r="AD447" i="19"/>
  <c r="AE447" i="19" s="1"/>
  <c r="Z475" i="19"/>
  <c r="AA475" i="19" s="1"/>
  <c r="Z498" i="19"/>
  <c r="AA498" i="19" s="1"/>
  <c r="AB524" i="19"/>
  <c r="AC524" i="19" s="1"/>
  <c r="AF548" i="19"/>
  <c r="AG548" i="19" s="1"/>
  <c r="AF574" i="19"/>
  <c r="AG574" i="19" s="1"/>
  <c r="AB603" i="19"/>
  <c r="AC603" i="19" s="1"/>
  <c r="Z627" i="19"/>
  <c r="AA627" i="19" s="1"/>
  <c r="Z651" i="19"/>
  <c r="AA651" i="19" s="1"/>
  <c r="AB677" i="19"/>
  <c r="AC677" i="19" s="1"/>
  <c r="AB232" i="19"/>
  <c r="AC232" i="19" s="1"/>
  <c r="AB223" i="19"/>
  <c r="AC223" i="19" s="1"/>
  <c r="AD247" i="19"/>
  <c r="AE247" i="19" s="1"/>
  <c r="AD277" i="19"/>
  <c r="AE277" i="19" s="1"/>
  <c r="AF302" i="19"/>
  <c r="AG302" i="19" s="1"/>
  <c r="AD326" i="19"/>
  <c r="AE326" i="19" s="1"/>
  <c r="AD348" i="19"/>
  <c r="AE348" i="19" s="1"/>
  <c r="AF372" i="19"/>
  <c r="AG372" i="19" s="1"/>
  <c r="Z394" i="19"/>
  <c r="AA394" i="19" s="1"/>
  <c r="Z419" i="19"/>
  <c r="AA419" i="19" s="1"/>
  <c r="Z443" i="19"/>
  <c r="AA443" i="19" s="1"/>
  <c r="AD467" i="19"/>
  <c r="AE467" i="19" s="1"/>
  <c r="Z493" i="19"/>
  <c r="AA493" i="19" s="1"/>
  <c r="AB520" i="19"/>
  <c r="AC520" i="19" s="1"/>
  <c r="AB544" i="19"/>
  <c r="AC544" i="19" s="1"/>
  <c r="AB566" i="19"/>
  <c r="AC566" i="19" s="1"/>
  <c r="AB592" i="19"/>
  <c r="AC592" i="19" s="1"/>
  <c r="AD619" i="19"/>
  <c r="AE619" i="19" s="1"/>
  <c r="AB641" i="19"/>
  <c r="AC641" i="19" s="1"/>
  <c r="Z667" i="19"/>
  <c r="AA667" i="19" s="1"/>
  <c r="AB689" i="19"/>
  <c r="AC689" i="19" s="1"/>
  <c r="AF217" i="19"/>
  <c r="AG217" i="19" s="1"/>
  <c r="AB206" i="19"/>
  <c r="AC206" i="19" s="1"/>
  <c r="AF216" i="19"/>
  <c r="AG216" i="19" s="1"/>
  <c r="AF226" i="19"/>
  <c r="AG226" i="19" s="1"/>
  <c r="Z234" i="19"/>
  <c r="AA234" i="19" s="1"/>
  <c r="AD244" i="19"/>
  <c r="AE244" i="19" s="1"/>
  <c r="Z252" i="19"/>
  <c r="AA252" i="19" s="1"/>
  <c r="AD262" i="19"/>
  <c r="AE262" i="19" s="1"/>
  <c r="AF270" i="19"/>
  <c r="AG270" i="19" s="1"/>
  <c r="AF280" i="19"/>
  <c r="AG280" i="19" s="1"/>
  <c r="AD290" i="19"/>
  <c r="AE290" i="19" s="1"/>
  <c r="Z301" i="19"/>
  <c r="AA301" i="19" s="1"/>
  <c r="Z309" i="19"/>
  <c r="AA309" i="19" s="1"/>
  <c r="Z317" i="19"/>
  <c r="AA317" i="19" s="1"/>
  <c r="Z325" i="19"/>
  <c r="AA325" i="19" s="1"/>
  <c r="Z333" i="19"/>
  <c r="AA333" i="19" s="1"/>
  <c r="Z341" i="19"/>
  <c r="AA341" i="19" s="1"/>
  <c r="Z349" i="19"/>
  <c r="AA349" i="19" s="1"/>
  <c r="Z357" i="19"/>
  <c r="AA357" i="19" s="1"/>
  <c r="Z365" i="19"/>
  <c r="AA365" i="19" s="1"/>
  <c r="Z373" i="19"/>
  <c r="AA373" i="19" s="1"/>
  <c r="Z381" i="19"/>
  <c r="AA381" i="19" s="1"/>
  <c r="Z389" i="19"/>
  <c r="AA389" i="19" s="1"/>
  <c r="AB400" i="19"/>
  <c r="AC400" i="19" s="1"/>
  <c r="AB408" i="19"/>
  <c r="AC408" i="19" s="1"/>
  <c r="AB416" i="19"/>
  <c r="AC416" i="19" s="1"/>
  <c r="AB424" i="19"/>
  <c r="AC424" i="19" s="1"/>
  <c r="AB432" i="19"/>
  <c r="AC432" i="19" s="1"/>
  <c r="AB440" i="19"/>
  <c r="AC440" i="19" s="1"/>
  <c r="AB448" i="19"/>
  <c r="AC448" i="19" s="1"/>
  <c r="AB456" i="19"/>
  <c r="AC456" i="19" s="1"/>
  <c r="AB464" i="19"/>
  <c r="AC464" i="19" s="1"/>
  <c r="AD472" i="19"/>
  <c r="AE472" i="19" s="1"/>
  <c r="AB480" i="19"/>
  <c r="AC480" i="19" s="1"/>
  <c r="AD488" i="19"/>
  <c r="AE488" i="19" s="1"/>
  <c r="Z499" i="19"/>
  <c r="AA499" i="19" s="1"/>
  <c r="AD507" i="19"/>
  <c r="AE507" i="19" s="1"/>
  <c r="Z515" i="19"/>
  <c r="AA515" i="19" s="1"/>
  <c r="AD523" i="19"/>
  <c r="AE523" i="19" s="1"/>
  <c r="Z531" i="19"/>
  <c r="AA531" i="19" s="1"/>
  <c r="AD539" i="19"/>
  <c r="AE539" i="19" s="1"/>
  <c r="Z547" i="19"/>
  <c r="AA547" i="19" s="1"/>
  <c r="AD555" i="19"/>
  <c r="AE555" i="19" s="1"/>
  <c r="Z563" i="19"/>
  <c r="AA563" i="19" s="1"/>
  <c r="AD571" i="19"/>
  <c r="AE571" i="19" s="1"/>
  <c r="Z579" i="19"/>
  <c r="AA579" i="19" s="1"/>
  <c r="AD587" i="19"/>
  <c r="AE587" i="19" s="1"/>
  <c r="Z598" i="19"/>
  <c r="AA598" i="19" s="1"/>
  <c r="Z606" i="19"/>
  <c r="AA606" i="19" s="1"/>
  <c r="Z614" i="19"/>
  <c r="AA614" i="19" s="1"/>
  <c r="Z622" i="19"/>
  <c r="AA622" i="19" s="1"/>
  <c r="Z630" i="19"/>
  <c r="AA630" i="19" s="1"/>
  <c r="Z638" i="19"/>
  <c r="AA638" i="19" s="1"/>
  <c r="Z646" i="19"/>
  <c r="AA646" i="19" s="1"/>
  <c r="AB654" i="19"/>
  <c r="AC654" i="19" s="1"/>
  <c r="Z662" i="19"/>
  <c r="AA662" i="19" s="1"/>
  <c r="AB670" i="19"/>
  <c r="AC670" i="19" s="1"/>
  <c r="Z678" i="19"/>
  <c r="AA678" i="19" s="1"/>
  <c r="Z686" i="19"/>
  <c r="AA686" i="19" s="1"/>
  <c r="AB212" i="19"/>
  <c r="AC212" i="19" s="1"/>
  <c r="AB283" i="19"/>
  <c r="AC283" i="19" s="1"/>
  <c r="Z390" i="19"/>
  <c r="AA390" i="19" s="1"/>
  <c r="AB463" i="19"/>
  <c r="AC463" i="19" s="1"/>
  <c r="Z546" i="19"/>
  <c r="AA546" i="19" s="1"/>
  <c r="Z613" i="19"/>
  <c r="AA613" i="19" s="1"/>
  <c r="AD221" i="19"/>
  <c r="AE221" i="19" s="1"/>
  <c r="AB245" i="19"/>
  <c r="AC245" i="19" s="1"/>
  <c r="Z271" i="19"/>
  <c r="AA271" i="19" s="1"/>
  <c r="AB295" i="19"/>
  <c r="AC295" i="19" s="1"/>
  <c r="AB318" i="19"/>
  <c r="AC318" i="19" s="1"/>
  <c r="AF346" i="19"/>
  <c r="AG346" i="19" s="1"/>
  <c r="AF370" i="19"/>
  <c r="AG370" i="19" s="1"/>
  <c r="AF399" i="19"/>
  <c r="AG399" i="19" s="1"/>
  <c r="Z421" i="19"/>
  <c r="AA421" i="19" s="1"/>
  <c r="AB445" i="19"/>
  <c r="AC445" i="19" s="1"/>
  <c r="AF469" i="19"/>
  <c r="AG469" i="19" s="1"/>
  <c r="Z491" i="19"/>
  <c r="AA491" i="19" s="1"/>
  <c r="Z516" i="19"/>
  <c r="AA516" i="19" s="1"/>
  <c r="AB540" i="19"/>
  <c r="AC540" i="19" s="1"/>
  <c r="AF564" i="19"/>
  <c r="AG564" i="19" s="1"/>
  <c r="AB584" i="19"/>
  <c r="AC584" i="19" s="1"/>
  <c r="AB613" i="19"/>
  <c r="AC613" i="19" s="1"/>
  <c r="AB637" i="19"/>
  <c r="AC637" i="19" s="1"/>
  <c r="Z659" i="19"/>
  <c r="AA659" i="19" s="1"/>
  <c r="AB681" i="19"/>
  <c r="AC681" i="19" s="1"/>
  <c r="AD205" i="19"/>
  <c r="AE205" i="19" s="1"/>
  <c r="Z231" i="19"/>
  <c r="AA231" i="19" s="1"/>
  <c r="Z255" i="19"/>
  <c r="AA255" i="19" s="1"/>
  <c r="AD285" i="19"/>
  <c r="AE285" i="19" s="1"/>
  <c r="AD316" i="19"/>
  <c r="AE316" i="19" s="1"/>
  <c r="Z342" i="19"/>
  <c r="AA342" i="19" s="1"/>
  <c r="Z368" i="19"/>
  <c r="AA368" i="19" s="1"/>
  <c r="AD392" i="19"/>
  <c r="AE392" i="19" s="1"/>
  <c r="AD423" i="19"/>
  <c r="AE423" i="19" s="1"/>
  <c r="AB447" i="19"/>
  <c r="AC447" i="19" s="1"/>
  <c r="AB475" i="19"/>
  <c r="AC475" i="19" s="1"/>
  <c r="AF498" i="19"/>
  <c r="AG498" i="19" s="1"/>
  <c r="Z524" i="19"/>
  <c r="AA524" i="19" s="1"/>
  <c r="Z548" i="19"/>
  <c r="AA548" i="19" s="1"/>
  <c r="Z574" i="19"/>
  <c r="AA574" i="19" s="1"/>
  <c r="Z603" i="19"/>
  <c r="AA603" i="19" s="1"/>
  <c r="AD627" i="19"/>
  <c r="AE627" i="19" s="1"/>
  <c r="AB651" i="19"/>
  <c r="AC651" i="19" s="1"/>
  <c r="Z677" i="19"/>
  <c r="AA677" i="19" s="1"/>
  <c r="AB248" i="19"/>
  <c r="AC248" i="19" s="1"/>
  <c r="AD229" i="19"/>
  <c r="AE229" i="19" s="1"/>
  <c r="AF251" i="19"/>
  <c r="AG251" i="19" s="1"/>
  <c r="AB277" i="19"/>
  <c r="AC277" i="19" s="1"/>
  <c r="AD302" i="19"/>
  <c r="AE302" i="19" s="1"/>
  <c r="Z326" i="19"/>
  <c r="AA326" i="19" s="1"/>
  <c r="AF348" i="19"/>
  <c r="AG348" i="19" s="1"/>
  <c r="Z372" i="19"/>
  <c r="AA372" i="19" s="1"/>
  <c r="AB394" i="19"/>
  <c r="AC394" i="19" s="1"/>
  <c r="AB419" i="19"/>
  <c r="AC419" i="19" s="1"/>
  <c r="AB443" i="19"/>
  <c r="AC443" i="19" s="1"/>
  <c r="AB467" i="19"/>
  <c r="AC467" i="19" s="1"/>
  <c r="AD493" i="19"/>
  <c r="AE493" i="19" s="1"/>
  <c r="Z520" i="19"/>
  <c r="AA520" i="19" s="1"/>
  <c r="Z544" i="19"/>
  <c r="AA544" i="19" s="1"/>
  <c r="Z566" i="19"/>
  <c r="AA566" i="19" s="1"/>
  <c r="Z592" i="19"/>
  <c r="AA592" i="19" s="1"/>
  <c r="Z619" i="19"/>
  <c r="AA619" i="19" s="1"/>
  <c r="Z641" i="19"/>
  <c r="AA641" i="19" s="1"/>
  <c r="AB667" i="19"/>
  <c r="AC667" i="19" s="1"/>
  <c r="Z689" i="19"/>
  <c r="AA689" i="19" s="1"/>
  <c r="AB378" i="19"/>
  <c r="AC378" i="19" s="1"/>
  <c r="AD208" i="19"/>
  <c r="AE208" i="19" s="1"/>
  <c r="Z216" i="19"/>
  <c r="AA216" i="19" s="1"/>
  <c r="AD226" i="19"/>
  <c r="AE226" i="19" s="1"/>
  <c r="AB234" i="19"/>
  <c r="AC234" i="19" s="1"/>
  <c r="AF244" i="19"/>
  <c r="AG244" i="19" s="1"/>
  <c r="AF254" i="19"/>
  <c r="AG254" i="19" s="1"/>
  <c r="Z262" i="19"/>
  <c r="AA262" i="19" s="1"/>
  <c r="AD272" i="19"/>
  <c r="AE272" i="19" s="1"/>
  <c r="Z280" i="19"/>
  <c r="AA280" i="19" s="1"/>
  <c r="AF290" i="19"/>
  <c r="AG290" i="19" s="1"/>
  <c r="AB301" i="19"/>
  <c r="AC301" i="19" s="1"/>
  <c r="AB309" i="19"/>
  <c r="AC309" i="19" s="1"/>
  <c r="AB317" i="19"/>
  <c r="AC317" i="19" s="1"/>
  <c r="AB325" i="19"/>
  <c r="AC325" i="19" s="1"/>
  <c r="AB333" i="19"/>
  <c r="AC333" i="19" s="1"/>
  <c r="AB341" i="19"/>
  <c r="AC341" i="19" s="1"/>
  <c r="AB349" i="19"/>
  <c r="AC349" i="19" s="1"/>
  <c r="AB357" i="19"/>
  <c r="AC357" i="19" s="1"/>
  <c r="AB365" i="19"/>
  <c r="AC365" i="19" s="1"/>
  <c r="AB373" i="19"/>
  <c r="AC373" i="19" s="1"/>
  <c r="AB381" i="19"/>
  <c r="AC381" i="19" s="1"/>
  <c r="AB389" i="19"/>
  <c r="AC389" i="19" s="1"/>
  <c r="Z400" i="19"/>
  <c r="AA400" i="19" s="1"/>
  <c r="Z408" i="19"/>
  <c r="AA408" i="19" s="1"/>
  <c r="Z416" i="19"/>
  <c r="AA416" i="19" s="1"/>
  <c r="Z424" i="19"/>
  <c r="AA424" i="19" s="1"/>
  <c r="Z432" i="19"/>
  <c r="AA432" i="19" s="1"/>
  <c r="Z440" i="19"/>
  <c r="AA440" i="19" s="1"/>
  <c r="Z448" i="19"/>
  <c r="AA448" i="19" s="1"/>
  <c r="Z456" i="19"/>
  <c r="AA456" i="19" s="1"/>
  <c r="Z464" i="19"/>
  <c r="AA464" i="19" s="1"/>
  <c r="Z472" i="19"/>
  <c r="AA472" i="19" s="1"/>
  <c r="Z480" i="19"/>
  <c r="AA480" i="19" s="1"/>
  <c r="Z488" i="19"/>
  <c r="AA488" i="19" s="1"/>
  <c r="AD499" i="19"/>
  <c r="AE499" i="19" s="1"/>
  <c r="Z507" i="19"/>
  <c r="AA507" i="19" s="1"/>
  <c r="AD515" i="19"/>
  <c r="AE515" i="19" s="1"/>
  <c r="Z523" i="19"/>
  <c r="AA523" i="19" s="1"/>
  <c r="AD531" i="19"/>
  <c r="AE531" i="19" s="1"/>
  <c r="Z539" i="19"/>
  <c r="AA539" i="19" s="1"/>
  <c r="AD547" i="19"/>
  <c r="AE547" i="19" s="1"/>
  <c r="Z555" i="19"/>
  <c r="AA555" i="19" s="1"/>
  <c r="AD563" i="19"/>
  <c r="AE563" i="19" s="1"/>
  <c r="Z571" i="19"/>
  <c r="AA571" i="19" s="1"/>
  <c r="AD579" i="19"/>
  <c r="AE579" i="19" s="1"/>
  <c r="Z587" i="19"/>
  <c r="AA587" i="19" s="1"/>
  <c r="AD598" i="19"/>
  <c r="AE598" i="19" s="1"/>
  <c r="AB606" i="19"/>
  <c r="AC606" i="19" s="1"/>
  <c r="AB614" i="19"/>
  <c r="AC614" i="19" s="1"/>
  <c r="AB622" i="19"/>
  <c r="AC622" i="19" s="1"/>
  <c r="AB630" i="19"/>
  <c r="AC630" i="19" s="1"/>
  <c r="AB638" i="19"/>
  <c r="AC638" i="19" s="1"/>
  <c r="AB646" i="19"/>
  <c r="AC646" i="19" s="1"/>
  <c r="Z654" i="19"/>
  <c r="AA654" i="19" s="1"/>
  <c r="AB662" i="19"/>
  <c r="AC662" i="19" s="1"/>
  <c r="Z670" i="19"/>
  <c r="AA670" i="19" s="1"/>
  <c r="AB678" i="19"/>
  <c r="AC678" i="19" s="1"/>
  <c r="AB686" i="19"/>
  <c r="AC686" i="19" s="1"/>
  <c r="AF215" i="19"/>
  <c r="AG215" i="19" s="1"/>
  <c r="AD263" i="19"/>
  <c r="AE263" i="19" s="1"/>
  <c r="AF318" i="19"/>
  <c r="AG318" i="19" s="1"/>
  <c r="Z384" i="19"/>
  <c r="AA384" i="19" s="1"/>
  <c r="AD455" i="19"/>
  <c r="AE455" i="19" s="1"/>
  <c r="Z528" i="19"/>
  <c r="AA528" i="19" s="1"/>
  <c r="Z584" i="19"/>
  <c r="AA584" i="19" s="1"/>
  <c r="AD659" i="19"/>
  <c r="AE659" i="19" s="1"/>
  <c r="Z300" i="19"/>
  <c r="AA300" i="19" s="1"/>
  <c r="AF415" i="19"/>
  <c r="AG415" i="19" s="1"/>
  <c r="AB518" i="19"/>
  <c r="AC518" i="19" s="1"/>
  <c r="AF621" i="19"/>
  <c r="AG621" i="19" s="1"/>
  <c r="Z287" i="19"/>
  <c r="AA287" i="19" s="1"/>
  <c r="AB388" i="19"/>
  <c r="AC388" i="19" s="1"/>
  <c r="AF487" i="19"/>
  <c r="AG487" i="19" s="1"/>
  <c r="AF586" i="19"/>
  <c r="AG586" i="19" s="1"/>
  <c r="AF683" i="19"/>
  <c r="AG683" i="19" s="1"/>
  <c r="AB230" i="19"/>
  <c r="AC230" i="19" s="1"/>
  <c r="AD268" i="19"/>
  <c r="AE268" i="19" s="1"/>
  <c r="AF307" i="19"/>
  <c r="AG307" i="19" s="1"/>
  <c r="AF339" i="19"/>
  <c r="AG339" i="19" s="1"/>
  <c r="AF371" i="19"/>
  <c r="AG371" i="19" s="1"/>
  <c r="AF406" i="19"/>
  <c r="AG406" i="19" s="1"/>
  <c r="AF438" i="19"/>
  <c r="AG438" i="19" s="1"/>
  <c r="AF470" i="19"/>
  <c r="AG470" i="19" s="1"/>
  <c r="AD505" i="19"/>
  <c r="AE505" i="19" s="1"/>
  <c r="AD537" i="19"/>
  <c r="AE537" i="19" s="1"/>
  <c r="AD569" i="19"/>
  <c r="AE569" i="19" s="1"/>
  <c r="AF604" i="19"/>
  <c r="AG604" i="19" s="1"/>
  <c r="AF636" i="19"/>
  <c r="AG636" i="19" s="1"/>
  <c r="AF668" i="19"/>
  <c r="AG668" i="19" s="1"/>
  <c r="AF639" i="19"/>
  <c r="AG639" i="19" s="1"/>
  <c r="Z308" i="19"/>
  <c r="AA308" i="19" s="1"/>
  <c r="AF605" i="19"/>
  <c r="AG605" i="19" s="1"/>
  <c r="Z228" i="19"/>
  <c r="AA228" i="19" s="1"/>
  <c r="AD337" i="19"/>
  <c r="AE337" i="19" s="1"/>
  <c r="AF436" i="19"/>
  <c r="AG436" i="19" s="1"/>
  <c r="AF543" i="19"/>
  <c r="AG543" i="19" s="1"/>
  <c r="AF634" i="19"/>
  <c r="AG634" i="19" s="1"/>
  <c r="AD675" i="19"/>
  <c r="AE675" i="19" s="1"/>
  <c r="AF225" i="19"/>
  <c r="AG225" i="19" s="1"/>
  <c r="AD336" i="19"/>
  <c r="AE336" i="19" s="1"/>
  <c r="AF447" i="19"/>
  <c r="AG447" i="19" s="1"/>
  <c r="AD548" i="19"/>
  <c r="AE548" i="19" s="1"/>
  <c r="AF651" i="19"/>
  <c r="AG651" i="19" s="1"/>
  <c r="AD223" i="19"/>
  <c r="AE223" i="19" s="1"/>
  <c r="AD320" i="19"/>
  <c r="AE320" i="19" s="1"/>
  <c r="AF419" i="19"/>
  <c r="AG419" i="19" s="1"/>
  <c r="AD520" i="19"/>
  <c r="AE520" i="19" s="1"/>
  <c r="AF619" i="19"/>
  <c r="AG619" i="19" s="1"/>
  <c r="AD206" i="19"/>
  <c r="AE206" i="19" s="1"/>
  <c r="Z242" i="19"/>
  <c r="AA242" i="19" s="1"/>
  <c r="AF278" i="19"/>
  <c r="AG278" i="19" s="1"/>
  <c r="AF317" i="19"/>
  <c r="AG317" i="19" s="1"/>
  <c r="AF349" i="19"/>
  <c r="AG349" i="19" s="1"/>
  <c r="AF381" i="19"/>
  <c r="AG381" i="19" s="1"/>
  <c r="AF416" i="19"/>
  <c r="AG416" i="19" s="1"/>
  <c r="AF448" i="19"/>
  <c r="AG448" i="19" s="1"/>
  <c r="AF480" i="19"/>
  <c r="AG480" i="19" s="1"/>
  <c r="AF515" i="19"/>
  <c r="AG515" i="19" s="1"/>
  <c r="AF547" i="19"/>
  <c r="AG547" i="19" s="1"/>
  <c r="AF579" i="19"/>
  <c r="AG579" i="19" s="1"/>
  <c r="AF614" i="19"/>
  <c r="AG614" i="19" s="1"/>
  <c r="AF646" i="19"/>
  <c r="AG646" i="19" s="1"/>
  <c r="AF678" i="19"/>
  <c r="AG678" i="19" s="1"/>
  <c r="AB244" i="19"/>
  <c r="AC244" i="19" s="1"/>
  <c r="AF435" i="19"/>
  <c r="AG435" i="19" s="1"/>
  <c r="AB354" i="19"/>
  <c r="AC354" i="19" s="1"/>
  <c r="AF653" i="19"/>
  <c r="AG653" i="19" s="1"/>
  <c r="AB246" i="19"/>
  <c r="AC246" i="19" s="1"/>
  <c r="AD353" i="19"/>
  <c r="AE353" i="19" s="1"/>
  <c r="AF444" i="19"/>
  <c r="AG444" i="19" s="1"/>
  <c r="AF535" i="19"/>
  <c r="AG535" i="19" s="1"/>
  <c r="AD642" i="19"/>
  <c r="AE642" i="19" s="1"/>
  <c r="AB256" i="19"/>
  <c r="AC256" i="19" s="1"/>
  <c r="AF205" i="19"/>
  <c r="AG205" i="19" s="1"/>
  <c r="AF316" i="19"/>
  <c r="AG316" i="19" s="1"/>
  <c r="AD429" i="19"/>
  <c r="AE429" i="19" s="1"/>
  <c r="AF530" i="19"/>
  <c r="AG530" i="19" s="1"/>
  <c r="AF633" i="19"/>
  <c r="AG633" i="19" s="1"/>
  <c r="AF203" i="19"/>
  <c r="AG203" i="19" s="1"/>
  <c r="Z302" i="19"/>
  <c r="AA302" i="19" s="1"/>
  <c r="AF403" i="19"/>
  <c r="AG403" i="19" s="1"/>
  <c r="AB502" i="19"/>
  <c r="AC502" i="19" s="1"/>
  <c r="AF601" i="19"/>
  <c r="AG601" i="19" s="1"/>
  <c r="Z221" i="19"/>
  <c r="AA221" i="19" s="1"/>
  <c r="AD236" i="19"/>
  <c r="AE236" i="19" s="1"/>
  <c r="AF272" i="19"/>
  <c r="AG272" i="19" s="1"/>
  <c r="AF311" i="19"/>
  <c r="AG311" i="19" s="1"/>
  <c r="AF343" i="19"/>
  <c r="AG343" i="19" s="1"/>
  <c r="AF375" i="19"/>
  <c r="AG375" i="19" s="1"/>
  <c r="AF410" i="19"/>
  <c r="AG410" i="19" s="1"/>
  <c r="AF442" i="19"/>
  <c r="AG442" i="19" s="1"/>
  <c r="AF474" i="19"/>
  <c r="AG474" i="19" s="1"/>
  <c r="AD509" i="19"/>
  <c r="AE509" i="19" s="1"/>
  <c r="AD541" i="19"/>
  <c r="AE541" i="19" s="1"/>
  <c r="AD573" i="19"/>
  <c r="AE573" i="19" s="1"/>
  <c r="AF608" i="19"/>
  <c r="AG608" i="19" s="1"/>
  <c r="AF640" i="19"/>
  <c r="AG640" i="19" s="1"/>
  <c r="AF672" i="19"/>
  <c r="AG672" i="19" s="1"/>
  <c r="AB687" i="19"/>
  <c r="AC687" i="19" s="1"/>
  <c r="AD291" i="19"/>
  <c r="AE291" i="19" s="1"/>
  <c r="AF459" i="19"/>
  <c r="AG459" i="19" s="1"/>
  <c r="AF479" i="19"/>
  <c r="AG479" i="19" s="1"/>
  <c r="AF202" i="19"/>
  <c r="AG202" i="19" s="1"/>
  <c r="AD321" i="19"/>
  <c r="AE321" i="19" s="1"/>
  <c r="AF428" i="19"/>
  <c r="AG428" i="19" s="1"/>
  <c r="AF527" i="19"/>
  <c r="AG527" i="19" s="1"/>
  <c r="AD626" i="19"/>
  <c r="AE626" i="19" s="1"/>
  <c r="AD473" i="19"/>
  <c r="AE473" i="19" s="1"/>
  <c r="Z607" i="19"/>
  <c r="AA607" i="19" s="1"/>
  <c r="AD328" i="19"/>
  <c r="AE328" i="19" s="1"/>
  <c r="AD441" i="19"/>
  <c r="AE441" i="19" s="1"/>
  <c r="AF645" i="19"/>
  <c r="AG645" i="19" s="1"/>
  <c r="AD217" i="19"/>
  <c r="AE217" i="19" s="1"/>
  <c r="Z314" i="19"/>
  <c r="AA314" i="19" s="1"/>
  <c r="AB514" i="19"/>
  <c r="AC514" i="19" s="1"/>
  <c r="AF240" i="19"/>
  <c r="AG240" i="19" s="1"/>
  <c r="AF315" i="19"/>
  <c r="AG315" i="19" s="1"/>
  <c r="AF379" i="19"/>
  <c r="AG379" i="19" s="1"/>
  <c r="AF446" i="19"/>
  <c r="AG446" i="19" s="1"/>
  <c r="AF513" i="19"/>
  <c r="AG513" i="19" s="1"/>
  <c r="AF577" i="19"/>
  <c r="AG577" i="19" s="1"/>
  <c r="AF644" i="19"/>
  <c r="AG644" i="19" s="1"/>
  <c r="AF382" i="19"/>
  <c r="AG382" i="19" s="1"/>
  <c r="AF679" i="19"/>
  <c r="AG679" i="19" s="1"/>
  <c r="AF256" i="19"/>
  <c r="AG256" i="19" s="1"/>
  <c r="AD361" i="19"/>
  <c r="AE361" i="19" s="1"/>
  <c r="AF460" i="19"/>
  <c r="AG460" i="19" s="1"/>
  <c r="AF567" i="19"/>
  <c r="AG567" i="19" s="1"/>
  <c r="AD658" i="19"/>
  <c r="AE658" i="19" s="1"/>
  <c r="Z249" i="19"/>
  <c r="AA249" i="19" s="1"/>
  <c r="AB362" i="19"/>
  <c r="AC362" i="19" s="1"/>
  <c r="AF475" i="19"/>
  <c r="AG475" i="19" s="1"/>
  <c r="AB268" i="19"/>
  <c r="AC268" i="19" s="1"/>
  <c r="AB236" i="19"/>
  <c r="AC236" i="19" s="1"/>
  <c r="AB207" i="19"/>
  <c r="AC207" i="19" s="1"/>
  <c r="AB227" i="19"/>
  <c r="AC227" i="19" s="1"/>
  <c r="AD257" i="19"/>
  <c r="AE257" i="19" s="1"/>
  <c r="AF283" i="19"/>
  <c r="AG283" i="19" s="1"/>
  <c r="AF306" i="19"/>
  <c r="AG306" i="19" s="1"/>
  <c r="Z330" i="19"/>
  <c r="AA330" i="19" s="1"/>
  <c r="Z352" i="19"/>
  <c r="AA352" i="19" s="1"/>
  <c r="Z378" i="19"/>
  <c r="AA378" i="19" s="1"/>
  <c r="AF411" i="19"/>
  <c r="AG411" i="19" s="1"/>
  <c r="AD433" i="19"/>
  <c r="AE433" i="19" s="1"/>
  <c r="AF455" i="19"/>
  <c r="AG455" i="19" s="1"/>
  <c r="AF477" i="19"/>
  <c r="AG477" i="19" s="1"/>
  <c r="AF506" i="19"/>
  <c r="AG506" i="19" s="1"/>
  <c r="AF528" i="19"/>
  <c r="AG528" i="19" s="1"/>
  <c r="AD552" i="19"/>
  <c r="AE552" i="19" s="1"/>
  <c r="AF576" i="19"/>
  <c r="AG576" i="19" s="1"/>
  <c r="AF599" i="19"/>
  <c r="AG599" i="19" s="1"/>
  <c r="AF623" i="19"/>
  <c r="AG623" i="19" s="1"/>
  <c r="AF649" i="19"/>
  <c r="AG649" i="19" s="1"/>
  <c r="AF669" i="19"/>
  <c r="AG669" i="19" s="1"/>
  <c r="AB211" i="19"/>
  <c r="AC211" i="19" s="1"/>
  <c r="AF243" i="19"/>
  <c r="AG243" i="19" s="1"/>
  <c r="AF267" i="19"/>
  <c r="AG267" i="19" s="1"/>
  <c r="AB291" i="19"/>
  <c r="AC291" i="19" s="1"/>
  <c r="AF328" i="19"/>
  <c r="AG328" i="19" s="1"/>
  <c r="AB356" i="19"/>
  <c r="AC356" i="19" s="1"/>
  <c r="AB380" i="19"/>
  <c r="AC380" i="19" s="1"/>
  <c r="Z407" i="19"/>
  <c r="AA407" i="19" s="1"/>
  <c r="AD435" i="19"/>
  <c r="AE435" i="19" s="1"/>
  <c r="AD459" i="19"/>
  <c r="AE459" i="19" s="1"/>
  <c r="AB485" i="19"/>
  <c r="AC485" i="19" s="1"/>
  <c r="AD510" i="19"/>
  <c r="AE510" i="19" s="1"/>
  <c r="AF536" i="19"/>
  <c r="AG536" i="19" s="1"/>
  <c r="AD560" i="19"/>
  <c r="AE560" i="19" s="1"/>
  <c r="AF588" i="19"/>
  <c r="AG588" i="19" s="1"/>
  <c r="AD615" i="19"/>
  <c r="AE615" i="19" s="1"/>
  <c r="AB639" i="19"/>
  <c r="AC639" i="19" s="1"/>
  <c r="AD663" i="19"/>
  <c r="AE663" i="19" s="1"/>
  <c r="Z691" i="19"/>
  <c r="AA691" i="19" s="1"/>
  <c r="AD215" i="19"/>
  <c r="AE215" i="19" s="1"/>
  <c r="AB209" i="19"/>
  <c r="AC209" i="19" s="1"/>
  <c r="Z235" i="19"/>
  <c r="AA235" i="19" s="1"/>
  <c r="AD259" i="19"/>
  <c r="AE259" i="19" s="1"/>
  <c r="Z281" i="19"/>
  <c r="AA281" i="19" s="1"/>
  <c r="AD308" i="19"/>
  <c r="AE308" i="19" s="1"/>
  <c r="AF338" i="19"/>
  <c r="AG338" i="19" s="1"/>
  <c r="AF360" i="19"/>
  <c r="AG360" i="19" s="1"/>
  <c r="AD382" i="19"/>
  <c r="AE382" i="19" s="1"/>
  <c r="AF409" i="19"/>
  <c r="AG409" i="19" s="1"/>
  <c r="Z431" i="19"/>
  <c r="AA431" i="19" s="1"/>
  <c r="AF457" i="19"/>
  <c r="AG457" i="19" s="1"/>
  <c r="Z479" i="19"/>
  <c r="AA479" i="19" s="1"/>
  <c r="AF508" i="19"/>
  <c r="AG508" i="19" s="1"/>
  <c r="AB532" i="19"/>
  <c r="AC532" i="19" s="1"/>
  <c r="AF556" i="19"/>
  <c r="AG556" i="19" s="1"/>
  <c r="AB580" i="19"/>
  <c r="AC580" i="19" s="1"/>
  <c r="AD605" i="19"/>
  <c r="AE605" i="19" s="1"/>
  <c r="AB631" i="19"/>
  <c r="AC631" i="19" s="1"/>
  <c r="AD653" i="19"/>
  <c r="AE653" i="19" s="1"/>
  <c r="AD679" i="19"/>
  <c r="AE679" i="19" s="1"/>
  <c r="AD202" i="19"/>
  <c r="AE202" i="19" s="1"/>
  <c r="AB210" i="19"/>
  <c r="AC210" i="19" s="1"/>
  <c r="AF220" i="19"/>
  <c r="AG220" i="19" s="1"/>
  <c r="AF230" i="19"/>
  <c r="AG230" i="19" s="1"/>
  <c r="Z238" i="19"/>
  <c r="AA238" i="19" s="1"/>
  <c r="AD248" i="19"/>
  <c r="AE248" i="19" s="1"/>
  <c r="Z256" i="19"/>
  <c r="AA256" i="19" s="1"/>
  <c r="AF266" i="19"/>
  <c r="AG266" i="19" s="1"/>
  <c r="AB274" i="19"/>
  <c r="AC274" i="19" s="1"/>
  <c r="AF284" i="19"/>
  <c r="AG284" i="19" s="1"/>
  <c r="AD294" i="19"/>
  <c r="AE294" i="19" s="1"/>
  <c r="Z305" i="19"/>
  <c r="AA305" i="19" s="1"/>
  <c r="Z313" i="19"/>
  <c r="AA313" i="19" s="1"/>
  <c r="Z321" i="19"/>
  <c r="AA321" i="19" s="1"/>
  <c r="Z329" i="19"/>
  <c r="AA329" i="19" s="1"/>
  <c r="Z337" i="19"/>
  <c r="AA337" i="19" s="1"/>
  <c r="Z345" i="19"/>
  <c r="AA345" i="19" s="1"/>
  <c r="Z353" i="19"/>
  <c r="AA353" i="19" s="1"/>
  <c r="Z361" i="19"/>
  <c r="AA361" i="19" s="1"/>
  <c r="Z369" i="19"/>
  <c r="AA369" i="19" s="1"/>
  <c r="Z377" i="19"/>
  <c r="AA377" i="19" s="1"/>
  <c r="Z385" i="19"/>
  <c r="AA385" i="19" s="1"/>
  <c r="Z393" i="19"/>
  <c r="AA393" i="19" s="1"/>
  <c r="AB404" i="19"/>
  <c r="AC404" i="19" s="1"/>
  <c r="AB412" i="19"/>
  <c r="AC412" i="19" s="1"/>
  <c r="AB420" i="19"/>
  <c r="AC420" i="19" s="1"/>
  <c r="AB428" i="19"/>
  <c r="AC428" i="19" s="1"/>
  <c r="AB436" i="19"/>
  <c r="AC436" i="19" s="1"/>
  <c r="AB444" i="19"/>
  <c r="AC444" i="19" s="1"/>
  <c r="AB452" i="19"/>
  <c r="AC452" i="19" s="1"/>
  <c r="AB460" i="19"/>
  <c r="AC460" i="19" s="1"/>
  <c r="AB468" i="19"/>
  <c r="AC468" i="19" s="1"/>
  <c r="AB476" i="19"/>
  <c r="AC476" i="19" s="1"/>
  <c r="AB484" i="19"/>
  <c r="AC484" i="19" s="1"/>
  <c r="AB492" i="19"/>
  <c r="AC492" i="19" s="1"/>
  <c r="AB503" i="19"/>
  <c r="AC503" i="19" s="1"/>
  <c r="AB511" i="19"/>
  <c r="AC511" i="19" s="1"/>
  <c r="AB519" i="19"/>
  <c r="AC519" i="19" s="1"/>
  <c r="AB527" i="19"/>
  <c r="AC527" i="19" s="1"/>
  <c r="AB535" i="19"/>
  <c r="AC535" i="19" s="1"/>
  <c r="AB543" i="19"/>
  <c r="AC543" i="19" s="1"/>
  <c r="AB551" i="19"/>
  <c r="AC551" i="19" s="1"/>
  <c r="AB559" i="19"/>
  <c r="AC559" i="19" s="1"/>
  <c r="AB567" i="19"/>
  <c r="AC567" i="19" s="1"/>
  <c r="AB575" i="19"/>
  <c r="AC575" i="19" s="1"/>
  <c r="AB583" i="19"/>
  <c r="AC583" i="19" s="1"/>
  <c r="AB591" i="19"/>
  <c r="AC591" i="19" s="1"/>
  <c r="AD602" i="19"/>
  <c r="AE602" i="19" s="1"/>
  <c r="AF610" i="19"/>
  <c r="AG610" i="19" s="1"/>
  <c r="AD618" i="19"/>
  <c r="AE618" i="19" s="1"/>
  <c r="Z626" i="19"/>
  <c r="AA626" i="19" s="1"/>
  <c r="AD634" i="19"/>
  <c r="AE634" i="19" s="1"/>
  <c r="Z642" i="19"/>
  <c r="AA642" i="19" s="1"/>
  <c r="AD650" i="19"/>
  <c r="AE650" i="19" s="1"/>
  <c r="Z658" i="19"/>
  <c r="AA658" i="19" s="1"/>
  <c r="AD666" i="19"/>
  <c r="AE666" i="19" s="1"/>
  <c r="AF674" i="19"/>
  <c r="AG674" i="19" s="1"/>
  <c r="AD682" i="19"/>
  <c r="AE682" i="19" s="1"/>
  <c r="Z690" i="19"/>
  <c r="AA690" i="19" s="1"/>
  <c r="AB240" i="19"/>
  <c r="AC240" i="19" s="1"/>
  <c r="AF233" i="19"/>
  <c r="AG233" i="19" s="1"/>
  <c r="AD295" i="19"/>
  <c r="AE295" i="19" s="1"/>
  <c r="AD358" i="19"/>
  <c r="AE358" i="19" s="1"/>
  <c r="Z433" i="19"/>
  <c r="AA433" i="19" s="1"/>
  <c r="Z506" i="19"/>
  <c r="AA506" i="19" s="1"/>
  <c r="Z576" i="19"/>
  <c r="AA576" i="19" s="1"/>
  <c r="Z649" i="19"/>
  <c r="AA649" i="19" s="1"/>
  <c r="AD279" i="19"/>
  <c r="AE279" i="19" s="1"/>
  <c r="Z201" i="19"/>
  <c r="AA201" i="19" s="1"/>
  <c r="AF227" i="19"/>
  <c r="AG227" i="19" s="1"/>
  <c r="AD253" i="19"/>
  <c r="AE253" i="19" s="1"/>
  <c r="Z275" i="19"/>
  <c r="AA275" i="19" s="1"/>
  <c r="AB304" i="19"/>
  <c r="AC304" i="19" s="1"/>
  <c r="AD324" i="19"/>
  <c r="AE324" i="19" s="1"/>
  <c r="AB346" i="19"/>
  <c r="AC346" i="19" s="1"/>
  <c r="AB370" i="19"/>
  <c r="AC370" i="19" s="1"/>
  <c r="AD405" i="19"/>
  <c r="AE405" i="19" s="1"/>
  <c r="AD427" i="19"/>
  <c r="AE427" i="19" s="1"/>
  <c r="AD451" i="19"/>
  <c r="AE451" i="19" s="1"/>
  <c r="AB473" i="19"/>
  <c r="AC473" i="19" s="1"/>
  <c r="AB500" i="19"/>
  <c r="AC500" i="19" s="1"/>
  <c r="AB522" i="19"/>
  <c r="AC522" i="19" s="1"/>
  <c r="AD546" i="19"/>
  <c r="AE546" i="19" s="1"/>
  <c r="AD570" i="19"/>
  <c r="AE570" i="19" s="1"/>
  <c r="AD590" i="19"/>
  <c r="AE590" i="19" s="1"/>
  <c r="AD617" i="19"/>
  <c r="AE617" i="19" s="1"/>
  <c r="AB643" i="19"/>
  <c r="AC643" i="19" s="1"/>
  <c r="AD665" i="19"/>
  <c r="AE665" i="19" s="1"/>
  <c r="Z687" i="19"/>
  <c r="AA687" i="19" s="1"/>
  <c r="AF324" i="19"/>
  <c r="AG324" i="19" s="1"/>
  <c r="AF211" i="19"/>
  <c r="AG211" i="19" s="1"/>
  <c r="AD237" i="19"/>
  <c r="AE237" i="19" s="1"/>
  <c r="AB261" i="19"/>
  <c r="AC261" i="19" s="1"/>
  <c r="AF291" i="19"/>
  <c r="AG291" i="19" s="1"/>
  <c r="AD322" i="19"/>
  <c r="AE322" i="19" s="1"/>
  <c r="AD350" i="19"/>
  <c r="AE350" i="19" s="1"/>
  <c r="AD374" i="19"/>
  <c r="AE374" i="19" s="1"/>
  <c r="AF401" i="19"/>
  <c r="AG401" i="19" s="1"/>
  <c r="AB429" i="19"/>
  <c r="AC429" i="19" s="1"/>
  <c r="AF453" i="19"/>
  <c r="AG453" i="19" s="1"/>
  <c r="AF481" i="19"/>
  <c r="AG481" i="19" s="1"/>
  <c r="AB504" i="19"/>
  <c r="AC504" i="19" s="1"/>
  <c r="AB530" i="19"/>
  <c r="AC530" i="19" s="1"/>
  <c r="AB554" i="19"/>
  <c r="AC554" i="19" s="1"/>
  <c r="AB582" i="19"/>
  <c r="AC582" i="19" s="1"/>
  <c r="AD609" i="19"/>
  <c r="AE609" i="19" s="1"/>
  <c r="AB633" i="19"/>
  <c r="AC633" i="19" s="1"/>
  <c r="AB657" i="19"/>
  <c r="AC657" i="19" s="1"/>
  <c r="AB685" i="19"/>
  <c r="AC685" i="19" s="1"/>
  <c r="AB296" i="19"/>
  <c r="AC296" i="19" s="1"/>
  <c r="AD203" i="19"/>
  <c r="AE203" i="19" s="1"/>
  <c r="Z229" i="19"/>
  <c r="AA229" i="19" s="1"/>
  <c r="AB251" i="19"/>
  <c r="AC251" i="19" s="1"/>
  <c r="AD281" i="19"/>
  <c r="AE281" i="19" s="1"/>
  <c r="AB308" i="19"/>
  <c r="AC308" i="19" s="1"/>
  <c r="AF332" i="19"/>
  <c r="AG332" i="19" s="1"/>
  <c r="AD354" i="19"/>
  <c r="AE354" i="19" s="1"/>
  <c r="AB376" i="19"/>
  <c r="AC376" i="19" s="1"/>
  <c r="Z403" i="19"/>
  <c r="AA403" i="19" s="1"/>
  <c r="AB425" i="19"/>
  <c r="AC425" i="19" s="1"/>
  <c r="AF449" i="19"/>
  <c r="AG449" i="19" s="1"/>
  <c r="Z471" i="19"/>
  <c r="AA471" i="19" s="1"/>
  <c r="AD502" i="19"/>
  <c r="AE502" i="19" s="1"/>
  <c r="AF526" i="19"/>
  <c r="AG526" i="19" s="1"/>
  <c r="AB550" i="19"/>
  <c r="AC550" i="19" s="1"/>
  <c r="AB572" i="19"/>
  <c r="AC572" i="19" s="1"/>
  <c r="AB601" i="19"/>
  <c r="AC601" i="19" s="1"/>
  <c r="AB625" i="19"/>
  <c r="AC625" i="19" s="1"/>
  <c r="AD647" i="19"/>
  <c r="AE647" i="19" s="1"/>
  <c r="AB673" i="19"/>
  <c r="AC673" i="19" s="1"/>
  <c r="AF210" i="19"/>
  <c r="AG210" i="19" s="1"/>
  <c r="Z218" i="19"/>
  <c r="AA218" i="19" s="1"/>
  <c r="AD228" i="19"/>
  <c r="AE228" i="19" s="1"/>
  <c r="Z236" i="19"/>
  <c r="AA236" i="19" s="1"/>
  <c r="AD246" i="19"/>
  <c r="AE246" i="19" s="1"/>
  <c r="AB254" i="19"/>
  <c r="AC254" i="19" s="1"/>
  <c r="AF264" i="19"/>
  <c r="AG264" i="19" s="1"/>
  <c r="AD274" i="19"/>
  <c r="AE274" i="19" s="1"/>
  <c r="Z282" i="19"/>
  <c r="AA282" i="19" s="1"/>
  <c r="AD292" i="19"/>
  <c r="AE292" i="19" s="1"/>
  <c r="AD303" i="19"/>
  <c r="AE303" i="19" s="1"/>
  <c r="AD311" i="19"/>
  <c r="AE311" i="19" s="1"/>
  <c r="AD319" i="19"/>
  <c r="AE319" i="19" s="1"/>
  <c r="AD327" i="19"/>
  <c r="AE327" i="19" s="1"/>
  <c r="AD335" i="19"/>
  <c r="AE335" i="19" s="1"/>
  <c r="AD343" i="19"/>
  <c r="AE343" i="19" s="1"/>
  <c r="AD351" i="19"/>
  <c r="AE351" i="19" s="1"/>
  <c r="AD359" i="19"/>
  <c r="AE359" i="19" s="1"/>
  <c r="AD367" i="19"/>
  <c r="AE367" i="19" s="1"/>
  <c r="AD375" i="19"/>
  <c r="AE375" i="19" s="1"/>
  <c r="AD383" i="19"/>
  <c r="AE383" i="19" s="1"/>
  <c r="AD391" i="19"/>
  <c r="AE391" i="19" s="1"/>
  <c r="Z402" i="19"/>
  <c r="AA402" i="19" s="1"/>
  <c r="Z410" i="19"/>
  <c r="AA410" i="19" s="1"/>
  <c r="Z418" i="19"/>
  <c r="AA418" i="19" s="1"/>
  <c r="Z426" i="19"/>
  <c r="AA426" i="19" s="1"/>
  <c r="Z434" i="19"/>
  <c r="AA434" i="19" s="1"/>
  <c r="Z442" i="19"/>
  <c r="AA442" i="19" s="1"/>
  <c r="Z450" i="19"/>
  <c r="AA450" i="19" s="1"/>
  <c r="Z458" i="19"/>
  <c r="AA458" i="19" s="1"/>
  <c r="Z466" i="19"/>
  <c r="AA466" i="19" s="1"/>
  <c r="Z474" i="19"/>
  <c r="AA474" i="19" s="1"/>
  <c r="Z482" i="19"/>
  <c r="AA482" i="19" s="1"/>
  <c r="Z490" i="19"/>
  <c r="AA490" i="19" s="1"/>
  <c r="AB501" i="19"/>
  <c r="AC501" i="19" s="1"/>
  <c r="AB509" i="19"/>
  <c r="AC509" i="19" s="1"/>
  <c r="AB517" i="19"/>
  <c r="AC517" i="19" s="1"/>
  <c r="AB525" i="19"/>
  <c r="AC525" i="19" s="1"/>
  <c r="Z533" i="19"/>
  <c r="AA533" i="19" s="1"/>
  <c r="Z541" i="19"/>
  <c r="AA541" i="19" s="1"/>
  <c r="Z549" i="19"/>
  <c r="AA549" i="19" s="1"/>
  <c r="Z557" i="19"/>
  <c r="AA557" i="19" s="1"/>
  <c r="Z565" i="19"/>
  <c r="AA565" i="19" s="1"/>
  <c r="Z573" i="19"/>
  <c r="AA573" i="19" s="1"/>
  <c r="Z581" i="19"/>
  <c r="AA581" i="19" s="1"/>
  <c r="Z589" i="19"/>
  <c r="AA589" i="19" s="1"/>
  <c r="AB600" i="19"/>
  <c r="AC600" i="19" s="1"/>
  <c r="AB608" i="19"/>
  <c r="AC608" i="19" s="1"/>
  <c r="AB616" i="19"/>
  <c r="AC616" i="19" s="1"/>
  <c r="AB624" i="19"/>
  <c r="AC624" i="19" s="1"/>
  <c r="AB632" i="19"/>
  <c r="AC632" i="19" s="1"/>
  <c r="AB640" i="19"/>
  <c r="AC640" i="19" s="1"/>
  <c r="AB648" i="19"/>
  <c r="AC648" i="19" s="1"/>
  <c r="AB656" i="19"/>
  <c r="AC656" i="19" s="1"/>
  <c r="AB664" i="19"/>
  <c r="AC664" i="19" s="1"/>
  <c r="AB672" i="19"/>
  <c r="AC672" i="19" s="1"/>
  <c r="AB680" i="19"/>
  <c r="AC680" i="19" s="1"/>
  <c r="AB688" i="19"/>
  <c r="AC688" i="19" s="1"/>
  <c r="AB288" i="19"/>
  <c r="AC288" i="19" s="1"/>
  <c r="AB324" i="19"/>
  <c r="AC324" i="19" s="1"/>
  <c r="AB411" i="19"/>
  <c r="AC411" i="19" s="1"/>
  <c r="Z477" i="19"/>
  <c r="AA477" i="19" s="1"/>
  <c r="Z564" i="19"/>
  <c r="AA564" i="19" s="1"/>
  <c r="Z637" i="19"/>
  <c r="AA637" i="19" s="1"/>
  <c r="AB314" i="19"/>
  <c r="AC314" i="19" s="1"/>
  <c r="AF201" i="19"/>
  <c r="AG201" i="19" s="1"/>
  <c r="Z227" i="19"/>
  <c r="AA227" i="19" s="1"/>
  <c r="AF253" i="19"/>
  <c r="AG253" i="19" s="1"/>
  <c r="AD275" i="19"/>
  <c r="AE275" i="19" s="1"/>
  <c r="Z304" i="19"/>
  <c r="AA304" i="19" s="1"/>
  <c r="AF330" i="19"/>
  <c r="AG330" i="19" s="1"/>
  <c r="AF352" i="19"/>
  <c r="AG352" i="19" s="1"/>
  <c r="AF378" i="19"/>
  <c r="AG378" i="19" s="1"/>
  <c r="AB405" i="19"/>
  <c r="AC405" i="19" s="1"/>
  <c r="Z427" i="19"/>
  <c r="AA427" i="19" s="1"/>
  <c r="Z451" i="19"/>
  <c r="AA451" i="19" s="1"/>
  <c r="Z473" i="19"/>
  <c r="AA473" i="19" s="1"/>
  <c r="AF500" i="19"/>
  <c r="AG500" i="19" s="1"/>
  <c r="AD522" i="19"/>
  <c r="AE522" i="19" s="1"/>
  <c r="AB546" i="19"/>
  <c r="AC546" i="19" s="1"/>
  <c r="AB570" i="19"/>
  <c r="AC570" i="19" s="1"/>
  <c r="AB590" i="19"/>
  <c r="AC590" i="19" s="1"/>
  <c r="AB617" i="19"/>
  <c r="AC617" i="19" s="1"/>
  <c r="Z643" i="19"/>
  <c r="AA643" i="19" s="1"/>
  <c r="AB665" i="19"/>
  <c r="AC665" i="19" s="1"/>
  <c r="AD687" i="19"/>
  <c r="AE687" i="19" s="1"/>
  <c r="Z211" i="19"/>
  <c r="AA211" i="19" s="1"/>
  <c r="AF237" i="19"/>
  <c r="AG237" i="19" s="1"/>
  <c r="AF261" i="19"/>
  <c r="AG261" i="19" s="1"/>
  <c r="Z291" i="19"/>
  <c r="AA291" i="19" s="1"/>
  <c r="Z322" i="19"/>
  <c r="AA322" i="19" s="1"/>
  <c r="Z350" i="19"/>
  <c r="AA350" i="19" s="1"/>
  <c r="Z374" i="19"/>
  <c r="AA374" i="19" s="1"/>
  <c r="Z401" i="19"/>
  <c r="AA401" i="19" s="1"/>
  <c r="Z429" i="19"/>
  <c r="AA429" i="19" s="1"/>
  <c r="Z453" i="19"/>
  <c r="AA453" i="19" s="1"/>
  <c r="Z481" i="19"/>
  <c r="AA481" i="19" s="1"/>
  <c r="Z504" i="19"/>
  <c r="AA504" i="19" s="1"/>
  <c r="Z530" i="19"/>
  <c r="AA530" i="19" s="1"/>
  <c r="Z554" i="19"/>
  <c r="AA554" i="19" s="1"/>
  <c r="Z582" i="19"/>
  <c r="AA582" i="19" s="1"/>
  <c r="Z609" i="19"/>
  <c r="AA609" i="19" s="1"/>
  <c r="Z633" i="19"/>
  <c r="AA633" i="19" s="1"/>
  <c r="Z657" i="19"/>
  <c r="AA657" i="19" s="1"/>
  <c r="Z685" i="19"/>
  <c r="AA685" i="19" s="1"/>
  <c r="Z253" i="19"/>
  <c r="AA253" i="19" s="1"/>
  <c r="Z203" i="19"/>
  <c r="AA203" i="19" s="1"/>
  <c r="AF235" i="19"/>
  <c r="AG235" i="19" s="1"/>
  <c r="AF259" i="19"/>
  <c r="AG259" i="19" s="1"/>
  <c r="AB281" i="19"/>
  <c r="AC281" i="19" s="1"/>
  <c r="AF308" i="19"/>
  <c r="AG308" i="19" s="1"/>
  <c r="AD332" i="19"/>
  <c r="AE332" i="19" s="1"/>
  <c r="Z354" i="19"/>
  <c r="AA354" i="19" s="1"/>
  <c r="Z376" i="19"/>
  <c r="AA376" i="19" s="1"/>
  <c r="AB403" i="19"/>
  <c r="AC403" i="19" s="1"/>
  <c r="Z425" i="19"/>
  <c r="AA425" i="19" s="1"/>
  <c r="Z449" i="19"/>
  <c r="AA449" i="19" s="1"/>
  <c r="AB471" i="19"/>
  <c r="AC471" i="19" s="1"/>
  <c r="Z502" i="19"/>
  <c r="AA502" i="19" s="1"/>
  <c r="Z526" i="19"/>
  <c r="AA526" i="19" s="1"/>
  <c r="Z550" i="19"/>
  <c r="AA550" i="19" s="1"/>
  <c r="Z572" i="19"/>
  <c r="AA572" i="19" s="1"/>
  <c r="Z601" i="19"/>
  <c r="AA601" i="19" s="1"/>
  <c r="Z625" i="19"/>
  <c r="AA625" i="19" s="1"/>
  <c r="Z647" i="19"/>
  <c r="AA647" i="19" s="1"/>
  <c r="Z673" i="19"/>
  <c r="AA673" i="19" s="1"/>
  <c r="AD210" i="19"/>
  <c r="AE210" i="19" s="1"/>
  <c r="AB218" i="19"/>
  <c r="AC218" i="19" s="1"/>
  <c r="AF228" i="19"/>
  <c r="AG228" i="19" s="1"/>
  <c r="AF238" i="19"/>
  <c r="AG238" i="19" s="1"/>
  <c r="Z246" i="19"/>
  <c r="AA246" i="19" s="1"/>
  <c r="AD256" i="19"/>
  <c r="AE256" i="19" s="1"/>
  <c r="Z264" i="19"/>
  <c r="AA264" i="19" s="1"/>
  <c r="AF274" i="19"/>
  <c r="AG274" i="19" s="1"/>
  <c r="AB282" i="19"/>
  <c r="AC282" i="19" s="1"/>
  <c r="AF292" i="19"/>
  <c r="AG292" i="19" s="1"/>
  <c r="Z303" i="19"/>
  <c r="AA303" i="19" s="1"/>
  <c r="Z311" i="19"/>
  <c r="AA311" i="19" s="1"/>
  <c r="Z319" i="19"/>
  <c r="AA319" i="19" s="1"/>
  <c r="Z327" i="19"/>
  <c r="AA327" i="19" s="1"/>
  <c r="Z335" i="19"/>
  <c r="AA335" i="19" s="1"/>
  <c r="Z343" i="19"/>
  <c r="AA343" i="19" s="1"/>
  <c r="Z351" i="19"/>
  <c r="AA351" i="19" s="1"/>
  <c r="Z359" i="19"/>
  <c r="AA359" i="19" s="1"/>
  <c r="Z367" i="19"/>
  <c r="AA367" i="19" s="1"/>
  <c r="Z375" i="19"/>
  <c r="AA375" i="19" s="1"/>
  <c r="Z383" i="19"/>
  <c r="AA383" i="19" s="1"/>
  <c r="Z391" i="19"/>
  <c r="AA391" i="19" s="1"/>
  <c r="AB402" i="19"/>
  <c r="AC402" i="19" s="1"/>
  <c r="AB410" i="19"/>
  <c r="AC410" i="19" s="1"/>
  <c r="AB418" i="19"/>
  <c r="AC418" i="19" s="1"/>
  <c r="AB426" i="19"/>
  <c r="AC426" i="19" s="1"/>
  <c r="AB434" i="19"/>
  <c r="AC434" i="19" s="1"/>
  <c r="AB442" i="19"/>
  <c r="AC442" i="19" s="1"/>
  <c r="AB450" i="19"/>
  <c r="AC450" i="19" s="1"/>
  <c r="AB458" i="19"/>
  <c r="AC458" i="19" s="1"/>
  <c r="AB466" i="19"/>
  <c r="AC466" i="19" s="1"/>
  <c r="AB474" i="19"/>
  <c r="AC474" i="19" s="1"/>
  <c r="AB482" i="19"/>
  <c r="AC482" i="19" s="1"/>
  <c r="AB490" i="19"/>
  <c r="AC490" i="19" s="1"/>
  <c r="Z501" i="19"/>
  <c r="AA501" i="19" s="1"/>
  <c r="Z509" i="19"/>
  <c r="AA509" i="19" s="1"/>
  <c r="Z517" i="19"/>
  <c r="AA517" i="19" s="1"/>
  <c r="Z525" i="19"/>
  <c r="AA525" i="19" s="1"/>
  <c r="AB533" i="19"/>
  <c r="AC533" i="19" s="1"/>
  <c r="AB541" i="19"/>
  <c r="AC541" i="19" s="1"/>
  <c r="AB549" i="19"/>
  <c r="AC549" i="19" s="1"/>
  <c r="AB557" i="19"/>
  <c r="AC557" i="19" s="1"/>
  <c r="AB565" i="19"/>
  <c r="AC565" i="19" s="1"/>
  <c r="AB573" i="19"/>
  <c r="AC573" i="19" s="1"/>
  <c r="AB581" i="19"/>
  <c r="AC581" i="19" s="1"/>
  <c r="AB589" i="19"/>
  <c r="AC589" i="19" s="1"/>
  <c r="Z600" i="19"/>
  <c r="AA600" i="19" s="1"/>
  <c r="Z608" i="19"/>
  <c r="AA608" i="19" s="1"/>
  <c r="Z616" i="19"/>
  <c r="AA616" i="19" s="1"/>
  <c r="Z624" i="19"/>
  <c r="AA624" i="19" s="1"/>
  <c r="Z632" i="19"/>
  <c r="AA632" i="19" s="1"/>
  <c r="Z640" i="19"/>
  <c r="AA640" i="19" s="1"/>
  <c r="Z648" i="19"/>
  <c r="AA648" i="19" s="1"/>
  <c r="Z656" i="19"/>
  <c r="AA656" i="19" s="1"/>
  <c r="Z664" i="19"/>
  <c r="AA664" i="19" s="1"/>
  <c r="Z672" i="19"/>
  <c r="AA672" i="19" s="1"/>
  <c r="Z680" i="19"/>
  <c r="AA680" i="19" s="1"/>
  <c r="Z688" i="19"/>
  <c r="AA688" i="19" s="1"/>
  <c r="AB272" i="19"/>
  <c r="AC272" i="19" s="1"/>
  <c r="AD376" i="19"/>
  <c r="AE376" i="19" s="1"/>
  <c r="AD227" i="19"/>
  <c r="AE227" i="19" s="1"/>
  <c r="AB271" i="19"/>
  <c r="AC271" i="19" s="1"/>
  <c r="AD334" i="19"/>
  <c r="AE334" i="19" s="1"/>
  <c r="AF405" i="19"/>
  <c r="AG405" i="19" s="1"/>
  <c r="Z540" i="19"/>
  <c r="AA540" i="19" s="1"/>
  <c r="AB669" i="19"/>
  <c r="AC669" i="19" s="1"/>
  <c r="Z219" i="19"/>
  <c r="AA219" i="19" s="1"/>
  <c r="AD542" i="19"/>
  <c r="AE542" i="19" s="1"/>
  <c r="AD413" i="19"/>
  <c r="AE413" i="19" s="1"/>
  <c r="AF611" i="19"/>
  <c r="AG611" i="19" s="1"/>
  <c r="AF204" i="19"/>
  <c r="AG204" i="19" s="1"/>
  <c r="Z276" i="19"/>
  <c r="AA276" i="19" s="1"/>
  <c r="AF347" i="19"/>
  <c r="AG347" i="19" s="1"/>
  <c r="AF414" i="19"/>
  <c r="AG414" i="19" s="1"/>
  <c r="AF478" i="19"/>
  <c r="AG478" i="19" s="1"/>
  <c r="AF545" i="19"/>
  <c r="AG545" i="19" s="1"/>
  <c r="AF612" i="19"/>
  <c r="AG612" i="19" s="1"/>
  <c r="AF676" i="19"/>
  <c r="AG676" i="19" s="1"/>
  <c r="AF407" i="19"/>
  <c r="AG407" i="19" s="1"/>
  <c r="Z233" i="19"/>
  <c r="AA233" i="19" s="1"/>
  <c r="AD289" i="19"/>
  <c r="AE289" i="19" s="1"/>
  <c r="Z334" i="19"/>
  <c r="AA334" i="19" s="1"/>
  <c r="AD384" i="19"/>
  <c r="AE384" i="19" s="1"/>
  <c r="AF439" i="19"/>
  <c r="AG439" i="19" s="1"/>
  <c r="AF483" i="19"/>
  <c r="AG483" i="19" s="1"/>
  <c r="AF534" i="19"/>
  <c r="AG534" i="19" s="1"/>
  <c r="AF578" i="19"/>
  <c r="AG578" i="19" s="1"/>
  <c r="AF629" i="19"/>
  <c r="AG629" i="19" s="1"/>
  <c r="AF675" i="19"/>
  <c r="AG675" i="19" s="1"/>
  <c r="AB219" i="19"/>
  <c r="AC219" i="19" s="1"/>
  <c r="AD273" i="19"/>
  <c r="AE273" i="19" s="1"/>
  <c r="AF336" i="19"/>
  <c r="AG336" i="19" s="1"/>
  <c r="AD386" i="19"/>
  <c r="AE386" i="19" s="1"/>
  <c r="AF441" i="19"/>
  <c r="AG441" i="19" s="1"/>
  <c r="AB489" i="19"/>
  <c r="AC489" i="19" s="1"/>
  <c r="AF542" i="19"/>
  <c r="AG542" i="19" s="1"/>
  <c r="AB597" i="19"/>
  <c r="AC597" i="19" s="1"/>
  <c r="AD645" i="19"/>
  <c r="AE645" i="19" s="1"/>
  <c r="AB217" i="19"/>
  <c r="AC217" i="19" s="1"/>
  <c r="AF265" i="19"/>
  <c r="AG265" i="19" s="1"/>
  <c r="AF320" i="19"/>
  <c r="AG320" i="19" s="1"/>
  <c r="AF366" i="19"/>
  <c r="AG366" i="19" s="1"/>
  <c r="AF413" i="19"/>
  <c r="AG413" i="19" s="1"/>
  <c r="AF461" i="19"/>
  <c r="AG461" i="19" s="1"/>
  <c r="AF514" i="19"/>
  <c r="AG514" i="19" s="1"/>
  <c r="AD562" i="19"/>
  <c r="AE562" i="19" s="1"/>
  <c r="AD611" i="19"/>
  <c r="AE611" i="19" s="1"/>
  <c r="AD661" i="19"/>
  <c r="AE661" i="19" s="1"/>
  <c r="AB204" i="19"/>
  <c r="AC204" i="19" s="1"/>
  <c r="Z222" i="19"/>
  <c r="AA222" i="19" s="1"/>
  <c r="Z240" i="19"/>
  <c r="AA240" i="19" s="1"/>
  <c r="AB258" i="19"/>
  <c r="AC258" i="19" s="1"/>
  <c r="AD278" i="19"/>
  <c r="AE278" i="19" s="1"/>
  <c r="AD296" i="19"/>
  <c r="AE296" i="19" s="1"/>
  <c r="AB315" i="19"/>
  <c r="AC315" i="19" s="1"/>
  <c r="AB331" i="19"/>
  <c r="AC331" i="19" s="1"/>
  <c r="AB347" i="19"/>
  <c r="AC347" i="19" s="1"/>
  <c r="AB363" i="19"/>
  <c r="AC363" i="19" s="1"/>
  <c r="AB379" i="19"/>
  <c r="AC379" i="19" s="1"/>
  <c r="AB395" i="19"/>
  <c r="AC395" i="19" s="1"/>
  <c r="AD414" i="19"/>
  <c r="AE414" i="19" s="1"/>
  <c r="AD430" i="19"/>
  <c r="AE430" i="19" s="1"/>
  <c r="AD446" i="19"/>
  <c r="AE446" i="19" s="1"/>
  <c r="AD462" i="19"/>
  <c r="AE462" i="19" s="1"/>
  <c r="AD478" i="19"/>
  <c r="AE478" i="19" s="1"/>
  <c r="AD494" i="19"/>
  <c r="AE494" i="19" s="1"/>
  <c r="AD513" i="19"/>
  <c r="AE513" i="19" s="1"/>
  <c r="AD529" i="19"/>
  <c r="AE529" i="19" s="1"/>
  <c r="AD545" i="19"/>
  <c r="AE545" i="19" s="1"/>
  <c r="AD561" i="19"/>
  <c r="AE561" i="19" s="1"/>
  <c r="AD577" i="19"/>
  <c r="AE577" i="19" s="1"/>
  <c r="AB593" i="19"/>
  <c r="AC593" i="19" s="1"/>
  <c r="AD612" i="19"/>
  <c r="AE612" i="19" s="1"/>
  <c r="AD628" i="19"/>
  <c r="AE628" i="19" s="1"/>
  <c r="AD644" i="19"/>
  <c r="AE644" i="19" s="1"/>
  <c r="AD660" i="19"/>
  <c r="AE660" i="19" s="1"/>
  <c r="AD676" i="19"/>
  <c r="AE676" i="19" s="1"/>
  <c r="AD692" i="19"/>
  <c r="AE692" i="19" s="1"/>
  <c r="AB292" i="19"/>
  <c r="AC292" i="19" s="1"/>
  <c r="AF245" i="19"/>
  <c r="AG245" i="19" s="1"/>
  <c r="AD378" i="19"/>
  <c r="AE378" i="19" s="1"/>
  <c r="AF516" i="19"/>
  <c r="AG516" i="19" s="1"/>
  <c r="Z665" i="19"/>
  <c r="AA665" i="19" s="1"/>
  <c r="AD233" i="19"/>
  <c r="AE233" i="19" s="1"/>
  <c r="AD283" i="19"/>
  <c r="AE283" i="19" s="1"/>
  <c r="AB330" i="19"/>
  <c r="AC330" i="19" s="1"/>
  <c r="AF384" i="19"/>
  <c r="AG384" i="19" s="1"/>
  <c r="AB433" i="19"/>
  <c r="AC433" i="19" s="1"/>
  <c r="AB477" i="19"/>
  <c r="AC477" i="19" s="1"/>
  <c r="AD528" i="19"/>
  <c r="AE528" i="19" s="1"/>
  <c r="AD576" i="19"/>
  <c r="AE576" i="19" s="1"/>
  <c r="AB623" i="19"/>
  <c r="AC623" i="19" s="1"/>
  <c r="AD669" i="19"/>
  <c r="AE669" i="19" s="1"/>
  <c r="AF219" i="19"/>
  <c r="AG219" i="19" s="1"/>
  <c r="AD267" i="19"/>
  <c r="AE267" i="19" s="1"/>
  <c r="AB328" i="19"/>
  <c r="AC328" i="19" s="1"/>
  <c r="AD380" i="19"/>
  <c r="AE380" i="19" s="1"/>
  <c r="Z435" i="19"/>
  <c r="AA435" i="19" s="1"/>
  <c r="Z485" i="19"/>
  <c r="AA485" i="19" s="1"/>
  <c r="AB536" i="19"/>
  <c r="AC536" i="19" s="1"/>
  <c r="AB588" i="19"/>
  <c r="AC588" i="19" s="1"/>
  <c r="Z639" i="19"/>
  <c r="AA639" i="19" s="1"/>
  <c r="AB691" i="19"/>
  <c r="AC691" i="19" s="1"/>
  <c r="Z405" i="19"/>
  <c r="AA405" i="19" s="1"/>
  <c r="AF209" i="19"/>
  <c r="AG209" i="19" s="1"/>
  <c r="AB259" i="19"/>
  <c r="AC259" i="19" s="1"/>
  <c r="AF314" i="19"/>
  <c r="AG314" i="19" s="1"/>
  <c r="AB360" i="19"/>
  <c r="AC360" i="19" s="1"/>
  <c r="AB409" i="19"/>
  <c r="AC409" i="19" s="1"/>
  <c r="AB457" i="19"/>
  <c r="AC457" i="19" s="1"/>
  <c r="AB508" i="19"/>
  <c r="AC508" i="19" s="1"/>
  <c r="AB556" i="19"/>
  <c r="AC556" i="19" s="1"/>
  <c r="AB605" i="19"/>
  <c r="AC605" i="19" s="1"/>
  <c r="AB653" i="19"/>
  <c r="AC653" i="19" s="1"/>
  <c r="Z202" i="19"/>
  <c r="AA202" i="19" s="1"/>
  <c r="Z220" i="19"/>
  <c r="AA220" i="19" s="1"/>
  <c r="AB238" i="19"/>
  <c r="AC238" i="19" s="1"/>
  <c r="AF258" i="19"/>
  <c r="AG258" i="19" s="1"/>
  <c r="AD276" i="19"/>
  <c r="AE276" i="19" s="1"/>
  <c r="Z294" i="19"/>
  <c r="AA294" i="19" s="1"/>
  <c r="AF313" i="19"/>
  <c r="AG313" i="19" s="1"/>
  <c r="AF329" i="19"/>
  <c r="AG329" i="19" s="1"/>
  <c r="AF345" i="19"/>
  <c r="AG345" i="19" s="1"/>
  <c r="AF361" i="19"/>
  <c r="AG361" i="19" s="1"/>
  <c r="AF377" i="19"/>
  <c r="AG377" i="19" s="1"/>
  <c r="AF393" i="19"/>
  <c r="AG393" i="19" s="1"/>
  <c r="AD412" i="19"/>
  <c r="AE412" i="19" s="1"/>
  <c r="AD428" i="19"/>
  <c r="AE428" i="19" s="1"/>
  <c r="AD444" i="19"/>
  <c r="AE444" i="19" s="1"/>
  <c r="AD460" i="19"/>
  <c r="AE460" i="19" s="1"/>
  <c r="AD476" i="19"/>
  <c r="AE476" i="19" s="1"/>
  <c r="AD492" i="19"/>
  <c r="AE492" i="19" s="1"/>
  <c r="Z511" i="19"/>
  <c r="AA511" i="19" s="1"/>
  <c r="Z527" i="19"/>
  <c r="AA527" i="19" s="1"/>
  <c r="Z543" i="19"/>
  <c r="AA543" i="19" s="1"/>
  <c r="Z559" i="19"/>
  <c r="AA559" i="19" s="1"/>
  <c r="Z575" i="19"/>
  <c r="AA575" i="19" s="1"/>
  <c r="Z591" i="19"/>
  <c r="AA591" i="19" s="1"/>
  <c r="Z610" i="19"/>
  <c r="AA610" i="19" s="1"/>
  <c r="AF626" i="19"/>
  <c r="AG626" i="19" s="1"/>
  <c r="AB642" i="19"/>
  <c r="AC642" i="19" s="1"/>
  <c r="AB658" i="19"/>
  <c r="AC658" i="19" s="1"/>
  <c r="Z674" i="19"/>
  <c r="AA674" i="19" s="1"/>
  <c r="AF690" i="19"/>
  <c r="AG690" i="19" s="1"/>
  <c r="AD346" i="19"/>
  <c r="AE346" i="19" s="1"/>
  <c r="Z500" i="19"/>
  <c r="AA500" i="19" s="1"/>
  <c r="AD655" i="19"/>
  <c r="AE655" i="19" s="1"/>
  <c r="AB233" i="19"/>
  <c r="AC233" i="19" s="1"/>
  <c r="Z283" i="19"/>
  <c r="AA283" i="19" s="1"/>
  <c r="AF334" i="19"/>
  <c r="AG334" i="19" s="1"/>
  <c r="AB384" i="19"/>
  <c r="AC384" i="19" s="1"/>
  <c r="AF433" i="19"/>
  <c r="AG433" i="19" s="1"/>
  <c r="AD477" i="19"/>
  <c r="AE477" i="19" s="1"/>
  <c r="AB528" i="19"/>
  <c r="AC528" i="19" s="1"/>
  <c r="AB576" i="19"/>
  <c r="AC576" i="19" s="1"/>
  <c r="Z623" i="19"/>
  <c r="AA623" i="19" s="1"/>
  <c r="Z669" i="19"/>
  <c r="AA669" i="19" s="1"/>
  <c r="AD219" i="19"/>
  <c r="AE219" i="19" s="1"/>
  <c r="Z267" i="19"/>
  <c r="AA267" i="19" s="1"/>
  <c r="Z328" i="19"/>
  <c r="AA328" i="19" s="1"/>
  <c r="AF380" i="19"/>
  <c r="AG380" i="19" s="1"/>
  <c r="AB435" i="19"/>
  <c r="AC435" i="19" s="1"/>
  <c r="AF485" i="19"/>
  <c r="AG485" i="19" s="1"/>
  <c r="Z536" i="19"/>
  <c r="AA536" i="19" s="1"/>
  <c r="Z588" i="19"/>
  <c r="AA588" i="19" s="1"/>
  <c r="AD639" i="19"/>
  <c r="AE639" i="19" s="1"/>
  <c r="AD691" i="19"/>
  <c r="AE691" i="19" s="1"/>
  <c r="Z209" i="19"/>
  <c r="AA209" i="19" s="1"/>
  <c r="AD265" i="19"/>
  <c r="AE265" i="19" s="1"/>
  <c r="AD314" i="19"/>
  <c r="AE314" i="19" s="1"/>
  <c r="Z360" i="19"/>
  <c r="AA360" i="19" s="1"/>
  <c r="Z409" i="19"/>
  <c r="AA409" i="19" s="1"/>
  <c r="Z457" i="19"/>
  <c r="AA457" i="19" s="1"/>
  <c r="Z508" i="19"/>
  <c r="AA508" i="19" s="1"/>
  <c r="Z556" i="19"/>
  <c r="AA556" i="19" s="1"/>
  <c r="Z605" i="19"/>
  <c r="AA605" i="19" s="1"/>
  <c r="Z653" i="19"/>
  <c r="AA653" i="19" s="1"/>
  <c r="AD204" i="19"/>
  <c r="AE204" i="19" s="1"/>
  <c r="AF222" i="19"/>
  <c r="AG222" i="19" s="1"/>
  <c r="AD240" i="19"/>
  <c r="AE240" i="19" s="1"/>
  <c r="AD258" i="19"/>
  <c r="AE258" i="19" s="1"/>
  <c r="AF276" i="19"/>
  <c r="AG276" i="19" s="1"/>
  <c r="AB294" i="19"/>
  <c r="AC294" i="19" s="1"/>
  <c r="AB313" i="19"/>
  <c r="AC313" i="19" s="1"/>
  <c r="AB329" i="19"/>
  <c r="AC329" i="19" s="1"/>
  <c r="AB345" i="19"/>
  <c r="AC345" i="19" s="1"/>
  <c r="AB361" i="19"/>
  <c r="AC361" i="19" s="1"/>
  <c r="AB377" i="19"/>
  <c r="AC377" i="19" s="1"/>
  <c r="AB393" i="19"/>
  <c r="AC393" i="19" s="1"/>
  <c r="Z412" i="19"/>
  <c r="AA412" i="19" s="1"/>
  <c r="Z428" i="19"/>
  <c r="AA428" i="19" s="1"/>
  <c r="Z444" i="19"/>
  <c r="AA444" i="19" s="1"/>
  <c r="Z460" i="19"/>
  <c r="AA460" i="19" s="1"/>
  <c r="Z476" i="19"/>
  <c r="AA476" i="19" s="1"/>
  <c r="Z492" i="19"/>
  <c r="AA492" i="19" s="1"/>
  <c r="AD511" i="19"/>
  <c r="AE511" i="19" s="1"/>
  <c r="AD527" i="19"/>
  <c r="AE527" i="19" s="1"/>
  <c r="AD543" i="19"/>
  <c r="AE543" i="19" s="1"/>
  <c r="AD559" i="19"/>
  <c r="AE559" i="19" s="1"/>
  <c r="AD575" i="19"/>
  <c r="AE575" i="19" s="1"/>
  <c r="AD591" i="19"/>
  <c r="AE591" i="19" s="1"/>
  <c r="AB610" i="19"/>
  <c r="AC610" i="19" s="1"/>
  <c r="AB626" i="19"/>
  <c r="AC626" i="19" s="1"/>
  <c r="AF642" i="19"/>
  <c r="AG642" i="19" s="1"/>
  <c r="AF658" i="19"/>
  <c r="AG658" i="19" s="1"/>
  <c r="AB674" i="19"/>
  <c r="AC674" i="19" s="1"/>
  <c r="AB690" i="19"/>
  <c r="AC690" i="19" s="1"/>
  <c r="Z239" i="19"/>
  <c r="AA239" i="19" s="1"/>
  <c r="AB352" i="19"/>
  <c r="AC352" i="19" s="1"/>
  <c r="AB491" i="19"/>
  <c r="AC491" i="19" s="1"/>
  <c r="AD623" i="19"/>
  <c r="AE623" i="19" s="1"/>
  <c r="AF356" i="19"/>
  <c r="AG356" i="19" s="1"/>
  <c r="AD568" i="19"/>
  <c r="AE568" i="19" s="1"/>
  <c r="AB241" i="19"/>
  <c r="AC241" i="19" s="1"/>
  <c r="AD437" i="19"/>
  <c r="AE437" i="19" s="1"/>
  <c r="AF635" i="19"/>
  <c r="AG635" i="19" s="1"/>
  <c r="Z212" i="19"/>
  <c r="AA212" i="19" s="1"/>
  <c r="Z286" i="19"/>
  <c r="AA286" i="19" s="1"/>
  <c r="AF355" i="19"/>
  <c r="AG355" i="19" s="1"/>
  <c r="AF422" i="19"/>
  <c r="AG422" i="19" s="1"/>
  <c r="AF486" i="19"/>
  <c r="AG486" i="19" s="1"/>
  <c r="AD553" i="19"/>
  <c r="AE553" i="19" s="1"/>
  <c r="AF620" i="19"/>
  <c r="AG620" i="19" s="1"/>
  <c r="AF684" i="19"/>
  <c r="AG684" i="19" s="1"/>
  <c r="AD485" i="19"/>
  <c r="AE485" i="19" s="1"/>
  <c r="AD385" i="19"/>
  <c r="AE385" i="19" s="1"/>
  <c r="AF591" i="19"/>
  <c r="AG591" i="19" s="1"/>
  <c r="AF279" i="19"/>
  <c r="AG279" i="19" s="1"/>
  <c r="AD498" i="19"/>
  <c r="AE498" i="19" s="1"/>
  <c r="AF627" i="19"/>
  <c r="AG627" i="19" s="1"/>
  <c r="Z247" i="19"/>
  <c r="AA247" i="19" s="1"/>
  <c r="AB366" i="19"/>
  <c r="AC366" i="19" s="1"/>
  <c r="AF493" i="19"/>
  <c r="AG493" i="19" s="1"/>
  <c r="AF641" i="19"/>
  <c r="AG641" i="19" s="1"/>
  <c r="AF234" i="19"/>
  <c r="AG234" i="19" s="1"/>
  <c r="AF288" i="19"/>
  <c r="AG288" i="19" s="1"/>
  <c r="AF333" i="19"/>
  <c r="AG333" i="19" s="1"/>
  <c r="AF373" i="19"/>
  <c r="AG373" i="19" s="1"/>
  <c r="AF424" i="19"/>
  <c r="AG424" i="19" s="1"/>
  <c r="AF464" i="19"/>
  <c r="AG464" i="19" s="1"/>
  <c r="AF507" i="19"/>
  <c r="AG507" i="19" s="1"/>
  <c r="AF555" i="19"/>
  <c r="AG555" i="19" s="1"/>
  <c r="AF598" i="19"/>
  <c r="AG598" i="19" s="1"/>
  <c r="AF638" i="19"/>
  <c r="AG638" i="19" s="1"/>
  <c r="AF686" i="19"/>
  <c r="AG686" i="19" s="1"/>
  <c r="AF663" i="19"/>
  <c r="AG663" i="19" s="1"/>
  <c r="AD508" i="19"/>
  <c r="AE508" i="19" s="1"/>
  <c r="AD220" i="19"/>
  <c r="AE220" i="19" s="1"/>
  <c r="AD369" i="19"/>
  <c r="AE369" i="19" s="1"/>
  <c r="AF492" i="19"/>
  <c r="AG492" i="19" s="1"/>
  <c r="AD610" i="19"/>
  <c r="AE610" i="19" s="1"/>
  <c r="Z681" i="19"/>
  <c r="AA681" i="19" s="1"/>
  <c r="AB285" i="19"/>
  <c r="AC285" i="19" s="1"/>
  <c r="AD453" i="19"/>
  <c r="AE453" i="19" s="1"/>
  <c r="AF582" i="19"/>
  <c r="AG582" i="19" s="1"/>
  <c r="AB264" i="19"/>
  <c r="AC264" i="19" s="1"/>
  <c r="AB326" i="19"/>
  <c r="AC326" i="19" s="1"/>
  <c r="AD449" i="19"/>
  <c r="AE449" i="19" s="1"/>
  <c r="AD572" i="19"/>
  <c r="AE572" i="19" s="1"/>
  <c r="AD312" i="19"/>
  <c r="AE312" i="19" s="1"/>
  <c r="AF218" i="19"/>
  <c r="AG218" i="19" s="1"/>
  <c r="AB262" i="19"/>
  <c r="AC262" i="19" s="1"/>
  <c r="AF319" i="19"/>
  <c r="AG319" i="19" s="1"/>
  <c r="AF359" i="19"/>
  <c r="AG359" i="19" s="1"/>
  <c r="AF402" i="19"/>
  <c r="AG402" i="19" s="1"/>
  <c r="AF450" i="19"/>
  <c r="AG450" i="19" s="1"/>
  <c r="AF490" i="19"/>
  <c r="AG490" i="19" s="1"/>
  <c r="AF533" i="19"/>
  <c r="AG533" i="19" s="1"/>
  <c r="AF581" i="19"/>
  <c r="AG581" i="19" s="1"/>
  <c r="AF624" i="19"/>
  <c r="AG624" i="19" s="1"/>
  <c r="AF664" i="19"/>
  <c r="AG664" i="19" s="1"/>
  <c r="Z261" i="19"/>
  <c r="AA261" i="19" s="1"/>
  <c r="AD536" i="19"/>
  <c r="AE536" i="19" s="1"/>
  <c r="AD409" i="19"/>
  <c r="AE409" i="19" s="1"/>
  <c r="AD238" i="19"/>
  <c r="AE238" i="19" s="1"/>
  <c r="AD377" i="19"/>
  <c r="AE377" i="19" s="1"/>
  <c r="AF503" i="19"/>
  <c r="AG503" i="19" s="1"/>
  <c r="AF650" i="19"/>
  <c r="AG650" i="19" s="1"/>
  <c r="AB465" i="19"/>
  <c r="AC465" i="19" s="1"/>
  <c r="AD621" i="19"/>
  <c r="AE621" i="19" s="1"/>
  <c r="AB287" i="19"/>
  <c r="AC287" i="19" s="1"/>
  <c r="Z388" i="19"/>
  <c r="AA388" i="19" s="1"/>
  <c r="AD487" i="19"/>
  <c r="AE487" i="19" s="1"/>
  <c r="AD586" i="19"/>
  <c r="AE586" i="19" s="1"/>
  <c r="AD683" i="19"/>
  <c r="AE683" i="19" s="1"/>
  <c r="AD232" i="19"/>
  <c r="AE232" i="19" s="1"/>
  <c r="AF268" i="19"/>
  <c r="AG268" i="19" s="1"/>
  <c r="AB307" i="19"/>
  <c r="AC307" i="19" s="1"/>
  <c r="AB339" i="19"/>
  <c r="AC339" i="19" s="1"/>
  <c r="AB371" i="19"/>
  <c r="AC371" i="19" s="1"/>
  <c r="AD406" i="19"/>
  <c r="AE406" i="19" s="1"/>
  <c r="AD438" i="19"/>
  <c r="AE438" i="19" s="1"/>
  <c r="AD454" i="19"/>
  <c r="AE454" i="19" s="1"/>
  <c r="AD486" i="19"/>
  <c r="AE486" i="19" s="1"/>
  <c r="AF521" i="19"/>
  <c r="AG521" i="19" s="1"/>
  <c r="AB553" i="19"/>
  <c r="AC553" i="19" s="1"/>
  <c r="AF585" i="19"/>
  <c r="AG585" i="19" s="1"/>
  <c r="AD620" i="19"/>
  <c r="AE620" i="19" s="1"/>
  <c r="AD652" i="19"/>
  <c r="AE652" i="19" s="1"/>
  <c r="AD201" i="19"/>
  <c r="AE201" i="19" s="1"/>
  <c r="AB451" i="19"/>
  <c r="AC451" i="19" s="1"/>
  <c r="AD207" i="19"/>
  <c r="AE207" i="19" s="1"/>
  <c r="AD306" i="19"/>
  <c r="AE306" i="19" s="1"/>
  <c r="AD411" i="19"/>
  <c r="AE411" i="19" s="1"/>
  <c r="AB506" i="19"/>
  <c r="AC506" i="19" s="1"/>
  <c r="AD599" i="19"/>
  <c r="AE599" i="19" s="1"/>
  <c r="Z243" i="19"/>
  <c r="AA243" i="19" s="1"/>
  <c r="Z356" i="19"/>
  <c r="AA356" i="19" s="1"/>
  <c r="Z459" i="19"/>
  <c r="AA459" i="19" s="1"/>
  <c r="AB560" i="19"/>
  <c r="AC560" i="19" s="1"/>
  <c r="Z663" i="19"/>
  <c r="AA663" i="19" s="1"/>
  <c r="AB235" i="19"/>
  <c r="AC235" i="19" s="1"/>
  <c r="AD338" i="19"/>
  <c r="AE338" i="19" s="1"/>
  <c r="AD431" i="19"/>
  <c r="AE431" i="19" s="1"/>
  <c r="Z532" i="19"/>
  <c r="AA532" i="19" s="1"/>
  <c r="AD631" i="19"/>
  <c r="AE631" i="19" s="1"/>
  <c r="AD212" i="19"/>
  <c r="AE212" i="19" s="1"/>
  <c r="Z266" i="19"/>
  <c r="AA266" i="19" s="1"/>
  <c r="AF305" i="19"/>
  <c r="AG305" i="19" s="1"/>
  <c r="AF337" i="19"/>
  <c r="AG337" i="19" s="1"/>
  <c r="AF369" i="19"/>
  <c r="AG369" i="19" s="1"/>
  <c r="AD404" i="19"/>
  <c r="AE404" i="19" s="1"/>
  <c r="AD436" i="19"/>
  <c r="AE436" i="19" s="1"/>
  <c r="AD452" i="19"/>
  <c r="AE452" i="19" s="1"/>
  <c r="Z484" i="19"/>
  <c r="AA484" i="19" s="1"/>
  <c r="Z519" i="19"/>
  <c r="AA519" i="19" s="1"/>
  <c r="Z551" i="19"/>
  <c r="AA551" i="19" s="1"/>
  <c r="Z583" i="19"/>
  <c r="AA583" i="19" s="1"/>
  <c r="Z618" i="19"/>
  <c r="AA618" i="19" s="1"/>
  <c r="Z650" i="19"/>
  <c r="AA650" i="19" s="1"/>
  <c r="Z682" i="19"/>
  <c r="AA682" i="19" s="1"/>
  <c r="AB224" i="19"/>
  <c r="AC224" i="19" s="1"/>
  <c r="Z578" i="19"/>
  <c r="AA578" i="19" s="1"/>
  <c r="AF257" i="19"/>
  <c r="AG257" i="19" s="1"/>
  <c r="AF358" i="19"/>
  <c r="AG358" i="19" s="1"/>
  <c r="AB455" i="19"/>
  <c r="AC455" i="19" s="1"/>
  <c r="AB552" i="19"/>
  <c r="AC552" i="19" s="1"/>
  <c r="AB649" i="19"/>
  <c r="AC649" i="19" s="1"/>
  <c r="AD243" i="19"/>
  <c r="AE243" i="19" s="1"/>
  <c r="AD356" i="19"/>
  <c r="AE356" i="19" s="1"/>
  <c r="AB459" i="19"/>
  <c r="AC459" i="19" s="1"/>
  <c r="Z560" i="19"/>
  <c r="AA560" i="19" s="1"/>
  <c r="AD287" i="19"/>
  <c r="AE287" i="19" s="1"/>
  <c r="AB382" i="19"/>
  <c r="AC382" i="19" s="1"/>
  <c r="AD479" i="19"/>
  <c r="AE479" i="19" s="1"/>
  <c r="AF532" i="19"/>
  <c r="AG532" i="19" s="1"/>
  <c r="Z631" i="19"/>
  <c r="AA631" i="19" s="1"/>
  <c r="Z230" i="19"/>
  <c r="AA230" i="19" s="1"/>
  <c r="AB266" i="19"/>
  <c r="AC266" i="19" s="1"/>
  <c r="AB305" i="19"/>
  <c r="AC305" i="19" s="1"/>
  <c r="AB337" i="19"/>
  <c r="AC337" i="19" s="1"/>
  <c r="AB369" i="19"/>
  <c r="AC369" i="19" s="1"/>
  <c r="Z404" i="19"/>
  <c r="AA404" i="19" s="1"/>
  <c r="Z420" i="19"/>
  <c r="AA420" i="19" s="1"/>
  <c r="Z452" i="19"/>
  <c r="AA452" i="19" s="1"/>
  <c r="AD484" i="19"/>
  <c r="AE484" i="19" s="1"/>
  <c r="AD519" i="19"/>
  <c r="AE519" i="19" s="1"/>
  <c r="AD551" i="19"/>
  <c r="AE551" i="19" s="1"/>
  <c r="AD583" i="19"/>
  <c r="AE583" i="19" s="1"/>
  <c r="AB618" i="19"/>
  <c r="AC618" i="19" s="1"/>
  <c r="AB650" i="19"/>
  <c r="AC650" i="19" s="1"/>
  <c r="AB682" i="19"/>
  <c r="AC682" i="19" s="1"/>
  <c r="AF289" i="19"/>
  <c r="AG289" i="19" s="1"/>
  <c r="AF558" i="19"/>
  <c r="AG558" i="19" s="1"/>
  <c r="AB243" i="19"/>
  <c r="AC243" i="19" s="1"/>
  <c r="AF671" i="19"/>
  <c r="AG671" i="19" s="1"/>
  <c r="AB338" i="19"/>
  <c r="AC338" i="19" s="1"/>
  <c r="AF323" i="19"/>
  <c r="AG323" i="19" s="1"/>
  <c r="AF454" i="19"/>
  <c r="AG454" i="19" s="1"/>
  <c r="AD585" i="19"/>
  <c r="AE585" i="19" s="1"/>
  <c r="AD284" i="19"/>
  <c r="AE284" i="19" s="1"/>
  <c r="AF682" i="19"/>
  <c r="AG682" i="19" s="1"/>
  <c r="AF392" i="19"/>
  <c r="AG392" i="19" s="1"/>
  <c r="AF293" i="19"/>
  <c r="AG293" i="19" s="1"/>
  <c r="AF566" i="19"/>
  <c r="AG566" i="19" s="1"/>
  <c r="AB214" i="19"/>
  <c r="AC214" i="19" s="1"/>
  <c r="AF309" i="19"/>
  <c r="AG309" i="19" s="1"/>
  <c r="AF400" i="19"/>
  <c r="AG400" i="19" s="1"/>
  <c r="AF488" i="19"/>
  <c r="AG488" i="19" s="1"/>
  <c r="AF571" i="19"/>
  <c r="AG571" i="19" s="1"/>
  <c r="AF662" i="19"/>
  <c r="AG662" i="19" s="1"/>
  <c r="AB510" i="19"/>
  <c r="AC510" i="19" s="1"/>
  <c r="AF281" i="19"/>
  <c r="AG281" i="19" s="1"/>
  <c r="AD305" i="19"/>
  <c r="AE305" i="19" s="1"/>
  <c r="AF559" i="19"/>
  <c r="AG559" i="19" s="1"/>
  <c r="AD368" i="19"/>
  <c r="AE368" i="19" s="1"/>
  <c r="AF657" i="19"/>
  <c r="AG657" i="19" s="1"/>
  <c r="AD251" i="19"/>
  <c r="AE251" i="19" s="1"/>
  <c r="AB526" i="19"/>
  <c r="AC526" i="19" s="1"/>
  <c r="Z290" i="19"/>
  <c r="AA290" i="19" s="1"/>
  <c r="AF383" i="19"/>
  <c r="AG383" i="19" s="1"/>
  <c r="AF466" i="19"/>
  <c r="AG466" i="19" s="1"/>
  <c r="AD557" i="19"/>
  <c r="AE557" i="19" s="1"/>
  <c r="AF648" i="19"/>
  <c r="AG648" i="19" s="1"/>
  <c r="AD211" i="19"/>
  <c r="AE211" i="19" s="1"/>
  <c r="AD235" i="19"/>
  <c r="AE235" i="19" s="1"/>
  <c r="Z292" i="19"/>
  <c r="AA292" i="19" s="1"/>
  <c r="AF575" i="19"/>
  <c r="AG575" i="19" s="1"/>
  <c r="AB220" i="19"/>
  <c r="AC220" i="19" s="1"/>
  <c r="Z215" i="19"/>
  <c r="AA215" i="19" s="1"/>
  <c r="AD364" i="19"/>
  <c r="AE364" i="19" s="1"/>
  <c r="AD469" i="19"/>
  <c r="AE469" i="19" s="1"/>
  <c r="AD564" i="19"/>
  <c r="AE564" i="19" s="1"/>
  <c r="AF659" i="19"/>
  <c r="AG659" i="19" s="1"/>
  <c r="AB310" i="19"/>
  <c r="AC310" i="19" s="1"/>
  <c r="Z423" i="19"/>
  <c r="AA423" i="19" s="1"/>
  <c r="AF524" i="19"/>
  <c r="AG524" i="19" s="1"/>
  <c r="AB627" i="19"/>
  <c r="AC627" i="19" s="1"/>
  <c r="Z293" i="19"/>
  <c r="AA293" i="19" s="1"/>
  <c r="AD394" i="19"/>
  <c r="AE394" i="19" s="1"/>
  <c r="AB493" i="19"/>
  <c r="AC493" i="19" s="1"/>
  <c r="AF592" i="19"/>
  <c r="AG592" i="19" s="1"/>
  <c r="AD689" i="19"/>
  <c r="AE689" i="19" s="1"/>
  <c r="AD234" i="19"/>
  <c r="AE234" i="19" s="1"/>
  <c r="AB270" i="19"/>
  <c r="AC270" i="19" s="1"/>
  <c r="AD309" i="19"/>
  <c r="AE309" i="19" s="1"/>
  <c r="AD341" i="19"/>
  <c r="AE341" i="19" s="1"/>
  <c r="AD373" i="19"/>
  <c r="AE373" i="19" s="1"/>
  <c r="AD408" i="19"/>
  <c r="AE408" i="19" s="1"/>
  <c r="AD440" i="19"/>
  <c r="AE440" i="19" s="1"/>
  <c r="AB488" i="19"/>
  <c r="AC488" i="19" s="1"/>
  <c r="AB523" i="19"/>
  <c r="AC523" i="19" s="1"/>
  <c r="AB555" i="19"/>
  <c r="AC555" i="19" s="1"/>
  <c r="AB587" i="19"/>
  <c r="AC587" i="19" s="1"/>
  <c r="AD622" i="19"/>
  <c r="AE622" i="19" s="1"/>
  <c r="AD654" i="19"/>
  <c r="AE654" i="19" s="1"/>
  <c r="AD686" i="19"/>
  <c r="AE686" i="19" s="1"/>
  <c r="AD330" i="19"/>
  <c r="AE330" i="19" s="1"/>
  <c r="Z617" i="19"/>
  <c r="AA617" i="19" s="1"/>
  <c r="Z263" i="19"/>
  <c r="AA263" i="19" s="1"/>
  <c r="Z463" i="19"/>
  <c r="AA463" i="19" s="1"/>
  <c r="AD607" i="19"/>
  <c r="AE607" i="19" s="1"/>
  <c r="AD362" i="19"/>
  <c r="AE362" i="19" s="1"/>
  <c r="AD518" i="19"/>
  <c r="AE518" i="19" s="1"/>
  <c r="Z671" i="19"/>
  <c r="AA671" i="19" s="1"/>
  <c r="AB344" i="19"/>
  <c r="AC344" i="19" s="1"/>
  <c r="Z487" i="19"/>
  <c r="AA487" i="19" s="1"/>
  <c r="AD635" i="19"/>
  <c r="AE635" i="19" s="1"/>
  <c r="Z250" i="19"/>
  <c r="AA250" i="19" s="1"/>
  <c r="AD307" i="19"/>
  <c r="AE307" i="19" s="1"/>
  <c r="AD355" i="19"/>
  <c r="AE355" i="19" s="1"/>
  <c r="Z406" i="19"/>
  <c r="AA406" i="19" s="1"/>
  <c r="Z454" i="19"/>
  <c r="AA454" i="19" s="1"/>
  <c r="Z486" i="19"/>
  <c r="AA486" i="19" s="1"/>
  <c r="Z537" i="19"/>
  <c r="AA537" i="19" s="1"/>
  <c r="AB585" i="19"/>
  <c r="AC585" i="19" s="1"/>
  <c r="AB652" i="19"/>
  <c r="AC652" i="19" s="1"/>
  <c r="Z445" i="19"/>
  <c r="AA445" i="19" s="1"/>
  <c r="Z213" i="19"/>
  <c r="AA213" i="19" s="1"/>
  <c r="AB364" i="19"/>
  <c r="AC364" i="19" s="1"/>
  <c r="AB512" i="19"/>
  <c r="AC512" i="19" s="1"/>
  <c r="Z655" i="19"/>
  <c r="AA655" i="19" s="1"/>
  <c r="AD310" i="19"/>
  <c r="AE310" i="19" s="1"/>
  <c r="Z465" i="19"/>
  <c r="AA465" i="19" s="1"/>
  <c r="AD671" i="19"/>
  <c r="AE671" i="19" s="1"/>
  <c r="AB293" i="19"/>
  <c r="AC293" i="19" s="1"/>
  <c r="Z437" i="19"/>
  <c r="AA437" i="19" s="1"/>
  <c r="Z586" i="19"/>
  <c r="AA586" i="19" s="1"/>
  <c r="Z232" i="19"/>
  <c r="AA232" i="19" s="1"/>
  <c r="AD288" i="19"/>
  <c r="AE288" i="19" s="1"/>
  <c r="Z339" i="19"/>
  <c r="AA339" i="19" s="1"/>
  <c r="Z387" i="19"/>
  <c r="AA387" i="19" s="1"/>
  <c r="AB438" i="19"/>
  <c r="AC438" i="19" s="1"/>
  <c r="AB486" i="19"/>
  <c r="AC486" i="19" s="1"/>
  <c r="AF537" i="19"/>
  <c r="AG537" i="19" s="1"/>
  <c r="Z585" i="19"/>
  <c r="AA585" i="19" s="1"/>
  <c r="Z636" i="19"/>
  <c r="AA636" i="19" s="1"/>
  <c r="Z684" i="19"/>
  <c r="AA684" i="19" s="1"/>
  <c r="Z316" i="19"/>
  <c r="AA316" i="19" s="1"/>
  <c r="AD304" i="19"/>
  <c r="AE304" i="19" s="1"/>
  <c r="Z380" i="19"/>
  <c r="AA380" i="19" s="1"/>
  <c r="AD360" i="19"/>
  <c r="AE360" i="19" s="1"/>
  <c r="Z258" i="19"/>
  <c r="AA258" i="19" s="1"/>
  <c r="AF462" i="19"/>
  <c r="AG462" i="19" s="1"/>
  <c r="AD313" i="19"/>
  <c r="AE313" i="19" s="1"/>
  <c r="AF325" i="19"/>
  <c r="AG325" i="19" s="1"/>
  <c r="AF456" i="19"/>
  <c r="AG456" i="19" s="1"/>
  <c r="AF587" i="19"/>
  <c r="AG587" i="19" s="1"/>
  <c r="AF431" i="19"/>
  <c r="AG431" i="19" s="1"/>
  <c r="AF468" i="19"/>
  <c r="AG468" i="19" s="1"/>
  <c r="AF554" i="19"/>
  <c r="AG554" i="19" s="1"/>
  <c r="AD425" i="19"/>
  <c r="AE425" i="19" s="1"/>
  <c r="AD254" i="19"/>
  <c r="AE254" i="19" s="1"/>
  <c r="AF391" i="19"/>
  <c r="AG391" i="19" s="1"/>
  <c r="AD525" i="19"/>
  <c r="AE525" i="19" s="1"/>
  <c r="AF656" i="19"/>
  <c r="AG656" i="19" s="1"/>
  <c r="AB237" i="19"/>
  <c r="AC237" i="19" s="1"/>
  <c r="Z332" i="19"/>
  <c r="AA332" i="19" s="1"/>
  <c r="AF476" i="19"/>
  <c r="AG476" i="19" s="1"/>
  <c r="AB239" i="19"/>
  <c r="AC239" i="19" s="1"/>
  <c r="AF295" i="19"/>
  <c r="AG295" i="19" s="1"/>
  <c r="Z340" i="19"/>
  <c r="AA340" i="19" s="1"/>
  <c r="AB390" i="19"/>
  <c r="AC390" i="19" s="1"/>
  <c r="AD445" i="19"/>
  <c r="AE445" i="19" s="1"/>
  <c r="AF491" i="19"/>
  <c r="AG491" i="19" s="1"/>
  <c r="AD540" i="19"/>
  <c r="AE540" i="19" s="1"/>
  <c r="AD584" i="19"/>
  <c r="AE584" i="19" s="1"/>
  <c r="AF637" i="19"/>
  <c r="AG637" i="19" s="1"/>
  <c r="AF681" i="19"/>
  <c r="AG681" i="19" s="1"/>
  <c r="Z225" i="19"/>
  <c r="AA225" i="19" s="1"/>
  <c r="Z279" i="19"/>
  <c r="AA279" i="19" s="1"/>
  <c r="AF342" i="19"/>
  <c r="AG342" i="19" s="1"/>
  <c r="AB392" i="19"/>
  <c r="AC392" i="19" s="1"/>
  <c r="Z447" i="19"/>
  <c r="AA447" i="19" s="1"/>
  <c r="AB498" i="19"/>
  <c r="AC498" i="19" s="1"/>
  <c r="AB548" i="19"/>
  <c r="AC548" i="19" s="1"/>
  <c r="AD603" i="19"/>
  <c r="AE603" i="19" s="1"/>
  <c r="AD651" i="19"/>
  <c r="AE651" i="19" s="1"/>
  <c r="Z223" i="19"/>
  <c r="AA223" i="19" s="1"/>
  <c r="AF269" i="19"/>
  <c r="AG269" i="19" s="1"/>
  <c r="AF326" i="19"/>
  <c r="AG326" i="19" s="1"/>
  <c r="AB372" i="19"/>
  <c r="AC372" i="19" s="1"/>
  <c r="AD419" i="19"/>
  <c r="AE419" i="19" s="1"/>
  <c r="Z467" i="19"/>
  <c r="AA467" i="19" s="1"/>
  <c r="AF520" i="19"/>
  <c r="AG520" i="19" s="1"/>
  <c r="AD566" i="19"/>
  <c r="AE566" i="19" s="1"/>
  <c r="AB619" i="19"/>
  <c r="AC619" i="19" s="1"/>
  <c r="AD667" i="19"/>
  <c r="AE667" i="19" s="1"/>
  <c r="Z237" i="19"/>
  <c r="AA237" i="19" s="1"/>
  <c r="Z206" i="19"/>
  <c r="AA206" i="19" s="1"/>
  <c r="Z224" i="19"/>
  <c r="AA224" i="19" s="1"/>
  <c r="AB242" i="19"/>
  <c r="AC242" i="19" s="1"/>
  <c r="AF262" i="19"/>
  <c r="AG262" i="19" s="1"/>
  <c r="AD280" i="19"/>
  <c r="AE280" i="19" s="1"/>
  <c r="AD301" i="19"/>
  <c r="AE301" i="19" s="1"/>
  <c r="AD317" i="19"/>
  <c r="AE317" i="19" s="1"/>
  <c r="AD333" i="19"/>
  <c r="AE333" i="19" s="1"/>
  <c r="AD349" i="19"/>
  <c r="AE349" i="19" s="1"/>
  <c r="AD365" i="19"/>
  <c r="AE365" i="19" s="1"/>
  <c r="AD381" i="19"/>
  <c r="AE381" i="19" s="1"/>
  <c r="AD400" i="19"/>
  <c r="AE400" i="19" s="1"/>
  <c r="AD416" i="19"/>
  <c r="AE416" i="19" s="1"/>
  <c r="AD432" i="19"/>
  <c r="AE432" i="19" s="1"/>
  <c r="AD448" i="19"/>
  <c r="AE448" i="19" s="1"/>
  <c r="AD464" i="19"/>
  <c r="AE464" i="19" s="1"/>
  <c r="AD480" i="19"/>
  <c r="AE480" i="19" s="1"/>
  <c r="AB499" i="19"/>
  <c r="AC499" i="19" s="1"/>
  <c r="AB515" i="19"/>
  <c r="AC515" i="19" s="1"/>
  <c r="AB531" i="19"/>
  <c r="AC531" i="19" s="1"/>
  <c r="AB547" i="19"/>
  <c r="AC547" i="19" s="1"/>
  <c r="AB563" i="19"/>
  <c r="AC563" i="19" s="1"/>
  <c r="AB579" i="19"/>
  <c r="AC579" i="19" s="1"/>
  <c r="AB598" i="19"/>
  <c r="AC598" i="19" s="1"/>
  <c r="AD614" i="19"/>
  <c r="AE614" i="19" s="1"/>
  <c r="AD630" i="19"/>
  <c r="AE630" i="19" s="1"/>
  <c r="AD646" i="19"/>
  <c r="AE646" i="19" s="1"/>
  <c r="AD662" i="19"/>
  <c r="AE662" i="19" s="1"/>
  <c r="AD678" i="19"/>
  <c r="AE678" i="19" s="1"/>
  <c r="AB228" i="19"/>
  <c r="AC228" i="19" s="1"/>
  <c r="Z257" i="19"/>
  <c r="AA257" i="19" s="1"/>
  <c r="AD399" i="19"/>
  <c r="AE399" i="19" s="1"/>
  <c r="Z534" i="19"/>
  <c r="AA534" i="19" s="1"/>
  <c r="Z269" i="19"/>
  <c r="AA269" i="19" s="1"/>
  <c r="AF239" i="19"/>
  <c r="AG239" i="19" s="1"/>
  <c r="AB289" i="19"/>
  <c r="AC289" i="19" s="1"/>
  <c r="AB334" i="19"/>
  <c r="AC334" i="19" s="1"/>
  <c r="AF390" i="19"/>
  <c r="AG390" i="19" s="1"/>
  <c r="Z439" i="19"/>
  <c r="AA439" i="19" s="1"/>
  <c r="Z483" i="19"/>
  <c r="AA483" i="19" s="1"/>
  <c r="AD534" i="19"/>
  <c r="AE534" i="19" s="1"/>
  <c r="AD578" i="19"/>
  <c r="AE578" i="19" s="1"/>
  <c r="AD629" i="19"/>
  <c r="AE629" i="19" s="1"/>
  <c r="AB675" i="19"/>
  <c r="AC675" i="19" s="1"/>
  <c r="AD225" i="19"/>
  <c r="AE225" i="19" s="1"/>
  <c r="AB273" i="19"/>
  <c r="AC273" i="19" s="1"/>
  <c r="AB336" i="19"/>
  <c r="AC336" i="19" s="1"/>
  <c r="Z386" i="19"/>
  <c r="AA386" i="19" s="1"/>
  <c r="AB441" i="19"/>
  <c r="AC441" i="19" s="1"/>
  <c r="Z489" i="19"/>
  <c r="AA489" i="19" s="1"/>
  <c r="AB542" i="19"/>
  <c r="AC542" i="19" s="1"/>
  <c r="Z597" i="19"/>
  <c r="AA597" i="19" s="1"/>
  <c r="AB645" i="19"/>
  <c r="AC645" i="19" s="1"/>
  <c r="Z217" i="19"/>
  <c r="AA217" i="19" s="1"/>
  <c r="Z265" i="19"/>
  <c r="AA265" i="19" s="1"/>
  <c r="AB320" i="19"/>
  <c r="AC320" i="19" s="1"/>
  <c r="AD366" i="19"/>
  <c r="AE366" i="19" s="1"/>
  <c r="AB413" i="19"/>
  <c r="AC413" i="19" s="1"/>
  <c r="AB461" i="19"/>
  <c r="AC461" i="19" s="1"/>
  <c r="AD514" i="19"/>
  <c r="AE514" i="19" s="1"/>
  <c r="AB562" i="19"/>
  <c r="AC562" i="19" s="1"/>
  <c r="AB611" i="19"/>
  <c r="AC611" i="19" s="1"/>
  <c r="AB661" i="19"/>
  <c r="AC661" i="19" s="1"/>
  <c r="Z204" i="19"/>
  <c r="AA204" i="19" s="1"/>
  <c r="AB222" i="19"/>
  <c r="AC222" i="19" s="1"/>
  <c r="AF242" i="19"/>
  <c r="AG242" i="19" s="1"/>
  <c r="AD260" i="19"/>
  <c r="AE260" i="19" s="1"/>
  <c r="Z278" i="19"/>
  <c r="AA278" i="19" s="1"/>
  <c r="AF296" i="19"/>
  <c r="AG296" i="19" s="1"/>
  <c r="AD315" i="19"/>
  <c r="AE315" i="19" s="1"/>
  <c r="AD331" i="19"/>
  <c r="AE331" i="19" s="1"/>
  <c r="AD347" i="19"/>
  <c r="AE347" i="19" s="1"/>
  <c r="AD363" i="19"/>
  <c r="AE363" i="19" s="1"/>
  <c r="AD379" i="19"/>
  <c r="AE379" i="19" s="1"/>
  <c r="AD395" i="19"/>
  <c r="AE395" i="19" s="1"/>
  <c r="Z414" i="19"/>
  <c r="AA414" i="19" s="1"/>
  <c r="Z430" i="19"/>
  <c r="AA430" i="19" s="1"/>
  <c r="Z446" i="19"/>
  <c r="AA446" i="19" s="1"/>
  <c r="Z462" i="19"/>
  <c r="AA462" i="19" s="1"/>
  <c r="Z478" i="19"/>
  <c r="AA478" i="19" s="1"/>
  <c r="Z494" i="19"/>
  <c r="AA494" i="19" s="1"/>
  <c r="AB513" i="19"/>
  <c r="AC513" i="19" s="1"/>
  <c r="AB529" i="19"/>
  <c r="AC529" i="19" s="1"/>
  <c r="AB545" i="19"/>
  <c r="AC545" i="19" s="1"/>
  <c r="AB561" i="19"/>
  <c r="AC561" i="19" s="1"/>
  <c r="AB577" i="19"/>
  <c r="AC577" i="19" s="1"/>
  <c r="AF593" i="19"/>
  <c r="AG593" i="19" s="1"/>
  <c r="AB612" i="19"/>
  <c r="AC612" i="19" s="1"/>
  <c r="AB628" i="19"/>
  <c r="AC628" i="19" s="1"/>
  <c r="AB644" i="19"/>
  <c r="AC644" i="19" s="1"/>
  <c r="AB660" i="19"/>
  <c r="AC660" i="19" s="1"/>
  <c r="AB676" i="19"/>
  <c r="AC676" i="19" s="1"/>
  <c r="AB692" i="19"/>
  <c r="AC692" i="19" s="1"/>
  <c r="AB276" i="19"/>
  <c r="AC276" i="19" s="1"/>
  <c r="AD370" i="19"/>
  <c r="AE370" i="19" s="1"/>
  <c r="Z522" i="19"/>
  <c r="AA522" i="19" s="1"/>
  <c r="Z285" i="19"/>
  <c r="AA285" i="19" s="1"/>
  <c r="AD239" i="19"/>
  <c r="AE239" i="19" s="1"/>
  <c r="Z289" i="19"/>
  <c r="AA289" i="19" s="1"/>
  <c r="AB340" i="19"/>
  <c r="AC340" i="19" s="1"/>
  <c r="AD390" i="19"/>
  <c r="AE390" i="19" s="1"/>
  <c r="AB439" i="19"/>
  <c r="AC439" i="19" s="1"/>
  <c r="AD483" i="19"/>
  <c r="AE483" i="19" s="1"/>
  <c r="AB534" i="19"/>
  <c r="AC534" i="19" s="1"/>
  <c r="AB578" i="19"/>
  <c r="AC578" i="19" s="1"/>
  <c r="AB629" i="19"/>
  <c r="AC629" i="19" s="1"/>
  <c r="Z675" i="19"/>
  <c r="AA675" i="19" s="1"/>
  <c r="AB225" i="19"/>
  <c r="AC225" i="19" s="1"/>
  <c r="Z273" i="19"/>
  <c r="AA273" i="19" s="1"/>
  <c r="Z336" i="19"/>
  <c r="AA336" i="19" s="1"/>
  <c r="AB386" i="19"/>
  <c r="AC386" i="19" s="1"/>
  <c r="Z441" i="19"/>
  <c r="AA441" i="19" s="1"/>
  <c r="AD489" i="19"/>
  <c r="AE489" i="19" s="1"/>
  <c r="Z542" i="19"/>
  <c r="AA542" i="19" s="1"/>
  <c r="AF597" i="19"/>
  <c r="AG597" i="19" s="1"/>
  <c r="Z645" i="19"/>
  <c r="AA645" i="19" s="1"/>
  <c r="AF223" i="19"/>
  <c r="AG223" i="19" s="1"/>
  <c r="AD269" i="19"/>
  <c r="AE269" i="19" s="1"/>
  <c r="Z320" i="19"/>
  <c r="AA320" i="19" s="1"/>
  <c r="Z366" i="19"/>
  <c r="AA366" i="19" s="1"/>
  <c r="Z413" i="19"/>
  <c r="AA413" i="19" s="1"/>
  <c r="Z461" i="19"/>
  <c r="AA461" i="19" s="1"/>
  <c r="Z514" i="19"/>
  <c r="AA514" i="19" s="1"/>
  <c r="Z562" i="19"/>
  <c r="AA562" i="19" s="1"/>
  <c r="Z611" i="19"/>
  <c r="AA611" i="19" s="1"/>
  <c r="Z661" i="19"/>
  <c r="AA661" i="19" s="1"/>
  <c r="AF206" i="19"/>
  <c r="AG206" i="19" s="1"/>
  <c r="AD224" i="19"/>
  <c r="AE224" i="19" s="1"/>
  <c r="AD242" i="19"/>
  <c r="AE242" i="19" s="1"/>
  <c r="AF260" i="19"/>
  <c r="AG260" i="19" s="1"/>
  <c r="AB278" i="19"/>
  <c r="AC278" i="19" s="1"/>
  <c r="Z296" i="19"/>
  <c r="AA296" i="19" s="1"/>
  <c r="Z315" i="19"/>
  <c r="AA315" i="19" s="1"/>
  <c r="Z331" i="19"/>
  <c r="AA331" i="19" s="1"/>
  <c r="Z347" i="19"/>
  <c r="AA347" i="19" s="1"/>
  <c r="Z363" i="19"/>
  <c r="AA363" i="19" s="1"/>
  <c r="Z379" i="19"/>
  <c r="AA379" i="19" s="1"/>
  <c r="Z395" i="19"/>
  <c r="AA395" i="19" s="1"/>
  <c r="AB414" i="19"/>
  <c r="AC414" i="19" s="1"/>
  <c r="AB430" i="19"/>
  <c r="AC430" i="19" s="1"/>
  <c r="AB446" i="19"/>
  <c r="AC446" i="19" s="1"/>
  <c r="AB462" i="19"/>
  <c r="AC462" i="19" s="1"/>
  <c r="AB478" i="19"/>
  <c r="AC478" i="19" s="1"/>
  <c r="AB494" i="19"/>
  <c r="AC494" i="19" s="1"/>
  <c r="Z513" i="19"/>
  <c r="AA513" i="19" s="1"/>
  <c r="Z529" i="19"/>
  <c r="AA529" i="19" s="1"/>
  <c r="Z545" i="19"/>
  <c r="AA545" i="19" s="1"/>
  <c r="Z561" i="19"/>
  <c r="AA561" i="19" s="1"/>
  <c r="Z577" i="19"/>
  <c r="AA577" i="19" s="1"/>
  <c r="Z593" i="19"/>
  <c r="AA593" i="19" s="1"/>
  <c r="Z612" i="19"/>
  <c r="AA612" i="19" s="1"/>
  <c r="Z628" i="19"/>
  <c r="AA628" i="19" s="1"/>
  <c r="Z644" i="19"/>
  <c r="AA644" i="19" s="1"/>
  <c r="Z660" i="19"/>
  <c r="AA660" i="19" s="1"/>
  <c r="Z676" i="19"/>
  <c r="AA676" i="19" s="1"/>
  <c r="Z692" i="19"/>
  <c r="AA692" i="19" s="1"/>
  <c r="AB260" i="19"/>
  <c r="AC260" i="19" s="1"/>
  <c r="AB253" i="19"/>
  <c r="AC253" i="19" s="1"/>
  <c r="AF364" i="19"/>
  <c r="AG364" i="19" s="1"/>
  <c r="Z512" i="19"/>
  <c r="AA512" i="19" s="1"/>
  <c r="AD643" i="19"/>
  <c r="AE643" i="19" s="1"/>
  <c r="AF386" i="19"/>
  <c r="AG386" i="19" s="1"/>
  <c r="AD597" i="19"/>
  <c r="AE597" i="19" s="1"/>
  <c r="AB265" i="19"/>
  <c r="AC265" i="19" s="1"/>
  <c r="AD461" i="19"/>
  <c r="AE461" i="19" s="1"/>
  <c r="AF661" i="19"/>
  <c r="AG661" i="19" s="1"/>
  <c r="AD222" i="19"/>
  <c r="AE222" i="19" s="1"/>
  <c r="AF294" i="19"/>
  <c r="AG294" i="19" s="1"/>
  <c r="AF363" i="19"/>
  <c r="AG363" i="19" s="1"/>
  <c r="AF430" i="19"/>
  <c r="AG430" i="19" s="1"/>
  <c r="AF494" i="19"/>
  <c r="AG494" i="19" s="1"/>
  <c r="AF561" i="19"/>
  <c r="AG561" i="19" s="1"/>
  <c r="AF628" i="19"/>
  <c r="AG628" i="19" s="1"/>
  <c r="AF692" i="19"/>
  <c r="AG692" i="19" s="1"/>
  <c r="AF560" i="19"/>
  <c r="AG560" i="19" s="1"/>
  <c r="Z259" i="19"/>
  <c r="AA259" i="19" s="1"/>
  <c r="Z210" i="19"/>
  <c r="AA210" i="19" s="1"/>
  <c r="AF412" i="19"/>
  <c r="AG412" i="19" s="1"/>
  <c r="AF618" i="19"/>
  <c r="AG618" i="19" s="1"/>
  <c r="Z310" i="19"/>
  <c r="AA310" i="19" s="1"/>
  <c r="AD524" i="19"/>
  <c r="AE524" i="19" s="1"/>
  <c r="AF677" i="19"/>
  <c r="AG677" i="19" s="1"/>
  <c r="AB269" i="19"/>
  <c r="AC269" i="19" s="1"/>
  <c r="AF394" i="19"/>
  <c r="AG394" i="19" s="1"/>
  <c r="AF544" i="19"/>
  <c r="AG544" i="19" s="1"/>
  <c r="AF667" i="19"/>
  <c r="AG667" i="19" s="1"/>
  <c r="AD252" i="19"/>
  <c r="AE252" i="19" s="1"/>
  <c r="AF301" i="19"/>
  <c r="AG301" i="19" s="1"/>
  <c r="AF341" i="19"/>
  <c r="AG341" i="19" s="1"/>
  <c r="AF389" i="19"/>
  <c r="AG389" i="19" s="1"/>
  <c r="AF432" i="19"/>
  <c r="AG432" i="19" s="1"/>
  <c r="AF472" i="19"/>
  <c r="AG472" i="19" s="1"/>
  <c r="AF523" i="19"/>
  <c r="AG523" i="19" s="1"/>
  <c r="AF563" i="19"/>
  <c r="AG563" i="19" s="1"/>
  <c r="AD606" i="19"/>
  <c r="AE606" i="19" s="1"/>
  <c r="AF654" i="19"/>
  <c r="AG654" i="19" s="1"/>
  <c r="AD209" i="19"/>
  <c r="AE209" i="19" s="1"/>
  <c r="AD580" i="19"/>
  <c r="AE580" i="19" s="1"/>
  <c r="Z274" i="19"/>
  <c r="AA274" i="19" s="1"/>
  <c r="AD393" i="19"/>
  <c r="AE393" i="19" s="1"/>
  <c r="AF519" i="19"/>
  <c r="AG519" i="19" s="1"/>
  <c r="AF666" i="19"/>
  <c r="AG666" i="19" s="1"/>
  <c r="AB342" i="19"/>
  <c r="AC342" i="19" s="1"/>
  <c r="AD481" i="19"/>
  <c r="AE481" i="19" s="1"/>
  <c r="AF609" i="19"/>
  <c r="AG609" i="19" s="1"/>
  <c r="AB229" i="19"/>
  <c r="AC229" i="19" s="1"/>
  <c r="Z348" i="19"/>
  <c r="AA348" i="19" s="1"/>
  <c r="AF471" i="19"/>
  <c r="AG471" i="19" s="1"/>
  <c r="AF625" i="19"/>
  <c r="AG625" i="19" s="1"/>
  <c r="Z226" i="19"/>
  <c r="AA226" i="19" s="1"/>
  <c r="AD282" i="19"/>
  <c r="AE282" i="19" s="1"/>
  <c r="AF327" i="19"/>
  <c r="AG327" i="19" s="1"/>
  <c r="AF367" i="19"/>
  <c r="AG367" i="19" s="1"/>
  <c r="AF418" i="19"/>
  <c r="AG418" i="19" s="1"/>
  <c r="AF458" i="19"/>
  <c r="AG458" i="19" s="1"/>
  <c r="AF501" i="19"/>
  <c r="AG501" i="19" s="1"/>
  <c r="AF549" i="19"/>
  <c r="AG549" i="19" s="1"/>
  <c r="AD589" i="19"/>
  <c r="AE589" i="19" s="1"/>
  <c r="AF632" i="19"/>
  <c r="AG632" i="19" s="1"/>
  <c r="AF680" i="19"/>
  <c r="AG680" i="19" s="1"/>
  <c r="AB322" i="19"/>
  <c r="AC322" i="19" s="1"/>
  <c r="AF615" i="19"/>
  <c r="AG615" i="19" s="1"/>
  <c r="AF273" i="19"/>
  <c r="AG273" i="19" s="1"/>
  <c r="AD556" i="19"/>
  <c r="AE556" i="19" s="1"/>
  <c r="AD266" i="19"/>
  <c r="AE266" i="19" s="1"/>
  <c r="AF404" i="19"/>
  <c r="AG404" i="19" s="1"/>
  <c r="AF551" i="19"/>
  <c r="AG551" i="19" s="1"/>
  <c r="AD674" i="19"/>
  <c r="AE674" i="19" s="1"/>
  <c r="AB213" i="19"/>
  <c r="AC213" i="19" s="1"/>
  <c r="AF263" i="19"/>
  <c r="AG263" i="19" s="1"/>
  <c r="AF312" i="19"/>
  <c r="AG312" i="19" s="1"/>
  <c r="Z358" i="19"/>
  <c r="AA358" i="19" s="1"/>
  <c r="AD417" i="19"/>
  <c r="AE417" i="19" s="1"/>
  <c r="AF463" i="19"/>
  <c r="AG463" i="19" s="1"/>
  <c r="AF512" i="19"/>
  <c r="AG512" i="19" s="1"/>
  <c r="AD558" i="19"/>
  <c r="AE558" i="19" s="1"/>
  <c r="AF607" i="19"/>
  <c r="AG607" i="19" s="1"/>
  <c r="AF655" i="19"/>
  <c r="AG655" i="19" s="1"/>
  <c r="AD249" i="19"/>
  <c r="AE249" i="19" s="1"/>
  <c r="AF300" i="19"/>
  <c r="AG300" i="19" s="1"/>
  <c r="AF362" i="19"/>
  <c r="AG362" i="19" s="1"/>
  <c r="Z415" i="19"/>
  <c r="AA415" i="19" s="1"/>
  <c r="AF518" i="19"/>
  <c r="AG518" i="19" s="1"/>
  <c r="AF568" i="19"/>
  <c r="AG568" i="19" s="1"/>
  <c r="AB671" i="19"/>
  <c r="AC671" i="19" s="1"/>
  <c r="AF241" i="19"/>
  <c r="AG241" i="19" s="1"/>
  <c r="AF344" i="19"/>
  <c r="AG344" i="19" s="1"/>
  <c r="AB437" i="19"/>
  <c r="AC437" i="19" s="1"/>
  <c r="AD538" i="19"/>
  <c r="AE538" i="19" s="1"/>
  <c r="AB635" i="19"/>
  <c r="AC635" i="19" s="1"/>
  <c r="AF214" i="19"/>
  <c r="AG214" i="19" s="1"/>
  <c r="AD250" i="19"/>
  <c r="AE250" i="19" s="1"/>
  <c r="AB286" i="19"/>
  <c r="AC286" i="19" s="1"/>
  <c r="AB323" i="19"/>
  <c r="AC323" i="19" s="1"/>
  <c r="AB355" i="19"/>
  <c r="AC355" i="19" s="1"/>
  <c r="AB387" i="19"/>
  <c r="AC387" i="19" s="1"/>
  <c r="AD422" i="19"/>
  <c r="AE422" i="19" s="1"/>
  <c r="AD470" i="19"/>
  <c r="AE470" i="19" s="1"/>
  <c r="AF505" i="19"/>
  <c r="AG505" i="19" s="1"/>
  <c r="AB537" i="19"/>
  <c r="AC537" i="19" s="1"/>
  <c r="AF569" i="19"/>
  <c r="AG569" i="19" s="1"/>
  <c r="AB604" i="19"/>
  <c r="AC604" i="19" s="1"/>
  <c r="AD636" i="19"/>
  <c r="AE636" i="19" s="1"/>
  <c r="AD668" i="19"/>
  <c r="AE668" i="19" s="1"/>
  <c r="AD684" i="19"/>
  <c r="AE684" i="19" s="1"/>
  <c r="AB306" i="19"/>
  <c r="AC306" i="19" s="1"/>
  <c r="Z599" i="19"/>
  <c r="AA599" i="19" s="1"/>
  <c r="AB257" i="19"/>
  <c r="AC257" i="19" s="1"/>
  <c r="AD352" i="19"/>
  <c r="AE352" i="19" s="1"/>
  <c r="Z455" i="19"/>
  <c r="AA455" i="19" s="1"/>
  <c r="AF552" i="19"/>
  <c r="AG552" i="19" s="1"/>
  <c r="AD649" i="19"/>
  <c r="AE649" i="19" s="1"/>
  <c r="AD300" i="19"/>
  <c r="AE300" i="19" s="1"/>
  <c r="AB407" i="19"/>
  <c r="AC407" i="19" s="1"/>
  <c r="AF510" i="19"/>
  <c r="AG510" i="19" s="1"/>
  <c r="AB615" i="19"/>
  <c r="AC615" i="19" s="1"/>
  <c r="AF287" i="19"/>
  <c r="AG287" i="19" s="1"/>
  <c r="Z382" i="19"/>
  <c r="AA382" i="19" s="1"/>
  <c r="AB479" i="19"/>
  <c r="AC479" i="19" s="1"/>
  <c r="Z580" i="19"/>
  <c r="AA580" i="19" s="1"/>
  <c r="Z679" i="19"/>
  <c r="AA679" i="19" s="1"/>
  <c r="AD230" i="19"/>
  <c r="AE230" i="19" s="1"/>
  <c r="AF248" i="19"/>
  <c r="AG248" i="19" s="1"/>
  <c r="Z284" i="19"/>
  <c r="AA284" i="19" s="1"/>
  <c r="AF321" i="19"/>
  <c r="AG321" i="19" s="1"/>
  <c r="AF353" i="19"/>
  <c r="AG353" i="19" s="1"/>
  <c r="AF385" i="19"/>
  <c r="AG385" i="19" s="1"/>
  <c r="AD420" i="19"/>
  <c r="AE420" i="19" s="1"/>
  <c r="Z468" i="19"/>
  <c r="AA468" i="19" s="1"/>
  <c r="Z503" i="19"/>
  <c r="AA503" i="19" s="1"/>
  <c r="Z535" i="19"/>
  <c r="AA535" i="19" s="1"/>
  <c r="Z567" i="19"/>
  <c r="AA567" i="19" s="1"/>
  <c r="Z602" i="19"/>
  <c r="AA602" i="19" s="1"/>
  <c r="Z634" i="19"/>
  <c r="AA634" i="19" s="1"/>
  <c r="Z666" i="19"/>
  <c r="AA666" i="19" s="1"/>
  <c r="AB427" i="19"/>
  <c r="AC427" i="19" s="1"/>
  <c r="Z207" i="19"/>
  <c r="AA207" i="19" s="1"/>
  <c r="Z306" i="19"/>
  <c r="AA306" i="19" s="1"/>
  <c r="Z411" i="19"/>
  <c r="AA411" i="19" s="1"/>
  <c r="AD506" i="19"/>
  <c r="AE506" i="19" s="1"/>
  <c r="AB599" i="19"/>
  <c r="AC599" i="19" s="1"/>
  <c r="AB300" i="19"/>
  <c r="AC300" i="19" s="1"/>
  <c r="AD407" i="19"/>
  <c r="AE407" i="19" s="1"/>
  <c r="Z510" i="19"/>
  <c r="AA510" i="19" s="1"/>
  <c r="Z615" i="19"/>
  <c r="AA615" i="19" s="1"/>
  <c r="AB663" i="19"/>
  <c r="AC663" i="19" s="1"/>
  <c r="AD241" i="19"/>
  <c r="AE241" i="19" s="1"/>
  <c r="Z338" i="19"/>
  <c r="AA338" i="19" s="1"/>
  <c r="AB431" i="19"/>
  <c r="AC431" i="19" s="1"/>
  <c r="AF580" i="19"/>
  <c r="AG580" i="19" s="1"/>
  <c r="AB679" i="19"/>
  <c r="AC679" i="19" s="1"/>
  <c r="AF212" i="19"/>
  <c r="AG212" i="19" s="1"/>
  <c r="Z248" i="19"/>
  <c r="AA248" i="19" s="1"/>
  <c r="AD286" i="19"/>
  <c r="AE286" i="19" s="1"/>
  <c r="AB321" i="19"/>
  <c r="AC321" i="19" s="1"/>
  <c r="AB353" i="19"/>
  <c r="AC353" i="19" s="1"/>
  <c r="AB385" i="19"/>
  <c r="AC385" i="19" s="1"/>
  <c r="Z436" i="19"/>
  <c r="AA436" i="19" s="1"/>
  <c r="AD468" i="19"/>
  <c r="AE468" i="19" s="1"/>
  <c r="AD503" i="19"/>
  <c r="AE503" i="19" s="1"/>
  <c r="AD535" i="19"/>
  <c r="AE535" i="19" s="1"/>
  <c r="AD567" i="19"/>
  <c r="AE567" i="19" s="1"/>
  <c r="AB602" i="19"/>
  <c r="AC602" i="19" s="1"/>
  <c r="AB634" i="19"/>
  <c r="AC634" i="19" s="1"/>
  <c r="AB666" i="19"/>
  <c r="AC666" i="19" s="1"/>
  <c r="AB208" i="19"/>
  <c r="AC208" i="19" s="1"/>
  <c r="AF421" i="19"/>
  <c r="AG421" i="19" s="1"/>
  <c r="AD465" i="19"/>
  <c r="AE465" i="19" s="1"/>
  <c r="AF538" i="19"/>
  <c r="AG538" i="19" s="1"/>
  <c r="AF250" i="19"/>
  <c r="AG250" i="19" s="1"/>
  <c r="AF387" i="19"/>
  <c r="AG387" i="19" s="1"/>
  <c r="AD521" i="19"/>
  <c r="AE521" i="19" s="1"/>
  <c r="AF652" i="19"/>
  <c r="AG652" i="19" s="1"/>
  <c r="AD457" i="19"/>
  <c r="AE457" i="19" s="1"/>
  <c r="AF484" i="19"/>
  <c r="AG484" i="19" s="1"/>
  <c r="AD574" i="19"/>
  <c r="AE574" i="19" s="1"/>
  <c r="AF443" i="19"/>
  <c r="AG443" i="19" s="1"/>
  <c r="AF689" i="19"/>
  <c r="AG689" i="19" s="1"/>
  <c r="Z260" i="19"/>
  <c r="AA260" i="19" s="1"/>
  <c r="AF357" i="19"/>
  <c r="AG357" i="19" s="1"/>
  <c r="AF440" i="19"/>
  <c r="AG440" i="19" s="1"/>
  <c r="AF531" i="19"/>
  <c r="AG531" i="19" s="1"/>
  <c r="AF622" i="19"/>
  <c r="AG622" i="19" s="1"/>
  <c r="AF420" i="19"/>
  <c r="AG420" i="19" s="1"/>
  <c r="AD690" i="19"/>
  <c r="AE690" i="19" s="1"/>
  <c r="AB231" i="19"/>
  <c r="AC231" i="19" s="1"/>
  <c r="AD504" i="19"/>
  <c r="AE504" i="19" s="1"/>
  <c r="AD372" i="19"/>
  <c r="AE372" i="19" s="1"/>
  <c r="AF647" i="19"/>
  <c r="AG647" i="19" s="1"/>
  <c r="Z244" i="19"/>
  <c r="AA244" i="19" s="1"/>
  <c r="AF335" i="19"/>
  <c r="AG335" i="19" s="1"/>
  <c r="AF426" i="19"/>
  <c r="AG426" i="19" s="1"/>
  <c r="AF517" i="19"/>
  <c r="AG517" i="19" s="1"/>
  <c r="AF600" i="19"/>
  <c r="AG600" i="19" s="1"/>
  <c r="AF688" i="19"/>
  <c r="AG688" i="19" s="1"/>
  <c r="AB350" i="19"/>
  <c r="AC350" i="19" s="1"/>
  <c r="AF691" i="19"/>
  <c r="AG691" i="19" s="1"/>
  <c r="AF631" i="19"/>
  <c r="AG631" i="19" s="1"/>
  <c r="AF452" i="19"/>
  <c r="AG452" i="19" s="1"/>
  <c r="AF271" i="19"/>
  <c r="AG271" i="19" s="1"/>
  <c r="AD318" i="19"/>
  <c r="AE318" i="19" s="1"/>
  <c r="AD421" i="19"/>
  <c r="AE421" i="19" s="1"/>
  <c r="AD516" i="19"/>
  <c r="AE516" i="19" s="1"/>
  <c r="AF613" i="19"/>
  <c r="AG613" i="19" s="1"/>
  <c r="AF255" i="19"/>
  <c r="AG255" i="19" s="1"/>
  <c r="AF368" i="19"/>
  <c r="AG368" i="19" s="1"/>
  <c r="AD475" i="19"/>
  <c r="AE475" i="19" s="1"/>
  <c r="AB574" i="19"/>
  <c r="AC574" i="19" s="1"/>
  <c r="AD677" i="19"/>
  <c r="AE677" i="19" s="1"/>
  <c r="AB216" i="19"/>
  <c r="AC216" i="19" s="1"/>
  <c r="AB247" i="19"/>
  <c r="AC247" i="19" s="1"/>
  <c r="AB348" i="19"/>
  <c r="AC348" i="19" s="1"/>
  <c r="AD443" i="19"/>
  <c r="AE443" i="19" s="1"/>
  <c r="AD544" i="19"/>
  <c r="AE544" i="19" s="1"/>
  <c r="AD641" i="19"/>
  <c r="AE641" i="19" s="1"/>
  <c r="AD216" i="19"/>
  <c r="AE216" i="19" s="1"/>
  <c r="AF252" i="19"/>
  <c r="AG252" i="19" s="1"/>
  <c r="Z288" i="19"/>
  <c r="AA288" i="19" s="1"/>
  <c r="AD325" i="19"/>
  <c r="AE325" i="19" s="1"/>
  <c r="AD357" i="19"/>
  <c r="AE357" i="19" s="1"/>
  <c r="AD389" i="19"/>
  <c r="AE389" i="19" s="1"/>
  <c r="AD424" i="19"/>
  <c r="AE424" i="19" s="1"/>
  <c r="AB472" i="19"/>
  <c r="AC472" i="19" s="1"/>
  <c r="AB507" i="19"/>
  <c r="AC507" i="19" s="1"/>
  <c r="AB539" i="19"/>
  <c r="AC539" i="19" s="1"/>
  <c r="AB571" i="19"/>
  <c r="AC571" i="19" s="1"/>
  <c r="AF606" i="19"/>
  <c r="AG606" i="19" s="1"/>
  <c r="AD638" i="19"/>
  <c r="AE638" i="19" s="1"/>
  <c r="AD670" i="19"/>
  <c r="AE670" i="19" s="1"/>
  <c r="Z469" i="19"/>
  <c r="AA469" i="19" s="1"/>
  <c r="AF213" i="19"/>
  <c r="AG213" i="19" s="1"/>
  <c r="AB358" i="19"/>
  <c r="AC358" i="19" s="1"/>
  <c r="AD512" i="19"/>
  <c r="AE512" i="19" s="1"/>
  <c r="AB655" i="19"/>
  <c r="AC655" i="19" s="1"/>
  <c r="AF310" i="19"/>
  <c r="AG310" i="19" s="1"/>
  <c r="AF465" i="19"/>
  <c r="AG465" i="19" s="1"/>
  <c r="AB621" i="19"/>
  <c r="AC621" i="19" s="1"/>
  <c r="AD293" i="19"/>
  <c r="AE293" i="19" s="1"/>
  <c r="AF437" i="19"/>
  <c r="AG437" i="19" s="1"/>
  <c r="AB586" i="19"/>
  <c r="AC586" i="19" s="1"/>
  <c r="AF232" i="19"/>
  <c r="AG232" i="19" s="1"/>
  <c r="AF286" i="19"/>
  <c r="AG286" i="19" s="1"/>
  <c r="AD339" i="19"/>
  <c r="AE339" i="19" s="1"/>
  <c r="AD387" i="19"/>
  <c r="AE387" i="19" s="1"/>
  <c r="Z438" i="19"/>
  <c r="AA438" i="19" s="1"/>
  <c r="Z505" i="19"/>
  <c r="AA505" i="19" s="1"/>
  <c r="AF553" i="19"/>
  <c r="AG553" i="19" s="1"/>
  <c r="AD604" i="19"/>
  <c r="AE604" i="19" s="1"/>
  <c r="AB636" i="19"/>
  <c r="AC636" i="19" s="1"/>
  <c r="AB684" i="19"/>
  <c r="AC684" i="19" s="1"/>
  <c r="Z312" i="19"/>
  <c r="AA312" i="19" s="1"/>
  <c r="AD463" i="19"/>
  <c r="AE463" i="19" s="1"/>
  <c r="AB607" i="19"/>
  <c r="AC607" i="19" s="1"/>
  <c r="AF249" i="19"/>
  <c r="AG249" i="19" s="1"/>
  <c r="AB415" i="19"/>
  <c r="AC415" i="19" s="1"/>
  <c r="Z568" i="19"/>
  <c r="AA568" i="19" s="1"/>
  <c r="Z344" i="19"/>
  <c r="AA344" i="19" s="1"/>
  <c r="AB487" i="19"/>
  <c r="AC487" i="19" s="1"/>
  <c r="Z635" i="19"/>
  <c r="AA635" i="19" s="1"/>
  <c r="AB250" i="19"/>
  <c r="AC250" i="19" s="1"/>
  <c r="Z307" i="19"/>
  <c r="AA307" i="19" s="1"/>
  <c r="Z355" i="19"/>
  <c r="AA355" i="19" s="1"/>
  <c r="AB406" i="19"/>
  <c r="AC406" i="19" s="1"/>
  <c r="AB470" i="19"/>
  <c r="AC470" i="19" s="1"/>
  <c r="AB521" i="19"/>
  <c r="AC521" i="19" s="1"/>
  <c r="Z569" i="19"/>
  <c r="AA569" i="19" s="1"/>
  <c r="Z620" i="19"/>
  <c r="AA620" i="19" s="1"/>
  <c r="Z668" i="19"/>
  <c r="AA668" i="19" s="1"/>
  <c r="AF207" i="19"/>
  <c r="AG207" i="19" s="1"/>
  <c r="Z570" i="19"/>
  <c r="AA570" i="19" s="1"/>
  <c r="AB267" i="19"/>
  <c r="AC267" i="19" s="1"/>
  <c r="AF562" i="19"/>
  <c r="AG562" i="19" s="1"/>
  <c r="AF331" i="19"/>
  <c r="AG331" i="19" s="1"/>
  <c r="AF529" i="19"/>
  <c r="AG529" i="19" s="1"/>
  <c r="AF660" i="19"/>
  <c r="AG660" i="19" s="1"/>
  <c r="AD532" i="19"/>
  <c r="AE532" i="19" s="1"/>
  <c r="AF603" i="19"/>
  <c r="AG603" i="19" s="1"/>
  <c r="AD344" i="19"/>
  <c r="AE344" i="19" s="1"/>
  <c r="AD592" i="19"/>
  <c r="AE592" i="19" s="1"/>
  <c r="Z270" i="19"/>
  <c r="AA270" i="19" s="1"/>
  <c r="AF408" i="19"/>
  <c r="AG408" i="19" s="1"/>
  <c r="AF539" i="19"/>
  <c r="AG539" i="19" s="1"/>
  <c r="AF670" i="19"/>
  <c r="AG670" i="19" s="1"/>
  <c r="AD329" i="19"/>
  <c r="AE329" i="19" s="1"/>
  <c r="AD401" i="19"/>
  <c r="AE401" i="19" s="1"/>
  <c r="AF277" i="19"/>
  <c r="AG277" i="19" s="1"/>
  <c r="AF673" i="19"/>
  <c r="AG673" i="19" s="1"/>
  <c r="AF303" i="19"/>
  <c r="AG303" i="19" s="1"/>
  <c r="AF434" i="19"/>
  <c r="AG434" i="19" s="1"/>
  <c r="AF565" i="19"/>
  <c r="AG565" i="19" s="1"/>
  <c r="AF602" i="19"/>
  <c r="AG602" i="19" s="1"/>
  <c r="AD456" i="19"/>
  <c r="AE456" i="19" s="1"/>
  <c r="AD213" i="19"/>
  <c r="AE213" i="19" s="1"/>
  <c r="AB312" i="19"/>
  <c r="AC312" i="19" s="1"/>
  <c r="AB417" i="19"/>
  <c r="AC417" i="19" s="1"/>
  <c r="AB558" i="19"/>
  <c r="AC558" i="19" s="1"/>
  <c r="AB249" i="19"/>
  <c r="AC249" i="19" s="1"/>
  <c r="AD415" i="19"/>
  <c r="AE415" i="19" s="1"/>
  <c r="AB568" i="19"/>
  <c r="AC568" i="19" s="1"/>
  <c r="Z241" i="19"/>
  <c r="AA241" i="19" s="1"/>
  <c r="AD388" i="19"/>
  <c r="AE388" i="19" s="1"/>
  <c r="AB538" i="19"/>
  <c r="AC538" i="19" s="1"/>
  <c r="Z683" i="19"/>
  <c r="AA683" i="19" s="1"/>
  <c r="AD214" i="19"/>
  <c r="AE214" i="19" s="1"/>
  <c r="Z268" i="19"/>
  <c r="AA268" i="19" s="1"/>
  <c r="AD323" i="19"/>
  <c r="AE323" i="19" s="1"/>
  <c r="AD371" i="19"/>
  <c r="AE371" i="19" s="1"/>
  <c r="Z422" i="19"/>
  <c r="AA422" i="19" s="1"/>
  <c r="Z470" i="19"/>
  <c r="AA470" i="19" s="1"/>
  <c r="Z521" i="19"/>
  <c r="AA521" i="19" s="1"/>
  <c r="AB569" i="19"/>
  <c r="AC569" i="19" s="1"/>
  <c r="AB620" i="19"/>
  <c r="AC620" i="19" s="1"/>
  <c r="AB668" i="19"/>
  <c r="AC668" i="19" s="1"/>
  <c r="Z590" i="19"/>
  <c r="AA590" i="19" s="1"/>
  <c r="AB263" i="19"/>
  <c r="AC263" i="19" s="1"/>
  <c r="AF417" i="19"/>
  <c r="AG417" i="19" s="1"/>
  <c r="Z558" i="19"/>
  <c r="AA558" i="19" s="1"/>
  <c r="Z362" i="19"/>
  <c r="AA362" i="19" s="1"/>
  <c r="Z518" i="19"/>
  <c r="AA518" i="19" s="1"/>
  <c r="Z621" i="19"/>
  <c r="AA621" i="19" s="1"/>
  <c r="AF247" i="19"/>
  <c r="AG247" i="19" s="1"/>
  <c r="AF388" i="19"/>
  <c r="AG388" i="19" s="1"/>
  <c r="Z538" i="19"/>
  <c r="AA538" i="19" s="1"/>
  <c r="AB683" i="19"/>
  <c r="AC683" i="19" s="1"/>
  <c r="Z214" i="19"/>
  <c r="AA214" i="19" s="1"/>
  <c r="AD270" i="19"/>
  <c r="AE270" i="19" s="1"/>
  <c r="Z323" i="19"/>
  <c r="AA323" i="19" s="1"/>
  <c r="Z371" i="19"/>
  <c r="AA371" i="19" s="1"/>
  <c r="AB422" i="19"/>
  <c r="AC422" i="19" s="1"/>
  <c r="AB454" i="19"/>
  <c r="AC454" i="19" s="1"/>
  <c r="AB505" i="19"/>
  <c r="AC505" i="19" s="1"/>
  <c r="Z553" i="19"/>
  <c r="AA553" i="19" s="1"/>
  <c r="Z604" i="19"/>
  <c r="AA604" i="19" s="1"/>
  <c r="Z652" i="19"/>
  <c r="AA652" i="19" s="1"/>
  <c r="AD439" i="19"/>
  <c r="AE439" i="19" s="1"/>
  <c r="AF489" i="19"/>
  <c r="AG489" i="19" s="1"/>
  <c r="AF395" i="19"/>
  <c r="AG395" i="19" s="1"/>
  <c r="AD593" i="19"/>
  <c r="AE593" i="19" s="1"/>
  <c r="AF511" i="19"/>
  <c r="AG511" i="19" s="1"/>
  <c r="AF423" i="19"/>
  <c r="AG423" i="19" s="1"/>
  <c r="AF467" i="19"/>
  <c r="AG467" i="19" s="1"/>
  <c r="AF224" i="19"/>
  <c r="AG224" i="19" s="1"/>
  <c r="AF365" i="19"/>
  <c r="AG365" i="19" s="1"/>
  <c r="AF499" i="19"/>
  <c r="AG499" i="19" s="1"/>
  <c r="AF630" i="19"/>
  <c r="AG630" i="19" s="1"/>
  <c r="AD588" i="19"/>
  <c r="AE588" i="19" s="1"/>
  <c r="AF583" i="19"/>
  <c r="AG583" i="19" s="1"/>
  <c r="AB255" i="19"/>
  <c r="AC255" i="19" s="1"/>
  <c r="AF685" i="19"/>
  <c r="AG685" i="19" s="1"/>
  <c r="AF550" i="19"/>
  <c r="AG550" i="19" s="1"/>
  <c r="AF208" i="19"/>
  <c r="AG208" i="19" s="1"/>
  <c r="AF351" i="19"/>
  <c r="AG351" i="19" s="1"/>
  <c r="AF482" i="19"/>
  <c r="AG482" i="19" s="1"/>
  <c r="AF616" i="19"/>
  <c r="AG616" i="19" s="1"/>
  <c r="AB374" i="19"/>
  <c r="AC374" i="19" s="1"/>
  <c r="AD345" i="19"/>
  <c r="AE345" i="19" s="1"/>
  <c r="D146" i="28" l="1"/>
  <c r="E146" i="28" s="1"/>
  <c r="C10" i="31" a="1"/>
  <c r="C10" i="31" s="1"/>
  <c r="AA10" i="31" s="1"/>
  <c r="D50" i="28"/>
  <c r="E50" i="28" s="1"/>
  <c r="C6" i="31" a="1"/>
  <c r="C6" i="31" s="1"/>
  <c r="AA6" i="31" s="1"/>
  <c r="D122" i="28"/>
  <c r="C9" i="31" a="1"/>
  <c r="C9" i="31" s="1"/>
  <c r="AA9" i="31" s="1"/>
  <c r="D26" i="28"/>
  <c r="E26" i="28" s="1"/>
  <c r="C5" i="31" a="1"/>
  <c r="C5" i="31" s="1"/>
  <c r="AA5" i="31" s="1"/>
  <c r="D74" i="28"/>
  <c r="C7" i="31" a="1"/>
  <c r="C7" i="31" s="1"/>
  <c r="AA7" i="31" s="1"/>
  <c r="D98" i="28"/>
  <c r="E98" i="28" s="1"/>
  <c r="C8" i="31" a="1"/>
  <c r="C8" i="31" s="1"/>
  <c r="AA8" i="31" s="1"/>
  <c r="D2" i="28"/>
  <c r="E2" i="28" s="1"/>
  <c r="C4" i="31" a="1"/>
  <c r="C4" i="31" s="1"/>
  <c r="AA4" i="31" s="1"/>
  <c r="C8" i="20"/>
  <c r="C4" i="20"/>
  <c r="C7" i="20"/>
  <c r="C3" i="20"/>
  <c r="C5" i="20"/>
  <c r="C6" i="20"/>
  <c r="C9" i="20"/>
  <c r="E16" i="28"/>
  <c r="E83" i="28"/>
  <c r="E150" i="28"/>
  <c r="E124" i="28"/>
  <c r="E55" i="28"/>
  <c r="E121" i="28"/>
  <c r="E47" i="28"/>
  <c r="E7" i="28"/>
  <c r="E14" i="28"/>
  <c r="E156" i="28"/>
  <c r="E4" i="28"/>
  <c r="E70" i="28"/>
  <c r="E137" i="28"/>
  <c r="E86" i="28"/>
  <c r="E42" i="28"/>
  <c r="E109" i="28"/>
  <c r="E18" i="28"/>
  <c r="E148" i="28"/>
  <c r="E149" i="28"/>
  <c r="E127" i="28"/>
  <c r="E8" i="28"/>
  <c r="E75" i="28"/>
  <c r="E141" i="28"/>
  <c r="E99" i="28"/>
  <c r="E46" i="28"/>
  <c r="E113" i="28"/>
  <c r="E27" i="28"/>
  <c r="E152" i="28"/>
  <c r="E157" i="28"/>
  <c r="E135" i="28"/>
  <c r="E29" i="28"/>
  <c r="E95" i="28"/>
  <c r="E162" i="28"/>
  <c r="E153" i="28"/>
  <c r="E67" i="28"/>
  <c r="E134" i="28"/>
  <c r="E72" i="28"/>
  <c r="E36" i="28"/>
  <c r="E39" i="28"/>
  <c r="E44" i="28"/>
  <c r="E161" i="28"/>
  <c r="E33" i="28"/>
  <c r="E100" i="28"/>
  <c r="E166" i="28"/>
  <c r="E5" i="28"/>
  <c r="E71" i="28"/>
  <c r="E138" i="28"/>
  <c r="E81" i="28"/>
  <c r="E48" i="28"/>
  <c r="E43" i="28"/>
  <c r="E57" i="28"/>
  <c r="E20" i="28"/>
  <c r="E87" i="28"/>
  <c r="E154" i="28"/>
  <c r="E136" i="28"/>
  <c r="E59" i="28"/>
  <c r="E126" i="28"/>
  <c r="E56" i="28"/>
  <c r="E19" i="28"/>
  <c r="E22" i="28"/>
  <c r="E11" i="28"/>
  <c r="E24" i="28"/>
  <c r="E91" i="28"/>
  <c r="E158" i="28"/>
  <c r="E144" i="28"/>
  <c r="E63" i="28"/>
  <c r="E130" i="28"/>
  <c r="E64" i="28"/>
  <c r="E32" i="28"/>
  <c r="E31" i="28"/>
  <c r="E23" i="28"/>
  <c r="E45" i="28"/>
  <c r="E112" i="28"/>
  <c r="E15" i="28"/>
  <c r="E17" i="28"/>
  <c r="E84" i="28"/>
  <c r="E151" i="28"/>
  <c r="E102" i="28"/>
  <c r="E90" i="28"/>
  <c r="E68" i="28"/>
  <c r="E94" i="28"/>
  <c r="E122" i="28"/>
  <c r="E49" i="28"/>
  <c r="E116" i="28"/>
  <c r="E28" i="28"/>
  <c r="E21" i="28"/>
  <c r="E88" i="28"/>
  <c r="E155" i="28"/>
  <c r="E110" i="28"/>
  <c r="E103" i="28"/>
  <c r="E77" i="28"/>
  <c r="E107" i="28"/>
  <c r="E37" i="28"/>
  <c r="E104" i="28"/>
  <c r="E160" i="28"/>
  <c r="E9" i="28"/>
  <c r="E76" i="28"/>
  <c r="E142" i="28"/>
  <c r="E89" i="28"/>
  <c r="E61" i="28"/>
  <c r="E52" i="28"/>
  <c r="E69" i="28"/>
  <c r="E41" i="28"/>
  <c r="E108" i="28"/>
  <c r="E168" i="28"/>
  <c r="E13" i="28"/>
  <c r="E80" i="28"/>
  <c r="E147" i="28"/>
  <c r="E93" i="28"/>
  <c r="E73" i="28"/>
  <c r="E60" i="28"/>
  <c r="E82" i="28"/>
  <c r="E62" i="28"/>
  <c r="E129" i="28"/>
  <c r="E65" i="28"/>
  <c r="E34" i="28"/>
  <c r="E101" i="28"/>
  <c r="E167" i="28"/>
  <c r="E131" i="28"/>
  <c r="E132" i="28"/>
  <c r="E106" i="28"/>
  <c r="E165" i="28"/>
  <c r="E74" i="28"/>
  <c r="E66" i="28"/>
  <c r="E133" i="28"/>
  <c r="E78" i="28"/>
  <c r="E38" i="28"/>
  <c r="E105" i="28"/>
  <c r="E10" i="28"/>
  <c r="E139" i="28"/>
  <c r="E140" i="28"/>
  <c r="E114" i="28"/>
  <c r="E169" i="28"/>
  <c r="E54" i="28"/>
  <c r="E120" i="28"/>
  <c r="E40" i="28"/>
  <c r="E25" i="28"/>
  <c r="E92" i="28"/>
  <c r="E159" i="28"/>
  <c r="E118" i="28"/>
  <c r="E111" i="28"/>
  <c r="E85" i="28"/>
  <c r="E128" i="28"/>
  <c r="E58" i="28"/>
  <c r="E125" i="28"/>
  <c r="E53" i="28"/>
  <c r="E30" i="28"/>
  <c r="E96" i="28"/>
  <c r="E163" i="28"/>
  <c r="E123" i="28"/>
  <c r="E119" i="28"/>
  <c r="E97" i="28"/>
  <c r="E12" i="28"/>
  <c r="E79" i="28"/>
  <c r="E145" i="28"/>
  <c r="E115" i="28"/>
  <c r="E51" i="28"/>
  <c r="E117" i="28"/>
  <c r="E35" i="28"/>
  <c r="E164" i="28"/>
  <c r="E6" i="28"/>
  <c r="E143" i="28"/>
  <c r="E3" i="28"/>
  <c r="D3" i="20" l="1"/>
  <c r="E3" i="20" s="1"/>
  <c r="D6" i="20"/>
  <c r="E6" i="20" l="1"/>
  <c r="F3" i="20" s="1"/>
  <c r="F9" i="2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<sst xmlns="http://schemas.openxmlformats.org/spreadsheetml/2006/main" count="164" uniqueCount="104">
  <si>
    <t>Entry #</t>
  </si>
  <si>
    <t>Date</t>
  </si>
  <si>
    <t>Name</t>
  </si>
  <si>
    <t>New Document Name</t>
  </si>
  <si>
    <t>Cell/Range Modified</t>
  </si>
  <si>
    <t>Changes Made</t>
  </si>
  <si>
    <t>Comments</t>
  </si>
  <si>
    <t>Duncan Prahl</t>
  </si>
  <si>
    <t>2020_0414_ac_current_circuits_hourly</t>
  </si>
  <si>
    <t>Change Log sheet</t>
  </si>
  <si>
    <t>Change log sheet created</t>
  </si>
  <si>
    <t xml:space="preserve">Orlando, Please change the following:
1. Put four columns on each Step1.x sheet, one for each circuit on a single datalogger. That way a single logger export will go into each sheet, with up to four channels from the logger per sheet
2. We need to develop an hourly schedule that can be used by the DEM team in thier calc tool to estimate the interactive effects. What we need to derive is an estimate of hours on and off on a weekday and weekend by comparing the total connected load to the time when the lights start being used and the hours when the lights are turned off. </t>
  </si>
  <si>
    <t>Orlando Castillo</t>
  </si>
  <si>
    <t>2020_0414_ac_current_panel_hourly</t>
  </si>
  <si>
    <t>step 1 Raw data</t>
  </si>
  <si>
    <t>1. added cell for user into input total measured load and holiday days that affect schedule</t>
  </si>
  <si>
    <t>step 4 results</t>
  </si>
  <si>
    <t>1. changed that calculations to include holiday days in the total annual electricity usage</t>
  </si>
  <si>
    <t>2020_0610_...</t>
  </si>
  <si>
    <t>Step4</t>
  </si>
  <si>
    <t>Formatted Text, modified so calcs matched methodology in guide (Ave hour, day, etc.)</t>
  </si>
  <si>
    <t>Step4A</t>
  </si>
  <si>
    <t>Rearranged Days</t>
  </si>
  <si>
    <t>2022_0603_lighting_ac_current_panelb</t>
  </si>
  <si>
    <t>Step 1.1</t>
  </si>
  <si>
    <t>added input cells to step 1.1</t>
  </si>
  <si>
    <t>Added 2 additional columns so a user can input current data for all three lines of a three-phase panelboard
Also added more input cells for the line-to-neutral rms voltage and power factor for each of the phase lines</t>
  </si>
  <si>
    <t>2023_0412)lighting_ac_current_panelb</t>
  </si>
  <si>
    <t>Step 2</t>
  </si>
  <si>
    <t>added calculations</t>
  </si>
  <si>
    <t>Added 4 columns. Two columns are for phase 2 current data and the other two columns are for phase 3 current data. The additional calculations are to calculate power draw using the input current, voltage and power factor data</t>
  </si>
  <si>
    <t>Introduction and Instructions</t>
  </si>
  <si>
    <t>Input Facility Name, Type</t>
  </si>
  <si>
    <t>Model Description</t>
  </si>
  <si>
    <t>Measured variables: Average hourly amperage per circuit, Circuit voltage and power facto, true RMS power (kW) of all lighting measured.</t>
  </si>
  <si>
    <t>General annual equation: Total lighting energy = Hourly current converted to kW, Sum kW per week (kWh) * 52</t>
  </si>
  <si>
    <t>Model Instructions</t>
  </si>
  <si>
    <t>The yellow cells are the input cells.</t>
  </si>
  <si>
    <t>Data should only be input in the Raw Data Input tab (step 1)</t>
  </si>
  <si>
    <t>Calculations are shown in Runtime Calculations and Annual Energy Calc</t>
  </si>
  <si>
    <t>Helpful links</t>
  </si>
  <si>
    <t>to logger tools</t>
  </si>
  <si>
    <t>to documentation</t>
  </si>
  <si>
    <t>Spreadsheet password: CUNYbpl2020</t>
  </si>
  <si>
    <t>Datetime</t>
  </si>
  <si>
    <t>Line #1 Current (Amps)</t>
  </si>
  <si>
    <t>Line #2 Current (Amps)</t>
  </si>
  <si>
    <t>Line #3 Current (Amps)</t>
  </si>
  <si>
    <t>Input the averaged spot measurements for RMS voltage, power factor and True RMS Power</t>
  </si>
  <si>
    <t>RMS Voltage (V)</t>
  </si>
  <si>
    <t>Power Factor</t>
  </si>
  <si>
    <t>True RMS Power (kW)</t>
  </si>
  <si>
    <t>Measured Total Connected Load (kW)</t>
  </si>
  <si>
    <t xml:space="preserve">If possible turn on all lights to be retrofitted and take spot measurements </t>
  </si>
  <si>
    <t>of three-phase power with a power meter. Input the average three-phase</t>
  </si>
  <si>
    <t xml:space="preserve">power in cell F7. This will determine how much of the lighting load is measured </t>
  </si>
  <si>
    <t>with data loggers, see 'Worksheet Step 4. Results' cell F6</t>
  </si>
  <si>
    <t>How Many Holiday Days Affect Normal Lighting Schedule?</t>
  </si>
  <si>
    <t>Lamp Wattage (W)</t>
  </si>
  <si>
    <t>Lamp Quantity</t>
  </si>
  <si>
    <t>Ballast Wattage (W)</t>
  </si>
  <si>
    <t>Ballast Quantity</t>
  </si>
  <si>
    <t>Total Anticipated Load (kW)</t>
  </si>
  <si>
    <t>If lighting panel is mixed, input lamp and ballast wattage and quantity</t>
  </si>
  <si>
    <t>If ballast wattage is unkown leave ballast wattage and quantity blank, only input lamp wattage and quantity</t>
  </si>
  <si>
    <t>The Total Anticipated Load will sum the wattage and quantity of up to 100 fixtures</t>
  </si>
  <si>
    <t>Line #1 Datetime</t>
  </si>
  <si>
    <t>Hour of Day</t>
  </si>
  <si>
    <t>Day of Week</t>
  </si>
  <si>
    <t>Three-phase Power Draw (kW)</t>
  </si>
  <si>
    <t>Tuesday</t>
  </si>
  <si>
    <t>Hour</t>
  </si>
  <si>
    <t>Minute</t>
  </si>
  <si>
    <t>Circuit 1 Avg Power (kW)</t>
  </si>
  <si>
    <t>Circuit 1 Avg Energy (kWh)</t>
  </si>
  <si>
    <t>Circuit 2 Avg Power (kW)</t>
  </si>
  <si>
    <t>Circuit 2 Avg Energy (kWh)</t>
  </si>
  <si>
    <t>Circuit 3 Avg Power (kW)</t>
  </si>
  <si>
    <t>Circuit 3 Avg Energy (kWh)</t>
  </si>
  <si>
    <t>Circuit 4 Avg Power (kW)</t>
  </si>
  <si>
    <t>Circuit 4 Avg Energy (kWh)</t>
  </si>
  <si>
    <t>Wednesday</t>
  </si>
  <si>
    <t>Thursday</t>
  </si>
  <si>
    <t>Friday</t>
  </si>
  <si>
    <t>Saturday</t>
  </si>
  <si>
    <t>Circuit #1 Average Energy (kWh)</t>
  </si>
  <si>
    <t>% Light on per hour</t>
  </si>
  <si>
    <t>% Light off per hour</t>
  </si>
  <si>
    <t>Day</t>
  </si>
  <si>
    <r>
      <rPr>
        <b/>
        <i/>
        <sz val="10"/>
        <color rgb="FF000000"/>
        <rFont val="Arial"/>
        <family val="2"/>
      </rPr>
      <t>Average Hourly</t>
    </r>
    <r>
      <rPr>
        <b/>
        <sz val="10"/>
        <color rgb="FF000000"/>
        <rFont val="Arial"/>
        <family val="2"/>
      </rPr>
      <t xml:space="preserve"> Electricity (kWh)</t>
    </r>
  </si>
  <si>
    <r>
      <rPr>
        <b/>
        <i/>
        <sz val="10"/>
        <color rgb="FF000000"/>
        <rFont val="Arial"/>
        <family val="2"/>
      </rPr>
      <t xml:space="preserve">Average Daily </t>
    </r>
    <r>
      <rPr>
        <b/>
        <sz val="10"/>
        <color rgb="FF000000"/>
        <rFont val="Arial"/>
        <family val="2"/>
      </rPr>
      <t>Weekday Electricity (kWh)</t>
    </r>
  </si>
  <si>
    <r>
      <rPr>
        <b/>
        <i/>
        <sz val="10"/>
        <color rgb="FF000000"/>
        <rFont val="Arial"/>
        <family val="2"/>
      </rPr>
      <t>Annual</t>
    </r>
    <r>
      <rPr>
        <b/>
        <sz val="10"/>
        <color rgb="FF000000"/>
        <rFont val="Arial"/>
        <family val="2"/>
      </rPr>
      <t xml:space="preserve"> Weekday Electricity (kWh/year)</t>
    </r>
  </si>
  <si>
    <t>TOTAL ANNUAL ELECTRICITY USAGE (kWh/year)</t>
  </si>
  <si>
    <t>Monday</t>
  </si>
  <si>
    <r>
      <rPr>
        <b/>
        <i/>
        <sz val="10"/>
        <color rgb="FF000000"/>
        <rFont val="Arial"/>
        <family val="2"/>
      </rPr>
      <t xml:space="preserve">Average Daily </t>
    </r>
    <r>
      <rPr>
        <b/>
        <sz val="10"/>
        <color rgb="FF000000"/>
        <rFont val="Arial"/>
        <family val="2"/>
      </rPr>
      <t>Weekend Electricity (kWh)</t>
    </r>
  </si>
  <si>
    <r>
      <rPr>
        <b/>
        <i/>
        <sz val="10"/>
        <color rgb="FF000000"/>
        <rFont val="Arial"/>
        <family val="2"/>
      </rPr>
      <t>Annual</t>
    </r>
    <r>
      <rPr>
        <b/>
        <sz val="10"/>
        <color rgb="FF000000"/>
        <rFont val="Arial"/>
        <family val="2"/>
      </rPr>
      <t xml:space="preserve"> Weekend Electricity (kWh/year)</t>
    </r>
  </si>
  <si>
    <t>Approximate % of Total Lighting Load that was Measured</t>
  </si>
  <si>
    <t>Remaining Unmeasured Lighting Load (kWh/year)</t>
  </si>
  <si>
    <t>Sunday</t>
  </si>
  <si>
    <t>Total Days Used in Measurement Period</t>
  </si>
  <si>
    <t>Panelboard Average kWh per HOUR</t>
  </si>
  <si>
    <t>DAY</t>
  </si>
  <si>
    <t>Total</t>
  </si>
  <si>
    <t>Avg Current (Amps)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</si>
</sst>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m/d/yy\ h:mm;@"/>
  </numFmts>
  <fonts count="13" x14ac:knownFonts="1">
    <font>
      <sz val="10"/>
      <color rgb="FF000000"/>
      <name val="Arial"/>
    </font>
    <font>
      <sz val="11"/>
      <color theme="1"/>
      <name val="Arial"/>
      <family val="2"/>
      <scheme val="minor"/>
    </font>
    <font>
      <sz val="11"/>
      <color theme="1"/>
      <name val="Arial"/>
      <family val="2"/>
      <scheme val="minor"/>
    </font>
    <font>
      <sz val="10"/>
      <color rgb="FF000000"/>
      <name val="Arial"/>
      <family val="2"/>
    </font>
    <font>
      <b/>
      <sz val="10"/>
      <color rgb="FF000000"/>
      <name val="Arial"/>
      <family val="2"/>
    </font>
    <font>
      <sz val="10"/>
      <color rgb="FF000000"/>
      <name val="Arial"/>
      <family val="2"/>
    </font>
    <font>
      <sz val="11"/>
      <color rgb="FF9C5700"/>
      <name val="Arial"/>
      <family val="2"/>
      <scheme val="minor"/>
    </font>
    <font>
      <i/>
      <sz val="10"/>
      <color rgb="FF000000"/>
      <name val="Arial"/>
      <family val="2"/>
    </font>
    <font>
      <sz val="10"/>
      <color rgb="FFFF0000"/>
      <name val="Arial"/>
      <family val="2"/>
    </font>
    <font>
      <sz val="10"/>
      <name val="Arial"/>
      <family val="2"/>
    </font>
    <font>
      <sz val="8"/>
      <name val="Arial"/>
      <family val="2"/>
    </font>
    <font>
      <b/>
      <i/>
      <sz val="10"/>
      <color rgb="FF000000"/>
      <name val="Arial"/>
      <family val="2"/>
    </font>
    <font>
      <sz val="10"/>
      <color theme="1"/>
      <name val="Arial"/>
      <family val="2"/>
    </font>
  </fonts>
  <fills count="6">
    <fill>
      <patternFill patternType="none"/>
    </fill>
    <fill>
      <patternFill patternType="gray125"/>
    </fill>
    <fill>
      <patternFill patternType="solid">
        <fgColor rgb="FFFFEB9C"/>
      </patternFill>
    </fill>
    <fill>
      <patternFill patternType="solid">
        <fgColor theme="6" tint="0.39997558519241921"/>
        <bgColor indexed="64"/>
      </patternFill>
    </fill>
    <fill>
      <patternFill patternType="solid">
        <fgColor rgb="FFFFEB9C"/>
        <bgColor indexed="64"/>
      </patternFill>
    </fill>
    <fill>
      <patternFill patternType="solid">
        <fgColor rgb="FF92D050"/>
        <bgColor indexed="64"/>
      </patternFill>
    </fill>
  </fills>
  <borders count="28">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diagonal/>
    </border>
    <border>
      <left style="thin">
        <color theme="0"/>
      </left>
      <right style="thin">
        <color theme="0"/>
      </right>
      <top/>
      <bottom style="thin">
        <color theme="0"/>
      </bottom>
      <diagonal/>
    </border>
    <border>
      <left/>
      <right style="thin">
        <color theme="0"/>
      </right>
      <top/>
      <bottom style="thin">
        <color theme="0"/>
      </bottom>
      <diagonal/>
    </border>
    <border>
      <left/>
      <right style="thin">
        <color theme="0"/>
      </right>
      <top style="thin">
        <color theme="0"/>
      </top>
      <bottom style="thin">
        <color theme="0"/>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style="medium">
        <color auto="1"/>
      </bottom>
      <diagonal/>
    </border>
    <border>
      <left style="medium">
        <color theme="1"/>
      </left>
      <right style="medium">
        <color theme="1"/>
      </right>
      <top style="medium">
        <color theme="1"/>
      </top>
      <bottom/>
      <diagonal/>
    </border>
    <border>
      <left style="medium">
        <color theme="1"/>
      </left>
      <right style="medium">
        <color theme="1"/>
      </right>
      <top/>
      <bottom style="medium">
        <color theme="1"/>
      </bottom>
      <diagonal/>
    </border>
    <border>
      <left style="thick">
        <color auto="1"/>
      </left>
      <right/>
      <top style="thick">
        <color auto="1"/>
      </top>
      <bottom style="thick">
        <color auto="1"/>
      </bottom>
      <diagonal/>
    </border>
    <border>
      <left/>
      <right style="thick">
        <color auto="1"/>
      </right>
      <top style="thick">
        <color auto="1"/>
      </top>
      <bottom/>
      <diagonal/>
    </border>
    <border>
      <left style="thick">
        <color auto="1"/>
      </left>
      <right style="thick">
        <color auto="1"/>
      </right>
      <top style="thick">
        <color auto="1"/>
      </top>
      <bottom/>
      <diagonal/>
    </border>
    <border>
      <left style="thin">
        <color indexed="64"/>
      </left>
      <right style="thin">
        <color indexed="64"/>
      </right>
      <top/>
      <bottom/>
      <diagonal/>
    </border>
    <border>
      <left style="thin">
        <color theme="2"/>
      </left>
      <right/>
      <top style="thin">
        <color theme="2"/>
      </top>
      <bottom style="thin">
        <color theme="2"/>
      </bottom>
      <diagonal/>
    </border>
    <border>
      <left style="thin">
        <color indexed="64"/>
      </left>
      <right style="thin">
        <color indexed="64"/>
      </right>
      <top style="thin">
        <color theme="2"/>
      </top>
      <bottom style="thin">
        <color theme="2"/>
      </bottom>
      <diagonal/>
    </border>
    <border>
      <left/>
      <right style="thin">
        <color indexed="64"/>
      </right>
      <top/>
      <bottom/>
      <diagonal/>
    </border>
    <border>
      <left style="thin">
        <color indexed="64"/>
      </left>
      <right/>
      <top/>
      <bottom/>
      <diagonal/>
    </border>
  </borders>
  <cellStyleXfs count="5">
    <xf numFmtId="0" fontId="0" fillId="0" borderId="0"/>
    <xf numFmtId="0" fontId="2" fillId="0" borderId="0"/>
    <xf numFmtId="43" fontId="5" fillId="0" borderId="0" applyFont="0" applyFill="0" applyBorder="0" applyAlignment="0" applyProtection="0"/>
    <xf numFmtId="9" fontId="5" fillId="0" borderId="0" applyFont="0" applyFill="0" applyBorder="0" applyAlignment="0" applyProtection="0"/>
    <xf numFmtId="0" fontId="6" fillId="2" borderId="0" applyNumberFormat="0" applyBorder="0" applyAlignment="0" applyProtection="0"/>
  </cellStyleXfs>
  <cellXfs count="68">
    <xf numFmtId="0" fontId="0" fillId="0" borderId="0" xfId="0"/>
    <xf numFmtId="0" fontId="4" fillId="0" borderId="0" xfId="0" applyFont="1"/>
    <xf numFmtId="0" fontId="3" fillId="0" borderId="0" xfId="0" applyFont="1"/>
    <xf numFmtId="164" fontId="0" fillId="0" borderId="0" xfId="2" applyNumberFormat="1" applyFont="1" applyAlignment="1"/>
    <xf numFmtId="9" fontId="0" fillId="0" borderId="0" xfId="3" applyFont="1" applyAlignment="1"/>
    <xf numFmtId="0" fontId="0" fillId="0" borderId="0" xfId="2" applyNumberFormat="1" applyFont="1" applyAlignment="1"/>
    <xf numFmtId="43" fontId="0" fillId="0" borderId="0" xfId="0" applyNumberFormat="1"/>
    <xf numFmtId="0" fontId="6" fillId="2" borderId="1" xfId="4" applyBorder="1" applyAlignment="1"/>
    <xf numFmtId="0" fontId="4" fillId="0" borderId="0" xfId="0" applyFont="1" applyAlignment="1">
      <alignment wrapText="1"/>
    </xf>
    <xf numFmtId="14" fontId="0" fillId="0" borderId="0" xfId="0" applyNumberFormat="1"/>
    <xf numFmtId="165" fontId="0" fillId="0" borderId="0" xfId="0" applyNumberFormat="1"/>
    <xf numFmtId="0" fontId="4" fillId="0" borderId="0" xfId="0" applyFont="1" applyAlignment="1">
      <alignment horizontal="center" wrapText="1"/>
    </xf>
    <xf numFmtId="0" fontId="0" fillId="0" borderId="0" xfId="0" applyAlignment="1">
      <alignment horizontal="center" wrapText="1"/>
    </xf>
    <xf numFmtId="43" fontId="0" fillId="0" borderId="0" xfId="2" applyFont="1" applyAlignment="1"/>
    <xf numFmtId="20" fontId="0" fillId="0" borderId="0" xfId="0" applyNumberFormat="1"/>
    <xf numFmtId="0" fontId="0" fillId="0" borderId="0" xfId="0" applyAlignment="1">
      <alignment wrapText="1"/>
    </xf>
    <xf numFmtId="165" fontId="4" fillId="0" borderId="0" xfId="0" applyNumberFormat="1" applyFont="1"/>
    <xf numFmtId="2" fontId="0" fillId="0" borderId="0" xfId="0" applyNumberFormat="1"/>
    <xf numFmtId="164" fontId="0" fillId="0" borderId="0" xfId="2" applyNumberFormat="1" applyFont="1" applyBorder="1" applyAlignment="1"/>
    <xf numFmtId="1" fontId="0" fillId="0" borderId="0" xfId="0" applyNumberFormat="1"/>
    <xf numFmtId="0" fontId="8" fillId="0" borderId="0" xfId="0" applyFont="1"/>
    <xf numFmtId="0" fontId="9" fillId="0" borderId="0" xfId="0" applyFont="1"/>
    <xf numFmtId="0" fontId="7" fillId="0" borderId="4" xfId="0" applyFont="1" applyBorder="1"/>
    <xf numFmtId="43" fontId="0" fillId="0" borderId="0" xfId="2" applyFont="1" applyFill="1" applyBorder="1" applyAlignment="1"/>
    <xf numFmtId="164" fontId="0" fillId="0" borderId="9" xfId="2" applyNumberFormat="1" applyFont="1" applyFill="1" applyBorder="1" applyAlignment="1"/>
    <xf numFmtId="0" fontId="7" fillId="0" borderId="5" xfId="0" applyFont="1" applyBorder="1"/>
    <xf numFmtId="0" fontId="4" fillId="0" borderId="2" xfId="0" applyFont="1" applyBorder="1" applyAlignment="1">
      <alignment wrapText="1"/>
    </xf>
    <xf numFmtId="0" fontId="4" fillId="0" borderId="8" xfId="0" applyFont="1" applyBorder="1" applyAlignment="1">
      <alignment wrapText="1"/>
    </xf>
    <xf numFmtId="0" fontId="4" fillId="0" borderId="18" xfId="0" applyFont="1" applyBorder="1" applyAlignment="1">
      <alignment wrapText="1"/>
    </xf>
    <xf numFmtId="0" fontId="0" fillId="3" borderId="17" xfId="0" applyFill="1" applyBorder="1"/>
    <xf numFmtId="0" fontId="7" fillId="0" borderId="20" xfId="0" applyFont="1" applyBorder="1"/>
    <xf numFmtId="0" fontId="7" fillId="0" borderId="21" xfId="0" applyFont="1" applyBorder="1" applyAlignment="1">
      <alignment horizontal="center"/>
    </xf>
    <xf numFmtId="0" fontId="7" fillId="0" borderId="22" xfId="0" applyFont="1" applyBorder="1" applyAlignment="1">
      <alignment horizontal="center"/>
    </xf>
    <xf numFmtId="2" fontId="7" fillId="0" borderId="17" xfId="3" applyNumberFormat="1" applyFont="1" applyBorder="1" applyAlignment="1"/>
    <xf numFmtId="164" fontId="0" fillId="0" borderId="7" xfId="2" applyNumberFormat="1" applyFont="1" applyFill="1" applyBorder="1" applyAlignment="1"/>
    <xf numFmtId="164" fontId="0" fillId="0" borderId="6" xfId="2" applyNumberFormat="1" applyFont="1" applyFill="1" applyBorder="1" applyAlignment="1"/>
    <xf numFmtId="164" fontId="0" fillId="0" borderId="5" xfId="2" applyNumberFormat="1" applyFont="1" applyFill="1" applyBorder="1" applyAlignment="1"/>
    <xf numFmtId="164" fontId="0" fillId="0" borderId="9" xfId="0" applyNumberFormat="1" applyBorder="1"/>
    <xf numFmtId="164" fontId="0" fillId="0" borderId="19" xfId="0" applyNumberFormat="1" applyBorder="1"/>
    <xf numFmtId="1" fontId="0" fillId="0" borderId="17" xfId="3" applyNumberFormat="1" applyFont="1" applyBorder="1" applyAlignment="1"/>
    <xf numFmtId="0" fontId="4" fillId="0" borderId="3" xfId="0" applyFont="1" applyBorder="1" applyAlignment="1">
      <alignment wrapText="1"/>
    </xf>
    <xf numFmtId="14" fontId="6" fillId="2" borderId="0" xfId="4" applyNumberFormat="1" applyProtection="1">
      <protection locked="0"/>
    </xf>
    <xf numFmtId="3" fontId="6" fillId="2" borderId="0" xfId="4" applyNumberFormat="1" applyAlignment="1" applyProtection="1">
      <protection locked="0"/>
    </xf>
    <xf numFmtId="0" fontId="6" fillId="2" borderId="0" xfId="4" applyAlignment="1" applyProtection="1">
      <protection locked="0"/>
    </xf>
    <xf numFmtId="0" fontId="6" fillId="2" borderId="11" xfId="4" applyBorder="1" applyAlignment="1" applyProtection="1">
      <protection locked="0"/>
    </xf>
    <xf numFmtId="0" fontId="6" fillId="2" borderId="12" xfId="4" applyBorder="1" applyAlignment="1" applyProtection="1">
      <protection locked="0"/>
    </xf>
    <xf numFmtId="0" fontId="6" fillId="2" borderId="10" xfId="4" applyBorder="1" applyAlignment="1" applyProtection="1">
      <protection locked="0"/>
    </xf>
    <xf numFmtId="0" fontId="6" fillId="2" borderId="15" xfId="4" applyBorder="1" applyAlignment="1" applyProtection="1">
      <protection locked="0"/>
    </xf>
    <xf numFmtId="0" fontId="6" fillId="2" borderId="13" xfId="4" applyBorder="1" applyAlignment="1" applyProtection="1">
      <protection locked="0"/>
    </xf>
    <xf numFmtId="0" fontId="6" fillId="2" borderId="14" xfId="4" applyBorder="1" applyAlignment="1" applyProtection="1">
      <protection locked="0"/>
    </xf>
    <xf numFmtId="9" fontId="0" fillId="0" borderId="19" xfId="3" applyFont="1" applyFill="1" applyBorder="1" applyAlignment="1"/>
    <xf numFmtId="0" fontId="4" fillId="0" borderId="23" xfId="0" applyFont="1" applyBorder="1"/>
    <xf numFmtId="0" fontId="0" fillId="4" borderId="23" xfId="0" applyFill="1" applyBorder="1"/>
    <xf numFmtId="165" fontId="6" fillId="2" borderId="24" xfId="4" applyNumberFormat="1" applyBorder="1" applyAlignment="1" applyProtection="1">
      <alignment wrapText="1"/>
      <protection locked="0"/>
    </xf>
    <xf numFmtId="0" fontId="6" fillId="2" borderId="25" xfId="4" applyBorder="1" applyAlignment="1" applyProtection="1">
      <alignment wrapText="1"/>
      <protection locked="0"/>
    </xf>
    <xf numFmtId="0" fontId="6" fillId="4" borderId="23" xfId="4" applyFill="1" applyBorder="1" applyAlignment="1" applyProtection="1">
      <alignment wrapText="1"/>
      <protection locked="0"/>
    </xf>
    <xf numFmtId="0" fontId="6" fillId="2" borderId="23" xfId="4" applyBorder="1" applyAlignment="1" applyProtection="1">
      <alignment wrapText="1"/>
      <protection locked="0"/>
    </xf>
    <xf numFmtId="0" fontId="6" fillId="2" borderId="23" xfId="4" applyBorder="1" applyProtection="1">
      <protection locked="0"/>
    </xf>
    <xf numFmtId="21" fontId="0" fillId="0" borderId="23" xfId="0" applyNumberFormat="1" applyBorder="1"/>
    <xf numFmtId="0" fontId="0" fillId="0" borderId="23" xfId="0" applyBorder="1"/>
    <xf numFmtId="0" fontId="3" fillId="0" borderId="0" xfId="0" applyFont="1" applyAlignment="1">
      <alignment wrapText="1"/>
    </xf>
    <xf numFmtId="2" fontId="3" fillId="0" borderId="0" xfId="0" applyNumberFormat="1" applyFont="1"/>
    <xf numFmtId="0" fontId="4" fillId="0" borderId="16" xfId="0" applyFont="1" applyBorder="1" applyAlignment="1">
      <alignment horizontal="center"/>
    </xf>
    <xf numFmtId="0" fontId="1" fillId="5" borderId="26" xfId="4" applyFont="1" applyFill="1" applyBorder="1" applyAlignment="1" applyProtection="1">
      <alignment wrapText="1"/>
      <protection locked="0"/>
    </xf>
    <xf numFmtId="0" fontId="12" fillId="5" borderId="0" xfId="0" applyFont="1" applyFill="1"/>
    <xf numFmtId="0" fontId="6" fillId="2" borderId="27" xfId="4" applyBorder="1" applyAlignment="1" applyProtection="1">
      <protection locked="0"/>
    </xf>
    <xf numFmtId="0" fontId="6" fillId="0" borderId="0" xfId="4" applyFill="1" applyBorder="1" applyAlignment="1" applyProtection="1">
      <protection locked="0"/>
    </xf>
    <xf numFmtId="0" fontId="4" fillId="0" borderId="16" xfId="0" applyFont="1" applyBorder="1" applyAlignment="1">
      <alignment horizontal="center"/>
    </xf>
  </cellXfs>
  <cellStyles count="5">
    <cellStyle name="Comma" xfId="2" builtinId="3"/>
    <cellStyle name="Neutral" xfId="4" builtinId="28"/>
    <cellStyle name="Normal" xfId="0" builtinId="0"/>
    <cellStyle name="Normal 2" xfId="1" xr:uid="{00000000-0005-0000-0000-000003000000}"/>
    <cellStyle name="Percent" xfId="3" builtinId="5"/>
  </cellStyles>
  <dxfs count="0"/>
  <tableStyles count="0" defaultTableStyle="TableStyleMedium2" defaultPivotStyle="PivotStyleLight16"/>
  <colors>
    <mruColors>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UNYBPL/Dropbox%20(CUNY%20BPL)/M_V_FY19/07_GUIDES/01_FINAL/tempDependentChillerModeling_v0.6.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uncan%20Prahl/Dropbox%20(CUNY%20BPL)/M_V_FY19/CIG/AMERICAN_MUSEUM_OF_NATURAL_HISTORY_(AMNH)/DCLA-ACE-18-701_Chiller/DATA/CIG_AMNH_Chiller4_Modeling.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CUNYBPL/Dropbox%20(CUNY%20BPL)/M_V_FY19/CIG/AMERICAN_MUSEUM_OF_NATURAL_HISTORY_(AMNH)/DCLA-ACE-18-701_Chiller/DATA/CIG_AMNH_Chiller4_Model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ME"/>
      <sheetName val="step0_testDataset"/>
      <sheetName val="step0_tableData"/>
      <sheetName val="step0_OAT"/>
      <sheetName val="Step 1a - Raw Data Input"/>
      <sheetName val="Step1b - Date Range Input"/>
      <sheetName val="Step 1.1 - Calculations"/>
      <sheetName val="Step 1.2a - Temp Bins"/>
      <sheetName val="Step 1.2b - Hour Bins"/>
      <sheetName val="Step 1.3 - Coefficient Dash"/>
      <sheetName val="Step 2 - Dashboard"/>
      <sheetName val="Constant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moved Data"/>
      <sheetName val="Constants"/>
      <sheetName val="Contents"/>
      <sheetName val="Step 1 - Raw OAT"/>
      <sheetName val="Step 1 - Raw Chiller 4 Power"/>
      <sheetName val="Step 2a - Calc Regression"/>
      <sheetName val="Step 2b - Dash Chiller 4 Plot"/>
      <sheetName val="Step 3a - Calc Yearly Usage"/>
      <sheetName val="Step 3b - Calc Pivot"/>
      <sheetName val="Step 4 - Uncertainty"/>
      <sheetName val="CIG_AMNH_Chiller4_Modeling"/>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moved Data"/>
      <sheetName val="Constants"/>
      <sheetName val="Contents"/>
      <sheetName val="Step 1 - Raw OAT"/>
      <sheetName val="Step 1 - Raw Chiller 4 Power"/>
      <sheetName val="Step 2a - Calc Regression"/>
      <sheetName val="Step 2b - Dash Chiller 4 Plot"/>
      <sheetName val="Step 3a - Calc Yearly Usage"/>
      <sheetName val="Step 3b - Calc Pivot"/>
      <sheetName val="Sheet1"/>
      <sheetName val="Step 4 - Uncertainty"/>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workbookViewId="0">
      <selection activeCell="G9" sqref="G9"/>
    </sheetView>
  </sheetViews>
  <sheetFormatPr defaultColWidth="8.84375" defaultRowHeight="12.45" x14ac:dyDescent="0.3"/>
  <cols>
    <col min="2" max="2" width="9.15234375" bestFit="1" customWidth="1"/>
    <col min="3" max="3" width="15.3828125" bestFit="1" customWidth="1"/>
    <col min="4" max="4" width="66.53515625" bestFit="1" customWidth="1"/>
    <col min="5" max="5" width="18.3828125" bestFit="1" customWidth="1"/>
    <col min="6" max="6" width="23.53515625" bestFit="1" customWidth="1"/>
    <col min="7" max="7" width="74.84375" customWidth="1"/>
  </cols>
  <sheetData>
    <row r="1" spans="1:7" x14ac:dyDescent="0.3">
      <c r="A1" s="1" t="s">
        <v>0</v>
      </c>
      <c r="B1" s="1" t="s">
        <v>1</v>
      </c>
      <c r="C1" s="1" t="s">
        <v>2</v>
      </c>
      <c r="D1" s="1" t="s">
        <v>3</v>
      </c>
      <c r="E1" s="1" t="s">
        <v>4</v>
      </c>
      <c r="F1" s="1" t="s">
        <v>5</v>
      </c>
      <c r="G1" s="1" t="s">
        <v>6</v>
      </c>
    </row>
    <row r="2" spans="1:7" x14ac:dyDescent="0.3">
      <c r="A2">
        <v>1</v>
      </c>
      <c r="B2" s="9">
        <v>43935</v>
      </c>
      <c r="C2" s="2" t="s">
        <v>7</v>
      </c>
      <c r="D2" s="2" t="s">
        <v>8</v>
      </c>
      <c r="E2" s="2" t="s">
        <v>9</v>
      </c>
      <c r="F2" s="2" t="s">
        <v>10</v>
      </c>
      <c r="G2" s="2"/>
    </row>
    <row r="3" spans="1:7" ht="99.45" x14ac:dyDescent="0.3">
      <c r="G3" s="15" t="s">
        <v>11</v>
      </c>
    </row>
    <row r="4" spans="1:7" x14ac:dyDescent="0.3">
      <c r="B4" s="9">
        <v>43948</v>
      </c>
      <c r="C4" s="2" t="s">
        <v>12</v>
      </c>
      <c r="D4" s="2" t="s">
        <v>13</v>
      </c>
      <c r="E4" s="2" t="s">
        <v>14</v>
      </c>
      <c r="G4" t="s">
        <v>15</v>
      </c>
    </row>
    <row r="5" spans="1:7" x14ac:dyDescent="0.3">
      <c r="E5" s="2" t="s">
        <v>16</v>
      </c>
      <c r="G5" s="2" t="s">
        <v>17</v>
      </c>
    </row>
    <row r="6" spans="1:7" x14ac:dyDescent="0.3">
      <c r="B6" s="9">
        <v>43992</v>
      </c>
      <c r="C6" t="s">
        <v>7</v>
      </c>
      <c r="D6" t="s">
        <v>18</v>
      </c>
      <c r="E6" s="2" t="s">
        <v>19</v>
      </c>
      <c r="G6" s="2" t="s">
        <v>20</v>
      </c>
    </row>
    <row r="7" spans="1:7" x14ac:dyDescent="0.3">
      <c r="E7" s="2" t="s">
        <v>21</v>
      </c>
      <c r="G7" s="2" t="s">
        <v>22</v>
      </c>
    </row>
    <row r="8" spans="1:7" ht="49.75" x14ac:dyDescent="0.3">
      <c r="B8" s="9">
        <v>44931</v>
      </c>
      <c r="C8" s="2" t="s">
        <v>12</v>
      </c>
      <c r="D8" s="2" t="s">
        <v>23</v>
      </c>
      <c r="E8" s="2" t="s">
        <v>24</v>
      </c>
      <c r="F8" s="2" t="s">
        <v>25</v>
      </c>
      <c r="G8" s="60" t="s">
        <v>26</v>
      </c>
    </row>
    <row r="9" spans="1:7" ht="37.299999999999997" x14ac:dyDescent="0.3">
      <c r="B9" s="9">
        <v>45028</v>
      </c>
      <c r="C9" s="2" t="s">
        <v>12</v>
      </c>
      <c r="D9" s="2" t="s">
        <v>27</v>
      </c>
      <c r="E9" s="2" t="s">
        <v>28</v>
      </c>
      <c r="F9" s="2" t="s">
        <v>29</v>
      </c>
      <c r="G9" s="15"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zoomScaleNormal="100" workbookViewId="0">
      <selection activeCell="B22" sqref="B22"/>
    </sheetView>
  </sheetViews>
  <sheetFormatPr defaultColWidth="8.53515625" defaultRowHeight="12.45" x14ac:dyDescent="0.3"/>
  <cols>
    <col min="2" max="2" width="136.53515625" bestFit="1" customWidth="1"/>
  </cols>
  <sheetData>
    <row r="1" spans="1:2" x14ac:dyDescent="0.3">
      <c r="A1" s="1" t="s">
        <v>31</v>
      </c>
    </row>
    <row r="2" spans="1:2" ht="12.9" thickBot="1" x14ac:dyDescent="0.35">
      <c r="B2" t="s">
        <v>32</v>
      </c>
    </row>
    <row r="3" spans="1:2" ht="51" customHeight="1" thickBot="1" x14ac:dyDescent="0.35">
      <c r="B3" s="29"/>
    </row>
    <row r="5" spans="1:2" x14ac:dyDescent="0.3">
      <c r="A5" s="2" t="s">
        <v>33</v>
      </c>
    </row>
    <row r="6" spans="1:2" x14ac:dyDescent="0.3">
      <c r="B6" s="21" t="s">
        <v>34</v>
      </c>
    </row>
    <row r="8" spans="1:2" x14ac:dyDescent="0.3">
      <c r="B8" s="2" t="s">
        <v>35</v>
      </c>
    </row>
    <row r="9" spans="1:2" x14ac:dyDescent="0.3">
      <c r="B9" s="20"/>
    </row>
    <row r="11" spans="1:2" x14ac:dyDescent="0.3">
      <c r="A11" s="2" t="s">
        <v>36</v>
      </c>
    </row>
    <row r="12" spans="1:2" ht="14.15" x14ac:dyDescent="0.35">
      <c r="B12" s="7" t="s">
        <v>37</v>
      </c>
    </row>
    <row r="13" spans="1:2" x14ac:dyDescent="0.3">
      <c r="B13" s="2" t="s">
        <v>38</v>
      </c>
    </row>
    <row r="14" spans="1:2" x14ac:dyDescent="0.3">
      <c r="B14" s="2" t="s">
        <v>39</v>
      </c>
    </row>
    <row r="15" spans="1:2" x14ac:dyDescent="0.3">
      <c r="B15" s="2"/>
    </row>
    <row r="18" spans="1:2" x14ac:dyDescent="0.3">
      <c r="A18" t="s">
        <v>40</v>
      </c>
    </row>
    <row r="19" spans="1:2" x14ac:dyDescent="0.3">
      <c r="B19" t="s">
        <v>41</v>
      </c>
    </row>
    <row r="20" spans="1:2" x14ac:dyDescent="0.3">
      <c r="B20" t="s">
        <v>42</v>
      </c>
    </row>
    <row r="21" spans="1:2" x14ac:dyDescent="0.3">
      <c r="B21" t="s">
        <v>43</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sheetPr>
  <dimension ref="A1:I9116"/>
  <sheetViews>
    <sheetView zoomScale="112" zoomScaleNormal="112" workbookViewId="0">
      <selection activeCell="G5" sqref="G5"/>
    </sheetView>
  </sheetViews>
  <sheetFormatPr defaultColWidth="8.53515625" defaultRowHeight="12.45" x14ac:dyDescent="0.3"/>
  <cols>
    <col min="1" max="1" width="16.53515625" bestFit="1" customWidth="1"/>
    <col min="2" max="2" width="20.84375" style="59" bestFit="1" customWidth="1"/>
    <col min="3" max="3" width="20.3046875" style="52" customWidth="1"/>
    <col min="4" max="4" width="20.53515625" style="52" customWidth="1"/>
    <col min="5" max="5" width="6.3828125" customWidth="1"/>
    <col min="6" max="6" width="19.3828125" customWidth="1"/>
    <col min="7" max="7" width="9.15234375" customWidth="1"/>
    <col min="8" max="8" width="8.3828125" customWidth="1"/>
  </cols>
  <sheetData>
    <row r="1" spans="1:9" x14ac:dyDescent="0.3">
      <c r="A1" s="1" t="s">
        <v>44</v>
      </c>
      <c r="B1" s="51" t="s">
        <v>45</v>
      </c>
      <c r="C1" s="51" t="s">
        <v>46</v>
      </c>
      <c r="D1" s="51" t="s">
        <v>47</v>
      </c>
      <c r="E1" s="64">
        <v>1</v>
      </c>
      <c r="F1" s="1" t="s">
        <v>48</v>
      </c>
      <c r="H1" s="1"/>
      <c r="I1" s="1"/>
    </row>
    <row r="2" spans="1:9" ht="14.15" x14ac:dyDescent="0.35">
      <c r="A2" s="53">
        <v>43132.416666666664</v>
      </c>
      <c r="B2" s="54">
        <v>86.720100000000002</v>
      </c>
      <c r="C2" s="54">
        <v>86.720100000000002</v>
      </c>
      <c r="D2" s="54">
        <v>86.720100000000002</v>
      </c>
    </row>
    <row r="3" spans="1:9" ht="14.15" x14ac:dyDescent="0.35">
      <c r="A3" s="53">
        <v>43132.458333333336</v>
      </c>
      <c r="B3" s="54">
        <v>86.669700000000006</v>
      </c>
      <c r="C3" s="54">
        <v>86.669700000000006</v>
      </c>
      <c r="D3" s="54">
        <v>86.669700000000006</v>
      </c>
      <c r="F3" s="1" t="s">
        <v>49</v>
      </c>
      <c r="G3" s="65">
        <v>211</v>
      </c>
      <c r="H3" s="66"/>
      <c r="I3" s="66"/>
    </row>
    <row r="4" spans="1:9" ht="14.15" x14ac:dyDescent="0.35">
      <c r="A4" s="53">
        <v>43132.5</v>
      </c>
      <c r="B4" s="54">
        <v>86.620900000000006</v>
      </c>
      <c r="C4" s="54">
        <v>86.620900000000006</v>
      </c>
      <c r="D4" s="54">
        <v>86.620900000000006</v>
      </c>
      <c r="F4" s="1" t="s">
        <v>50</v>
      </c>
      <c r="G4" s="65">
        <v>0.99</v>
      </c>
      <c r="H4" s="66"/>
      <c r="I4" s="66"/>
    </row>
    <row r="5" spans="1:9" ht="14.15" x14ac:dyDescent="0.35">
      <c r="A5" s="53">
        <v>43132.54166678241</v>
      </c>
      <c r="B5" s="54">
        <v>86.500299999999996</v>
      </c>
      <c r="C5" s="54">
        <v>86.500299999999996</v>
      </c>
      <c r="D5" s="54">
        <v>86.500299999999996</v>
      </c>
      <c r="F5" s="1" t="s">
        <v>51</v>
      </c>
      <c r="G5" s="65"/>
    </row>
    <row r="6" spans="1:9" ht="14.15" x14ac:dyDescent="0.35">
      <c r="A6" s="53">
        <v>43132.583333506947</v>
      </c>
      <c r="B6" s="54">
        <v>86.54</v>
      </c>
      <c r="C6" s="54">
        <v>86.54</v>
      </c>
      <c r="D6" s="54">
        <v>86.54</v>
      </c>
    </row>
    <row r="7" spans="1:9" ht="14.15" x14ac:dyDescent="0.35">
      <c r="A7" s="53">
        <v>43132.625000231485</v>
      </c>
      <c r="B7" s="55">
        <v>86.495800000000003</v>
      </c>
      <c r="C7" s="55">
        <v>86.495800000000003</v>
      </c>
      <c r="D7" s="55">
        <v>86.495800000000003</v>
      </c>
    </row>
    <row r="8" spans="1:9" ht="14.15" x14ac:dyDescent="0.35">
      <c r="A8" s="53">
        <v>43132.666666956022</v>
      </c>
      <c r="B8" s="56">
        <v>86.517099999999999</v>
      </c>
      <c r="C8" s="56">
        <v>86.517099999999999</v>
      </c>
      <c r="D8" s="56">
        <v>86.517099999999999</v>
      </c>
      <c r="E8" s="63">
        <v>2</v>
      </c>
      <c r="F8" s="1" t="s">
        <v>52</v>
      </c>
    </row>
    <row r="9" spans="1:9" ht="14.15" x14ac:dyDescent="0.35">
      <c r="A9" s="53">
        <v>43132.708333680559</v>
      </c>
      <c r="B9" s="56">
        <v>86.381299999999996</v>
      </c>
      <c r="C9" s="56">
        <v>86.381299999999996</v>
      </c>
      <c r="D9" s="56">
        <v>86.381299999999996</v>
      </c>
      <c r="F9" s="42">
        <v>50</v>
      </c>
    </row>
    <row r="10" spans="1:9" ht="14.15" x14ac:dyDescent="0.35">
      <c r="A10" s="53">
        <v>43132.750000405096</v>
      </c>
      <c r="B10" s="56">
        <v>86.537000000000006</v>
      </c>
      <c r="C10" s="56">
        <v>86.537000000000006</v>
      </c>
      <c r="D10" s="56">
        <v>86.537000000000006</v>
      </c>
      <c r="F10" s="2" t="s">
        <v>53</v>
      </c>
    </row>
    <row r="11" spans="1:9" ht="14.15" x14ac:dyDescent="0.35">
      <c r="A11" s="53">
        <v>43132.791667129626</v>
      </c>
      <c r="B11" s="56">
        <v>86.622399999999999</v>
      </c>
      <c r="C11" s="56">
        <v>86.622399999999999</v>
      </c>
      <c r="D11" s="56">
        <v>86.622399999999999</v>
      </c>
      <c r="F11" s="2" t="s">
        <v>54</v>
      </c>
    </row>
    <row r="12" spans="1:9" ht="14.15" x14ac:dyDescent="0.35">
      <c r="A12" s="53">
        <v>43132.833333854163</v>
      </c>
      <c r="B12" s="56">
        <v>86.537000000000006</v>
      </c>
      <c r="C12" s="56">
        <v>86.537000000000006</v>
      </c>
      <c r="D12" s="56">
        <v>86.537000000000006</v>
      </c>
      <c r="F12" s="2" t="s">
        <v>55</v>
      </c>
    </row>
    <row r="13" spans="1:9" ht="14.15" x14ac:dyDescent="0.35">
      <c r="A13" s="53">
        <v>43132.875000578701</v>
      </c>
      <c r="B13" s="56">
        <v>86.517099999999999</v>
      </c>
      <c r="C13" s="56">
        <v>86.517099999999999</v>
      </c>
      <c r="D13" s="56">
        <v>86.517099999999999</v>
      </c>
      <c r="F13" s="2" t="s">
        <v>56</v>
      </c>
    </row>
    <row r="14" spans="1:9" ht="14.15" x14ac:dyDescent="0.35">
      <c r="A14" s="53">
        <v>43132.916667303238</v>
      </c>
      <c r="B14" s="56">
        <v>86.527799999999999</v>
      </c>
      <c r="C14" s="56">
        <v>86.527799999999999</v>
      </c>
      <c r="D14" s="56">
        <v>86.527799999999999</v>
      </c>
    </row>
    <row r="15" spans="1:9" ht="14.15" x14ac:dyDescent="0.35">
      <c r="A15" s="53">
        <v>43132.958334027775</v>
      </c>
      <c r="B15" s="56">
        <v>86.546099999999996</v>
      </c>
      <c r="C15" s="56">
        <v>86.546099999999996</v>
      </c>
      <c r="D15" s="56">
        <v>86.546099999999996</v>
      </c>
    </row>
    <row r="16" spans="1:9" ht="14.15" x14ac:dyDescent="0.35">
      <c r="A16" s="53">
        <v>43133.000000752312</v>
      </c>
      <c r="B16" s="56">
        <v>0</v>
      </c>
      <c r="C16" s="56">
        <v>0</v>
      </c>
      <c r="D16" s="56">
        <v>0</v>
      </c>
      <c r="E16" s="63">
        <v>3</v>
      </c>
      <c r="F16" s="1" t="s">
        <v>57</v>
      </c>
    </row>
    <row r="17" spans="1:6" ht="14.15" x14ac:dyDescent="0.35">
      <c r="A17" s="53">
        <v>43133.041667476849</v>
      </c>
      <c r="B17" s="56">
        <v>0</v>
      </c>
      <c r="C17" s="56">
        <v>0</v>
      </c>
      <c r="D17" s="56">
        <v>0</v>
      </c>
      <c r="F17" s="43">
        <v>0</v>
      </c>
    </row>
    <row r="18" spans="1:6" ht="14.15" x14ac:dyDescent="0.35">
      <c r="A18" s="53">
        <v>43133.083334201387</v>
      </c>
      <c r="B18" s="56">
        <v>0</v>
      </c>
      <c r="C18" s="56">
        <v>0</v>
      </c>
      <c r="D18" s="56">
        <v>0</v>
      </c>
    </row>
    <row r="19" spans="1:6" ht="14.15" x14ac:dyDescent="0.35">
      <c r="A19" s="53">
        <v>43133.125000925924</v>
      </c>
      <c r="B19" s="56">
        <v>0</v>
      </c>
      <c r="C19" s="56">
        <v>0</v>
      </c>
      <c r="D19" s="56">
        <v>0</v>
      </c>
    </row>
    <row r="20" spans="1:6" ht="14.15" x14ac:dyDescent="0.35">
      <c r="A20" s="53">
        <v>43133.166667650461</v>
      </c>
      <c r="B20" s="56">
        <v>0</v>
      </c>
      <c r="C20" s="56">
        <v>0</v>
      </c>
      <c r="D20" s="56">
        <v>0</v>
      </c>
    </row>
    <row r="21" spans="1:6" ht="14.15" x14ac:dyDescent="0.35">
      <c r="A21" s="53">
        <v>43133.208334374998</v>
      </c>
      <c r="B21" s="56">
        <v>0</v>
      </c>
      <c r="C21" s="56">
        <v>0</v>
      </c>
      <c r="D21" s="56">
        <v>0</v>
      </c>
    </row>
    <row r="22" spans="1:6" ht="14.15" x14ac:dyDescent="0.35">
      <c r="A22" s="53">
        <v>43133.250001099535</v>
      </c>
      <c r="B22" s="56">
        <v>0</v>
      </c>
      <c r="C22" s="56">
        <v>0</v>
      </c>
      <c r="D22" s="56">
        <v>0</v>
      </c>
    </row>
    <row r="23" spans="1:6" ht="14.15" x14ac:dyDescent="0.35">
      <c r="A23" s="53">
        <v>43133.291667824073</v>
      </c>
      <c r="B23" s="56">
        <v>0</v>
      </c>
      <c r="C23" s="56">
        <v>0</v>
      </c>
      <c r="D23" s="56">
        <v>0</v>
      </c>
    </row>
    <row r="24" spans="1:6" ht="14.15" x14ac:dyDescent="0.35">
      <c r="A24" s="53">
        <v>43133.33333454861</v>
      </c>
      <c r="B24" s="56">
        <v>0</v>
      </c>
      <c r="C24" s="56">
        <v>0</v>
      </c>
      <c r="D24" s="56">
        <v>0</v>
      </c>
    </row>
    <row r="25" spans="1:6" ht="14.15" x14ac:dyDescent="0.35">
      <c r="A25" s="53">
        <v>43133.375001273147</v>
      </c>
      <c r="B25" s="56">
        <v>0</v>
      </c>
      <c r="C25" s="56">
        <v>0</v>
      </c>
      <c r="D25" s="56">
        <v>0</v>
      </c>
    </row>
    <row r="26" spans="1:6" ht="14.15" x14ac:dyDescent="0.35">
      <c r="A26" s="53">
        <v>43133.416667997684</v>
      </c>
      <c r="B26" s="56">
        <v>0</v>
      </c>
      <c r="C26" s="56">
        <v>0</v>
      </c>
      <c r="D26" s="56">
        <v>0</v>
      </c>
    </row>
    <row r="27" spans="1:6" ht="14.15" x14ac:dyDescent="0.35">
      <c r="A27" s="53">
        <v>43133.458334722221</v>
      </c>
      <c r="B27" s="56">
        <v>0</v>
      </c>
      <c r="C27" s="56">
        <v>0</v>
      </c>
      <c r="D27" s="56">
        <v>0</v>
      </c>
    </row>
    <row r="28" spans="1:6" ht="14.15" x14ac:dyDescent="0.35">
      <c r="A28" s="53">
        <v>43133.500001446759</v>
      </c>
      <c r="B28" s="56">
        <v>0</v>
      </c>
      <c r="C28" s="56">
        <v>0</v>
      </c>
      <c r="D28" s="56">
        <v>0</v>
      </c>
    </row>
    <row r="29" spans="1:6" ht="14.15" x14ac:dyDescent="0.35">
      <c r="A29" s="53">
        <v>43133.541668171296</v>
      </c>
      <c r="B29" s="56">
        <v>0</v>
      </c>
      <c r="C29" s="56">
        <v>0</v>
      </c>
      <c r="D29" s="56">
        <v>0</v>
      </c>
    </row>
    <row r="30" spans="1:6" ht="14.15" x14ac:dyDescent="0.35">
      <c r="A30" s="53">
        <v>43133.583334895833</v>
      </c>
      <c r="B30" s="56">
        <v>0</v>
      </c>
      <c r="C30" s="56">
        <v>0</v>
      </c>
      <c r="D30" s="56">
        <v>0</v>
      </c>
    </row>
    <row r="31" spans="1:6" ht="14.15" x14ac:dyDescent="0.35">
      <c r="A31" s="53">
        <v>43133.62500162037</v>
      </c>
      <c r="B31" s="56">
        <v>0</v>
      </c>
      <c r="C31" s="56">
        <v>0</v>
      </c>
      <c r="D31" s="56">
        <v>0</v>
      </c>
    </row>
    <row r="32" spans="1:6" ht="14.15" x14ac:dyDescent="0.35">
      <c r="A32" s="53">
        <v>43133.666668344908</v>
      </c>
      <c r="B32" s="56">
        <v>0</v>
      </c>
      <c r="C32" s="56">
        <v>0</v>
      </c>
      <c r="D32" s="56">
        <v>0</v>
      </c>
    </row>
    <row r="33" spans="1:4" ht="14.15" x14ac:dyDescent="0.35">
      <c r="A33" s="53">
        <v>43133.708335069445</v>
      </c>
      <c r="B33" s="56">
        <v>0</v>
      </c>
      <c r="C33" s="56">
        <v>0</v>
      </c>
      <c r="D33" s="56">
        <v>0</v>
      </c>
    </row>
    <row r="34" spans="1:4" ht="14.15" x14ac:dyDescent="0.35">
      <c r="A34" s="53">
        <v>43133.750001793982</v>
      </c>
      <c r="B34" s="56">
        <v>0</v>
      </c>
      <c r="C34" s="56">
        <v>0</v>
      </c>
      <c r="D34" s="56">
        <v>0</v>
      </c>
    </row>
    <row r="35" spans="1:4" ht="14.15" x14ac:dyDescent="0.35">
      <c r="A35" s="53">
        <v>43133.791668518519</v>
      </c>
      <c r="B35" s="56">
        <v>0</v>
      </c>
      <c r="C35" s="56">
        <v>0</v>
      </c>
      <c r="D35" s="56">
        <v>0</v>
      </c>
    </row>
    <row r="36" spans="1:4" ht="14.15" x14ac:dyDescent="0.35">
      <c r="A36" s="53">
        <v>43133.833335243056</v>
      </c>
      <c r="B36" s="56">
        <v>0</v>
      </c>
      <c r="C36" s="56">
        <v>0</v>
      </c>
      <c r="D36" s="56">
        <v>0</v>
      </c>
    </row>
    <row r="37" spans="1:4" ht="14.15" x14ac:dyDescent="0.35">
      <c r="A37" s="53">
        <v>43133.875001967594</v>
      </c>
      <c r="B37" s="56">
        <v>0</v>
      </c>
      <c r="C37" s="56">
        <v>0</v>
      </c>
      <c r="D37" s="56">
        <v>0</v>
      </c>
    </row>
    <row r="38" spans="1:4" ht="14.15" x14ac:dyDescent="0.35">
      <c r="A38" s="53">
        <v>43133.916668692131</v>
      </c>
      <c r="B38" s="56">
        <v>0</v>
      </c>
      <c r="C38" s="56">
        <v>0</v>
      </c>
      <c r="D38" s="56">
        <v>0</v>
      </c>
    </row>
    <row r="39" spans="1:4" ht="14.15" x14ac:dyDescent="0.35">
      <c r="A39" s="53">
        <v>43133.958335416668</v>
      </c>
      <c r="B39" s="56">
        <v>0</v>
      </c>
      <c r="C39" s="56">
        <v>0</v>
      </c>
      <c r="D39" s="56">
        <v>0</v>
      </c>
    </row>
    <row r="40" spans="1:4" ht="14.15" x14ac:dyDescent="0.35">
      <c r="A40" s="53">
        <v>43134.000002141205</v>
      </c>
      <c r="B40" s="57">
        <v>86.012100000000004</v>
      </c>
      <c r="C40" s="57">
        <v>86.012100000000004</v>
      </c>
      <c r="D40" s="57">
        <v>86.012100000000004</v>
      </c>
    </row>
    <row r="41" spans="1:4" ht="14.15" x14ac:dyDescent="0.35">
      <c r="A41" s="53">
        <v>43134.041668865742</v>
      </c>
      <c r="B41" s="57">
        <v>85.918999999999997</v>
      </c>
      <c r="C41" s="57">
        <v>85.918999999999997</v>
      </c>
      <c r="D41" s="57">
        <v>85.918999999999997</v>
      </c>
    </row>
    <row r="42" spans="1:4" ht="14.15" x14ac:dyDescent="0.35">
      <c r="A42" s="53">
        <v>43134.08333559028</v>
      </c>
      <c r="B42" s="57">
        <v>86.053299999999993</v>
      </c>
      <c r="C42" s="57">
        <v>86.053299999999993</v>
      </c>
      <c r="D42" s="57">
        <v>86.053299999999993</v>
      </c>
    </row>
    <row r="43" spans="1:4" ht="14.15" x14ac:dyDescent="0.35">
      <c r="A43" s="53">
        <v>43134.125002314817</v>
      </c>
      <c r="B43" s="57">
        <v>86.167699999999996</v>
      </c>
      <c r="C43" s="57">
        <v>86.167699999999996</v>
      </c>
      <c r="D43" s="57">
        <v>86.167699999999996</v>
      </c>
    </row>
    <row r="44" spans="1:4" ht="14.15" x14ac:dyDescent="0.35">
      <c r="A44" s="53">
        <v>43134.166669039354</v>
      </c>
      <c r="B44" s="57">
        <v>86.308099999999996</v>
      </c>
      <c r="C44" s="57">
        <v>86.308099999999996</v>
      </c>
      <c r="D44" s="57">
        <v>86.308099999999996</v>
      </c>
    </row>
    <row r="45" spans="1:4" ht="14.15" x14ac:dyDescent="0.35">
      <c r="A45" s="53">
        <v>43134.208335763891</v>
      </c>
      <c r="B45" s="57">
        <v>86.256200000000007</v>
      </c>
      <c r="C45" s="57">
        <v>86.256200000000007</v>
      </c>
      <c r="D45" s="57">
        <v>86.256200000000007</v>
      </c>
    </row>
    <row r="46" spans="1:4" ht="14.15" x14ac:dyDescent="0.35">
      <c r="A46" s="53">
        <v>43134.250002488428</v>
      </c>
      <c r="B46" s="57">
        <v>86.123400000000004</v>
      </c>
      <c r="C46" s="57">
        <v>86.123400000000004</v>
      </c>
      <c r="D46" s="57">
        <v>86.123400000000004</v>
      </c>
    </row>
    <row r="47" spans="1:4" ht="14.15" x14ac:dyDescent="0.35">
      <c r="A47" s="53">
        <v>43134.291669212966</v>
      </c>
      <c r="B47" s="57">
        <v>86.190600000000003</v>
      </c>
      <c r="C47" s="57">
        <v>86.190600000000003</v>
      </c>
      <c r="D47" s="57">
        <v>86.190600000000003</v>
      </c>
    </row>
    <row r="48" spans="1:4" ht="14.15" x14ac:dyDescent="0.35">
      <c r="A48" s="53">
        <v>43134.333335937503</v>
      </c>
      <c r="B48" s="57">
        <v>86.36</v>
      </c>
      <c r="C48" s="57">
        <v>86.36</v>
      </c>
      <c r="D48" s="57">
        <v>86.36</v>
      </c>
    </row>
    <row r="49" spans="1:4" ht="14.15" x14ac:dyDescent="0.35">
      <c r="A49" s="53">
        <v>43134.37500266204</v>
      </c>
      <c r="B49" s="57">
        <v>86.491200000000006</v>
      </c>
      <c r="C49" s="57">
        <v>86.491200000000006</v>
      </c>
      <c r="D49" s="57">
        <v>86.491200000000006</v>
      </c>
    </row>
    <row r="50" spans="1:4" ht="14.15" x14ac:dyDescent="0.35">
      <c r="A50" s="53">
        <v>43134.416669386577</v>
      </c>
      <c r="B50" s="57">
        <v>86.1982</v>
      </c>
      <c r="C50" s="57">
        <v>86.1982</v>
      </c>
      <c r="D50" s="57">
        <v>86.1982</v>
      </c>
    </row>
    <row r="51" spans="1:4" ht="14.15" x14ac:dyDescent="0.35">
      <c r="A51" s="53">
        <v>43134.458336111114</v>
      </c>
      <c r="B51" s="57">
        <v>86.170699999999997</v>
      </c>
      <c r="C51" s="57">
        <v>86.170699999999997</v>
      </c>
      <c r="D51" s="57">
        <v>86.170699999999997</v>
      </c>
    </row>
    <row r="52" spans="1:4" ht="14.15" x14ac:dyDescent="0.35">
      <c r="A52" s="53">
        <v>43134.500002835652</v>
      </c>
      <c r="B52" s="57">
        <v>86.501900000000006</v>
      </c>
      <c r="C52" s="57">
        <v>86.501900000000006</v>
      </c>
      <c r="D52" s="57">
        <v>86.501900000000006</v>
      </c>
    </row>
    <row r="53" spans="1:4" ht="14.15" x14ac:dyDescent="0.35">
      <c r="A53" s="53">
        <v>43134.541669560182</v>
      </c>
      <c r="B53" s="57">
        <v>86.614800000000002</v>
      </c>
      <c r="C53" s="57">
        <v>86.614800000000002</v>
      </c>
      <c r="D53" s="57">
        <v>86.614800000000002</v>
      </c>
    </row>
    <row r="54" spans="1:4" ht="14.15" x14ac:dyDescent="0.35">
      <c r="A54" s="53">
        <v>43134.583336284719</v>
      </c>
      <c r="B54" s="57">
        <v>86.443899999999999</v>
      </c>
      <c r="C54" s="57">
        <v>86.443899999999999</v>
      </c>
      <c r="D54" s="57">
        <v>86.443899999999999</v>
      </c>
    </row>
    <row r="55" spans="1:4" ht="14.15" x14ac:dyDescent="0.35">
      <c r="A55" s="53">
        <v>43134.625003009256</v>
      </c>
      <c r="B55" s="57">
        <v>86.552199999999999</v>
      </c>
      <c r="C55" s="57">
        <v>86.552199999999999</v>
      </c>
      <c r="D55" s="57">
        <v>86.552199999999999</v>
      </c>
    </row>
    <row r="56" spans="1:4" ht="14.15" x14ac:dyDescent="0.35">
      <c r="A56" s="53">
        <v>43134.666669733793</v>
      </c>
      <c r="B56" s="57">
        <v>86.564400000000006</v>
      </c>
      <c r="C56" s="57">
        <v>86.564400000000006</v>
      </c>
      <c r="D56" s="57">
        <v>86.564400000000006</v>
      </c>
    </row>
    <row r="57" spans="1:4" ht="14.15" x14ac:dyDescent="0.35">
      <c r="A57" s="53">
        <v>43134.70833645833</v>
      </c>
      <c r="B57" s="57">
        <v>86.744500000000002</v>
      </c>
      <c r="C57" s="57">
        <v>86.744500000000002</v>
      </c>
      <c r="D57" s="57">
        <v>86.744500000000002</v>
      </c>
    </row>
    <row r="58" spans="1:4" ht="14.15" x14ac:dyDescent="0.35">
      <c r="A58" s="53">
        <v>43134.750003182868</v>
      </c>
      <c r="B58" s="57">
        <v>86.466800000000006</v>
      </c>
      <c r="C58" s="57">
        <v>86.466800000000006</v>
      </c>
      <c r="D58" s="57">
        <v>86.466800000000006</v>
      </c>
    </row>
    <row r="59" spans="1:4" ht="14.15" x14ac:dyDescent="0.35">
      <c r="A59" s="53">
        <v>43134.791669907405</v>
      </c>
      <c r="B59" s="57">
        <v>86.366100000000003</v>
      </c>
      <c r="C59" s="57">
        <v>86.366100000000003</v>
      </c>
      <c r="D59" s="57">
        <v>86.366100000000003</v>
      </c>
    </row>
    <row r="60" spans="1:4" ht="14.15" x14ac:dyDescent="0.35">
      <c r="A60" s="53">
        <v>43134.833336631942</v>
      </c>
      <c r="B60" s="57">
        <v>86.1173</v>
      </c>
      <c r="C60" s="57">
        <v>86.1173</v>
      </c>
      <c r="D60" s="57">
        <v>86.1173</v>
      </c>
    </row>
    <row r="61" spans="1:4" ht="14.15" x14ac:dyDescent="0.35">
      <c r="A61" s="53">
        <v>43134.875003356479</v>
      </c>
      <c r="B61" s="57">
        <v>86.155500000000004</v>
      </c>
      <c r="C61" s="57">
        <v>86.155500000000004</v>
      </c>
      <c r="D61" s="57">
        <v>86.155500000000004</v>
      </c>
    </row>
    <row r="62" spans="1:4" ht="14.15" x14ac:dyDescent="0.35">
      <c r="A62" s="53">
        <v>43134.916670081016</v>
      </c>
      <c r="B62" s="57">
        <v>86.221100000000007</v>
      </c>
      <c r="C62" s="57">
        <v>86.221100000000007</v>
      </c>
      <c r="D62" s="57">
        <v>86.221100000000007</v>
      </c>
    </row>
    <row r="63" spans="1:4" ht="14.15" x14ac:dyDescent="0.35">
      <c r="A63" s="53">
        <v>43134.958336805554</v>
      </c>
      <c r="B63" s="57">
        <v>86.2226</v>
      </c>
      <c r="C63" s="57">
        <v>86.2226</v>
      </c>
      <c r="D63" s="57">
        <v>86.2226</v>
      </c>
    </row>
    <row r="64" spans="1:4" ht="14.15" x14ac:dyDescent="0.35">
      <c r="A64" s="53">
        <v>43135.000003530091</v>
      </c>
      <c r="B64" s="57">
        <v>86.236400000000003</v>
      </c>
      <c r="C64" s="57">
        <v>86.236400000000003</v>
      </c>
      <c r="D64" s="57">
        <v>86.236400000000003</v>
      </c>
    </row>
    <row r="65" spans="1:4" ht="14.15" x14ac:dyDescent="0.35">
      <c r="A65" s="53">
        <v>43135.041670254628</v>
      </c>
      <c r="B65" s="57">
        <v>86.318799999999996</v>
      </c>
      <c r="C65" s="57">
        <v>86.318799999999996</v>
      </c>
      <c r="D65" s="57">
        <v>86.318799999999996</v>
      </c>
    </row>
    <row r="66" spans="1:4" ht="14.15" x14ac:dyDescent="0.35">
      <c r="A66" s="53">
        <v>43135.083336979165</v>
      </c>
      <c r="B66" s="57">
        <v>86.2119</v>
      </c>
      <c r="C66" s="57">
        <v>86.2119</v>
      </c>
      <c r="D66" s="57">
        <v>86.2119</v>
      </c>
    </row>
    <row r="67" spans="1:4" ht="14.15" x14ac:dyDescent="0.35">
      <c r="A67" s="53">
        <v>43135.125003703703</v>
      </c>
      <c r="B67" s="57">
        <v>86.1845</v>
      </c>
      <c r="C67" s="57">
        <v>86.1845</v>
      </c>
      <c r="D67" s="57">
        <v>86.1845</v>
      </c>
    </row>
    <row r="68" spans="1:4" ht="14.15" x14ac:dyDescent="0.35">
      <c r="A68" s="53">
        <v>43135.16667042824</v>
      </c>
      <c r="B68" s="57">
        <v>86.245500000000007</v>
      </c>
      <c r="C68" s="57">
        <v>86.245500000000007</v>
      </c>
      <c r="D68" s="57">
        <v>86.245500000000007</v>
      </c>
    </row>
    <row r="69" spans="1:4" ht="14.15" x14ac:dyDescent="0.35">
      <c r="A69" s="53">
        <v>43135.208337152777</v>
      </c>
      <c r="B69" s="57">
        <v>86.2333</v>
      </c>
      <c r="C69" s="57">
        <v>86.2333</v>
      </c>
      <c r="D69" s="57">
        <v>86.2333</v>
      </c>
    </row>
    <row r="70" spans="1:4" ht="14.15" x14ac:dyDescent="0.35">
      <c r="A70" s="53">
        <v>43135.250003877314</v>
      </c>
      <c r="B70" s="57">
        <v>86.277600000000007</v>
      </c>
      <c r="C70" s="57">
        <v>86.277600000000007</v>
      </c>
      <c r="D70" s="57">
        <v>86.277600000000007</v>
      </c>
    </row>
    <row r="71" spans="1:4" ht="14.15" x14ac:dyDescent="0.35">
      <c r="A71" s="53">
        <v>43135.291670601851</v>
      </c>
      <c r="B71" s="57">
        <v>86.286699999999996</v>
      </c>
      <c r="C71" s="57">
        <v>86.286699999999996</v>
      </c>
      <c r="D71" s="57">
        <v>86.286699999999996</v>
      </c>
    </row>
    <row r="72" spans="1:4" ht="14.15" x14ac:dyDescent="0.35">
      <c r="A72" s="53">
        <v>43135.333337326389</v>
      </c>
      <c r="B72" s="57">
        <v>86.298900000000003</v>
      </c>
      <c r="C72" s="57">
        <v>86.298900000000003</v>
      </c>
      <c r="D72" s="57">
        <v>86.298900000000003</v>
      </c>
    </row>
    <row r="73" spans="1:4" ht="14.15" x14ac:dyDescent="0.35">
      <c r="A73" s="53">
        <v>43135.375004050926</v>
      </c>
      <c r="B73" s="57">
        <v>86.286699999999996</v>
      </c>
      <c r="C73" s="57">
        <v>86.286699999999996</v>
      </c>
      <c r="D73" s="57">
        <v>86.286699999999996</v>
      </c>
    </row>
    <row r="74" spans="1:4" ht="14.15" x14ac:dyDescent="0.35">
      <c r="A74" s="53">
        <v>43135.416670775463</v>
      </c>
      <c r="B74" s="57">
        <v>86.288200000000003</v>
      </c>
      <c r="C74" s="57">
        <v>86.288200000000003</v>
      </c>
      <c r="D74" s="57">
        <v>86.288200000000003</v>
      </c>
    </row>
    <row r="75" spans="1:4" ht="14.15" x14ac:dyDescent="0.35">
      <c r="A75" s="53">
        <v>43135.4583375</v>
      </c>
      <c r="B75" s="57">
        <v>86.1845</v>
      </c>
      <c r="C75" s="57">
        <v>86.1845</v>
      </c>
      <c r="D75" s="57">
        <v>86.1845</v>
      </c>
    </row>
    <row r="76" spans="1:4" ht="14.15" x14ac:dyDescent="0.35">
      <c r="A76" s="53">
        <v>43135.500004224537</v>
      </c>
      <c r="B76" s="57">
        <v>86.141800000000003</v>
      </c>
      <c r="C76" s="57">
        <v>86.141800000000003</v>
      </c>
      <c r="D76" s="57">
        <v>86.141800000000003</v>
      </c>
    </row>
    <row r="77" spans="1:4" ht="14.15" x14ac:dyDescent="0.35">
      <c r="A77" s="53">
        <v>43135.541670949075</v>
      </c>
      <c r="B77" s="57">
        <v>86.147900000000007</v>
      </c>
      <c r="C77" s="57">
        <v>86.147900000000007</v>
      </c>
      <c r="D77" s="57">
        <v>86.147900000000007</v>
      </c>
    </row>
    <row r="78" spans="1:4" ht="14.15" x14ac:dyDescent="0.35">
      <c r="A78" s="53">
        <v>43135.583337673612</v>
      </c>
      <c r="B78" s="57">
        <v>86.111199999999997</v>
      </c>
      <c r="C78" s="57">
        <v>86.111199999999997</v>
      </c>
      <c r="D78" s="57">
        <v>86.111199999999997</v>
      </c>
    </row>
    <row r="79" spans="1:4" ht="14.15" x14ac:dyDescent="0.35">
      <c r="A79" s="53">
        <v>43135.625004398149</v>
      </c>
      <c r="B79" s="57">
        <v>86.245500000000007</v>
      </c>
      <c r="C79" s="57">
        <v>86.245500000000007</v>
      </c>
      <c r="D79" s="57">
        <v>86.245500000000007</v>
      </c>
    </row>
    <row r="80" spans="1:4" ht="14.15" x14ac:dyDescent="0.35">
      <c r="A80" s="53">
        <v>43135.666671122686</v>
      </c>
      <c r="B80" s="57">
        <v>86.344700000000003</v>
      </c>
      <c r="C80" s="57">
        <v>86.344700000000003</v>
      </c>
      <c r="D80" s="57">
        <v>86.344700000000003</v>
      </c>
    </row>
    <row r="81" spans="1:4" ht="14.15" x14ac:dyDescent="0.35">
      <c r="A81" s="53">
        <v>43135.708337847223</v>
      </c>
      <c r="B81" s="57">
        <v>86.480500000000006</v>
      </c>
      <c r="C81" s="57">
        <v>86.480500000000006</v>
      </c>
      <c r="D81" s="57">
        <v>86.480500000000006</v>
      </c>
    </row>
    <row r="82" spans="1:4" ht="14.15" x14ac:dyDescent="0.35">
      <c r="A82" s="53">
        <v>43135.750004571761</v>
      </c>
      <c r="B82" s="57">
        <v>86.433199999999999</v>
      </c>
      <c r="C82" s="57">
        <v>86.433199999999999</v>
      </c>
      <c r="D82" s="57">
        <v>86.433199999999999</v>
      </c>
    </row>
    <row r="83" spans="1:4" ht="14.15" x14ac:dyDescent="0.35">
      <c r="A83" s="53">
        <v>43135.791671296298</v>
      </c>
      <c r="B83" s="57">
        <v>85.679400000000001</v>
      </c>
      <c r="C83" s="57">
        <v>85.679400000000001</v>
      </c>
      <c r="D83" s="57">
        <v>85.679400000000001</v>
      </c>
    </row>
    <row r="84" spans="1:4" ht="14.15" x14ac:dyDescent="0.35">
      <c r="A84" s="53">
        <v>43135.833338020835</v>
      </c>
      <c r="B84" s="57">
        <v>86.329400000000007</v>
      </c>
      <c r="C84" s="57">
        <v>86.329400000000007</v>
      </c>
      <c r="D84" s="57">
        <v>86.329400000000007</v>
      </c>
    </row>
    <row r="85" spans="1:4" ht="14.15" x14ac:dyDescent="0.35">
      <c r="A85" s="53">
        <v>43135.875004745372</v>
      </c>
      <c r="B85" s="57">
        <v>86.356899999999996</v>
      </c>
      <c r="C85" s="57">
        <v>86.356899999999996</v>
      </c>
      <c r="D85" s="57">
        <v>86.356899999999996</v>
      </c>
    </row>
    <row r="86" spans="1:4" ht="14.15" x14ac:dyDescent="0.35">
      <c r="A86" s="53">
        <v>43135.916671469909</v>
      </c>
      <c r="B86" s="57">
        <v>86.488100000000003</v>
      </c>
      <c r="C86" s="57">
        <v>86.488100000000003</v>
      </c>
      <c r="D86" s="57">
        <v>86.488100000000003</v>
      </c>
    </row>
    <row r="87" spans="1:4" ht="14.15" x14ac:dyDescent="0.35">
      <c r="A87" s="53">
        <v>43135.958338194447</v>
      </c>
      <c r="B87" s="57">
        <v>86.433199999999999</v>
      </c>
      <c r="C87" s="57">
        <v>86.433199999999999</v>
      </c>
      <c r="D87" s="57">
        <v>86.433199999999999</v>
      </c>
    </row>
    <row r="88" spans="1:4" ht="14.15" x14ac:dyDescent="0.35">
      <c r="A88" s="53">
        <v>43136.000004918984</v>
      </c>
      <c r="B88" s="57">
        <v>86.408799999999999</v>
      </c>
      <c r="C88" s="57">
        <v>86.408799999999999</v>
      </c>
      <c r="D88" s="57">
        <v>86.408799999999999</v>
      </c>
    </row>
    <row r="89" spans="1:4" ht="14.15" x14ac:dyDescent="0.35">
      <c r="A89" s="53">
        <v>43136.041671643521</v>
      </c>
      <c r="B89" s="57">
        <v>86.042599999999993</v>
      </c>
      <c r="C89" s="57">
        <v>86.042599999999993</v>
      </c>
      <c r="D89" s="57">
        <v>86.042599999999993</v>
      </c>
    </row>
    <row r="90" spans="1:4" ht="14.15" x14ac:dyDescent="0.35">
      <c r="A90" s="53">
        <v>43136.083338368058</v>
      </c>
      <c r="B90" s="57">
        <v>86.391999999999996</v>
      </c>
      <c r="C90" s="57">
        <v>86.391999999999996</v>
      </c>
      <c r="D90" s="57">
        <v>86.391999999999996</v>
      </c>
    </row>
    <row r="91" spans="1:4" ht="14.15" x14ac:dyDescent="0.35">
      <c r="A91" s="53">
        <v>43136.125005092596</v>
      </c>
      <c r="B91" s="57">
        <v>86.277600000000007</v>
      </c>
      <c r="C91" s="57">
        <v>86.277600000000007</v>
      </c>
      <c r="D91" s="57">
        <v>86.277600000000007</v>
      </c>
    </row>
    <row r="92" spans="1:4" ht="14.15" x14ac:dyDescent="0.35">
      <c r="A92" s="53">
        <v>43136.166671817133</v>
      </c>
      <c r="B92" s="57">
        <v>86.503399999999999</v>
      </c>
      <c r="C92" s="57">
        <v>86.503399999999999</v>
      </c>
      <c r="D92" s="57">
        <v>86.503399999999999</v>
      </c>
    </row>
    <row r="93" spans="1:4" ht="14.15" x14ac:dyDescent="0.35">
      <c r="A93" s="53">
        <v>43136.20833854167</v>
      </c>
      <c r="B93" s="57">
        <v>86.366100000000003</v>
      </c>
      <c r="C93" s="57">
        <v>86.366100000000003</v>
      </c>
      <c r="D93" s="57">
        <v>86.366100000000003</v>
      </c>
    </row>
    <row r="94" spans="1:4" ht="14.15" x14ac:dyDescent="0.35">
      <c r="A94" s="53">
        <v>43136.250005266207</v>
      </c>
      <c r="B94" s="57">
        <v>86.2898</v>
      </c>
      <c r="C94" s="57">
        <v>86.2898</v>
      </c>
      <c r="D94" s="57">
        <v>86.2898</v>
      </c>
    </row>
    <row r="95" spans="1:4" ht="14.15" x14ac:dyDescent="0.35">
      <c r="A95" s="53">
        <v>43136.291671990744</v>
      </c>
      <c r="B95" s="57">
        <v>86.204300000000003</v>
      </c>
      <c r="C95" s="57">
        <v>86.204300000000003</v>
      </c>
      <c r="D95" s="57">
        <v>86.204300000000003</v>
      </c>
    </row>
    <row r="96" spans="1:4" ht="14.15" x14ac:dyDescent="0.35">
      <c r="A96" s="53">
        <v>43136.333338715274</v>
      </c>
      <c r="B96" s="57">
        <v>86.335499999999996</v>
      </c>
      <c r="C96" s="57">
        <v>86.335499999999996</v>
      </c>
      <c r="D96" s="57">
        <v>86.335499999999996</v>
      </c>
    </row>
    <row r="97" spans="1:4" ht="14.15" x14ac:dyDescent="0.35">
      <c r="A97" s="53">
        <v>43136.375005439812</v>
      </c>
      <c r="B97" s="57">
        <v>86.379800000000003</v>
      </c>
      <c r="C97" s="57">
        <v>86.379800000000003</v>
      </c>
      <c r="D97" s="57">
        <v>86.379800000000003</v>
      </c>
    </row>
    <row r="98" spans="1:4" ht="14.15" x14ac:dyDescent="0.35">
      <c r="A98" s="53">
        <v>43136.416672164349</v>
      </c>
      <c r="B98" s="57">
        <v>86.227199999999996</v>
      </c>
      <c r="C98" s="57">
        <v>86.227199999999996</v>
      </c>
      <c r="D98" s="57">
        <v>86.227199999999996</v>
      </c>
    </row>
    <row r="99" spans="1:4" ht="14.15" x14ac:dyDescent="0.35">
      <c r="A99" s="53">
        <v>43136.458338888886</v>
      </c>
      <c r="B99" s="57">
        <v>86.2119</v>
      </c>
      <c r="C99" s="57">
        <v>86.2119</v>
      </c>
      <c r="D99" s="57">
        <v>86.2119</v>
      </c>
    </row>
    <row r="100" spans="1:4" ht="14.15" x14ac:dyDescent="0.35">
      <c r="A100" s="53">
        <v>43136.500005613423</v>
      </c>
      <c r="B100" s="57">
        <v>86.388999999999996</v>
      </c>
      <c r="C100" s="57">
        <v>86.388999999999996</v>
      </c>
      <c r="D100" s="57">
        <v>86.388999999999996</v>
      </c>
    </row>
    <row r="101" spans="1:4" ht="14.15" x14ac:dyDescent="0.35">
      <c r="A101" s="53">
        <v>43136.54167233796</v>
      </c>
      <c r="B101" s="57">
        <v>86.402699999999996</v>
      </c>
      <c r="C101" s="57">
        <v>86.402699999999996</v>
      </c>
      <c r="D101" s="57">
        <v>86.402699999999996</v>
      </c>
    </row>
    <row r="102" spans="1:4" ht="14.15" x14ac:dyDescent="0.35">
      <c r="A102" s="53">
        <v>43136.583339062498</v>
      </c>
      <c r="B102" s="57">
        <v>86.378299999999996</v>
      </c>
      <c r="C102" s="57">
        <v>86.378299999999996</v>
      </c>
      <c r="D102" s="57">
        <v>86.378299999999996</v>
      </c>
    </row>
    <row r="103" spans="1:4" ht="14.15" x14ac:dyDescent="0.35">
      <c r="A103" s="53">
        <v>43136.625005787035</v>
      </c>
      <c r="B103" s="57">
        <v>86.335499999999996</v>
      </c>
      <c r="C103" s="57">
        <v>86.335499999999996</v>
      </c>
      <c r="D103" s="57">
        <v>86.335499999999996</v>
      </c>
    </row>
    <row r="104" spans="1:4" ht="14.15" x14ac:dyDescent="0.35">
      <c r="A104" s="53">
        <v>43136.666672511572</v>
      </c>
      <c r="B104" s="57">
        <v>86.349299999999999</v>
      </c>
      <c r="C104" s="57">
        <v>86.349299999999999</v>
      </c>
      <c r="D104" s="57">
        <v>86.349299999999999</v>
      </c>
    </row>
    <row r="105" spans="1:4" ht="14.15" x14ac:dyDescent="0.35">
      <c r="A105" s="53">
        <v>43136.708339236109</v>
      </c>
      <c r="B105" s="57">
        <v>86.244</v>
      </c>
      <c r="C105" s="57">
        <v>86.244</v>
      </c>
      <c r="D105" s="57">
        <v>86.244</v>
      </c>
    </row>
    <row r="106" spans="1:4" ht="14.15" x14ac:dyDescent="0.35">
      <c r="A106" s="53">
        <v>43136.750005960646</v>
      </c>
      <c r="B106" s="57">
        <v>86.3142</v>
      </c>
      <c r="C106" s="57">
        <v>86.3142</v>
      </c>
      <c r="D106" s="57">
        <v>86.3142</v>
      </c>
    </row>
    <row r="107" spans="1:4" ht="14.15" x14ac:dyDescent="0.35">
      <c r="A107" s="53">
        <v>43136.791672685184</v>
      </c>
      <c r="B107" s="57">
        <v>86.2089</v>
      </c>
      <c r="C107" s="57">
        <v>86.2089</v>
      </c>
      <c r="D107" s="57">
        <v>86.2089</v>
      </c>
    </row>
    <row r="108" spans="1:4" ht="14.15" x14ac:dyDescent="0.35">
      <c r="A108" s="53">
        <v>43136.833339409721</v>
      </c>
      <c r="B108" s="57">
        <v>86.218100000000007</v>
      </c>
      <c r="C108" s="57">
        <v>86.218100000000007</v>
      </c>
      <c r="D108" s="57">
        <v>86.218100000000007</v>
      </c>
    </row>
    <row r="109" spans="1:4" ht="14.15" x14ac:dyDescent="0.35">
      <c r="A109" s="53">
        <v>43136.875006134258</v>
      </c>
      <c r="B109" s="57">
        <v>86.1494</v>
      </c>
      <c r="C109" s="57">
        <v>86.1494</v>
      </c>
      <c r="D109" s="57">
        <v>86.1494</v>
      </c>
    </row>
    <row r="110" spans="1:4" ht="14.15" x14ac:dyDescent="0.35">
      <c r="A110" s="53">
        <v>43136.916672858795</v>
      </c>
      <c r="B110" s="57">
        <v>86.259299999999996</v>
      </c>
      <c r="C110" s="57">
        <v>86.259299999999996</v>
      </c>
      <c r="D110" s="57">
        <v>86.259299999999996</v>
      </c>
    </row>
    <row r="111" spans="1:4" ht="14.15" x14ac:dyDescent="0.35">
      <c r="A111" s="53">
        <v>43136.958339583332</v>
      </c>
      <c r="B111" s="57">
        <v>86.442400000000006</v>
      </c>
      <c r="C111" s="57">
        <v>86.442400000000006</v>
      </c>
      <c r="D111" s="57">
        <v>86.442400000000006</v>
      </c>
    </row>
    <row r="112" spans="1:4" ht="14.15" x14ac:dyDescent="0.35">
      <c r="A112" s="53">
        <v>43137.00000630787</v>
      </c>
      <c r="B112" s="57">
        <v>86.463700000000003</v>
      </c>
      <c r="C112" s="57">
        <v>86.463700000000003</v>
      </c>
      <c r="D112" s="57">
        <v>86.463700000000003</v>
      </c>
    </row>
    <row r="113" spans="1:4" ht="14.15" x14ac:dyDescent="0.35">
      <c r="A113" s="53">
        <v>43137.041673032407</v>
      </c>
      <c r="B113" s="57">
        <v>86.562899999999999</v>
      </c>
      <c r="C113" s="57">
        <v>86.562899999999999</v>
      </c>
      <c r="D113" s="57">
        <v>86.562899999999999</v>
      </c>
    </row>
    <row r="114" spans="1:4" ht="14.15" x14ac:dyDescent="0.35">
      <c r="A114" s="53">
        <v>43137.083339756944</v>
      </c>
      <c r="B114" s="57">
        <v>86.370599999999996</v>
      </c>
      <c r="C114" s="57">
        <v>86.370599999999996</v>
      </c>
      <c r="D114" s="57">
        <v>86.370599999999996</v>
      </c>
    </row>
    <row r="115" spans="1:4" ht="14.15" x14ac:dyDescent="0.35">
      <c r="A115" s="53">
        <v>43137.125006481481</v>
      </c>
      <c r="B115" s="57">
        <v>86.3523</v>
      </c>
      <c r="C115" s="57">
        <v>86.3523</v>
      </c>
      <c r="D115" s="57">
        <v>86.3523</v>
      </c>
    </row>
    <row r="116" spans="1:4" ht="14.15" x14ac:dyDescent="0.35">
      <c r="A116" s="53">
        <v>43137.166673206018</v>
      </c>
      <c r="B116" s="57">
        <v>86.367599999999996</v>
      </c>
      <c r="C116" s="57">
        <v>86.367599999999996</v>
      </c>
      <c r="D116" s="57">
        <v>86.367599999999996</v>
      </c>
    </row>
    <row r="117" spans="1:4" ht="14.15" x14ac:dyDescent="0.35">
      <c r="A117" s="53">
        <v>43137.208339930556</v>
      </c>
      <c r="B117" s="57">
        <v>86.402699999999996</v>
      </c>
      <c r="C117" s="57">
        <v>86.402699999999996</v>
      </c>
      <c r="D117" s="57">
        <v>86.402699999999996</v>
      </c>
    </row>
    <row r="118" spans="1:4" ht="14.15" x14ac:dyDescent="0.35">
      <c r="A118" s="53">
        <v>43137.250006655093</v>
      </c>
      <c r="B118" s="57">
        <v>86.465199999999996</v>
      </c>
      <c r="C118" s="57">
        <v>86.465199999999996</v>
      </c>
      <c r="D118" s="57">
        <v>86.465199999999996</v>
      </c>
    </row>
    <row r="119" spans="1:4" ht="14.15" x14ac:dyDescent="0.35">
      <c r="A119" s="53">
        <v>43137.29167337963</v>
      </c>
      <c r="B119" s="57">
        <v>86.401200000000003</v>
      </c>
      <c r="C119" s="57">
        <v>86.401200000000003</v>
      </c>
      <c r="D119" s="57">
        <v>86.401200000000003</v>
      </c>
    </row>
    <row r="120" spans="1:4" ht="14.15" x14ac:dyDescent="0.35">
      <c r="A120" s="53">
        <v>43137.333340104167</v>
      </c>
      <c r="B120" s="57">
        <v>86.451499999999996</v>
      </c>
      <c r="C120" s="57">
        <v>86.451499999999996</v>
      </c>
      <c r="D120" s="57">
        <v>86.451499999999996</v>
      </c>
    </row>
    <row r="121" spans="1:4" ht="14.15" x14ac:dyDescent="0.35">
      <c r="A121" s="53">
        <v>43137.375006828704</v>
      </c>
      <c r="B121" s="57">
        <v>86.202799999999996</v>
      </c>
      <c r="C121" s="57">
        <v>86.202799999999996</v>
      </c>
      <c r="D121" s="57">
        <v>86.202799999999996</v>
      </c>
    </row>
    <row r="122" spans="1:4" ht="14.15" x14ac:dyDescent="0.35">
      <c r="A122" s="53">
        <v>43137.416673553242</v>
      </c>
      <c r="B122" s="57">
        <v>86.271500000000003</v>
      </c>
      <c r="C122" s="57">
        <v>86.271500000000003</v>
      </c>
      <c r="D122" s="57">
        <v>86.271500000000003</v>
      </c>
    </row>
    <row r="123" spans="1:4" ht="14.15" x14ac:dyDescent="0.35">
      <c r="A123" s="53">
        <v>43137.458340277779</v>
      </c>
      <c r="B123" s="57">
        <v>86.756699999999995</v>
      </c>
      <c r="C123" s="57">
        <v>86.756699999999995</v>
      </c>
      <c r="D123" s="57">
        <v>86.756699999999995</v>
      </c>
    </row>
    <row r="124" spans="1:4" ht="14.15" x14ac:dyDescent="0.35">
      <c r="A124" s="53">
        <v>43137.500007002316</v>
      </c>
      <c r="B124" s="57">
        <v>86.619399999999999</v>
      </c>
      <c r="C124" s="57">
        <v>86.619399999999999</v>
      </c>
      <c r="D124" s="57">
        <v>86.619399999999999</v>
      </c>
    </row>
    <row r="125" spans="1:4" ht="14.15" x14ac:dyDescent="0.35">
      <c r="A125" s="53">
        <v>43137.541673726853</v>
      </c>
      <c r="B125" s="57">
        <v>86.637699999999995</v>
      </c>
      <c r="C125" s="57">
        <v>86.637699999999995</v>
      </c>
      <c r="D125" s="57">
        <v>86.637699999999995</v>
      </c>
    </row>
    <row r="126" spans="1:4" ht="14.15" x14ac:dyDescent="0.35">
      <c r="A126" s="53">
        <v>43137.583340451391</v>
      </c>
      <c r="B126" s="57">
        <v>86.875699999999995</v>
      </c>
      <c r="C126" s="57">
        <v>86.875699999999995</v>
      </c>
      <c r="D126" s="57">
        <v>86.875699999999995</v>
      </c>
    </row>
    <row r="127" spans="1:4" ht="14.15" x14ac:dyDescent="0.35">
      <c r="A127" s="53">
        <v>43137.625007175928</v>
      </c>
      <c r="B127" s="57">
        <v>86.799400000000006</v>
      </c>
      <c r="C127" s="57">
        <v>86.799400000000006</v>
      </c>
      <c r="D127" s="57">
        <v>86.799400000000006</v>
      </c>
    </row>
    <row r="128" spans="1:4" ht="14.15" x14ac:dyDescent="0.35">
      <c r="A128" s="53">
        <v>43137.666673900465</v>
      </c>
      <c r="B128" s="57">
        <v>86.767399999999995</v>
      </c>
      <c r="C128" s="57">
        <v>86.767399999999995</v>
      </c>
      <c r="D128" s="57">
        <v>86.767399999999995</v>
      </c>
    </row>
    <row r="129" spans="1:4" ht="14.15" x14ac:dyDescent="0.35">
      <c r="A129" s="53">
        <v>43137.708340625002</v>
      </c>
      <c r="B129" s="57">
        <v>86.738399999999999</v>
      </c>
      <c r="C129" s="57">
        <v>86.738399999999999</v>
      </c>
      <c r="D129" s="57">
        <v>86.738399999999999</v>
      </c>
    </row>
    <row r="130" spans="1:4" ht="14.15" x14ac:dyDescent="0.35">
      <c r="A130" s="53">
        <v>43137.750007349539</v>
      </c>
      <c r="B130" s="57">
        <v>86.712400000000002</v>
      </c>
      <c r="C130" s="57">
        <v>86.712400000000002</v>
      </c>
      <c r="D130" s="57">
        <v>86.712400000000002</v>
      </c>
    </row>
    <row r="131" spans="1:4" ht="14.15" x14ac:dyDescent="0.35">
      <c r="A131" s="53">
        <v>43137.791674074077</v>
      </c>
      <c r="B131" s="57">
        <v>86.837599999999995</v>
      </c>
      <c r="C131" s="57">
        <v>86.837599999999995</v>
      </c>
      <c r="D131" s="57">
        <v>86.837599999999995</v>
      </c>
    </row>
    <row r="132" spans="1:4" ht="14.15" x14ac:dyDescent="0.35">
      <c r="A132" s="53">
        <v>43137.833340798614</v>
      </c>
      <c r="B132" s="57">
        <v>86.626999999999995</v>
      </c>
      <c r="C132" s="57">
        <v>86.626999999999995</v>
      </c>
      <c r="D132" s="57">
        <v>86.626999999999995</v>
      </c>
    </row>
    <row r="133" spans="1:4" ht="14.15" x14ac:dyDescent="0.35">
      <c r="A133" s="53">
        <v>43137.875007523151</v>
      </c>
      <c r="B133" s="57">
        <v>86.623900000000006</v>
      </c>
      <c r="C133" s="57">
        <v>86.623900000000006</v>
      </c>
      <c r="D133" s="57">
        <v>86.623900000000006</v>
      </c>
    </row>
    <row r="134" spans="1:4" ht="14.15" x14ac:dyDescent="0.35">
      <c r="A134" s="53">
        <v>43137.916674247688</v>
      </c>
      <c r="B134" s="57">
        <v>86.713999999999999</v>
      </c>
      <c r="C134" s="57">
        <v>86.713999999999999</v>
      </c>
      <c r="D134" s="57">
        <v>86.713999999999999</v>
      </c>
    </row>
    <row r="135" spans="1:4" ht="14.15" x14ac:dyDescent="0.35">
      <c r="A135" s="53">
        <v>43137.958340972225</v>
      </c>
      <c r="B135" s="57">
        <v>86.897099999999995</v>
      </c>
      <c r="C135" s="57">
        <v>86.897099999999995</v>
      </c>
      <c r="D135" s="57">
        <v>86.897099999999995</v>
      </c>
    </row>
    <row r="136" spans="1:4" ht="14.15" x14ac:dyDescent="0.35">
      <c r="A136" s="53">
        <v>43138.000007696763</v>
      </c>
      <c r="B136" s="56">
        <v>0</v>
      </c>
      <c r="C136" s="56">
        <v>0</v>
      </c>
      <c r="D136" s="56">
        <v>0</v>
      </c>
    </row>
    <row r="137" spans="1:4" ht="14.15" x14ac:dyDescent="0.35">
      <c r="A137" s="53">
        <v>43138.0416744213</v>
      </c>
      <c r="B137" s="56">
        <v>0</v>
      </c>
      <c r="C137" s="56">
        <v>0</v>
      </c>
      <c r="D137" s="56">
        <v>0</v>
      </c>
    </row>
    <row r="138" spans="1:4" ht="14.15" x14ac:dyDescent="0.35">
      <c r="A138" s="53">
        <v>43138.08334114583</v>
      </c>
      <c r="B138" s="56">
        <v>0</v>
      </c>
      <c r="C138" s="56">
        <v>0</v>
      </c>
      <c r="D138" s="56">
        <v>0</v>
      </c>
    </row>
    <row r="139" spans="1:4" ht="14.15" x14ac:dyDescent="0.35">
      <c r="A139" s="53">
        <v>43138.125007870367</v>
      </c>
      <c r="B139" s="56">
        <v>0</v>
      </c>
      <c r="C139" s="56">
        <v>0</v>
      </c>
      <c r="D139" s="56">
        <v>0</v>
      </c>
    </row>
    <row r="140" spans="1:4" ht="14.15" x14ac:dyDescent="0.35">
      <c r="A140" s="53">
        <v>43138.166674594904</v>
      </c>
      <c r="B140" s="56">
        <v>0</v>
      </c>
      <c r="C140" s="56">
        <v>0</v>
      </c>
      <c r="D140" s="56">
        <v>0</v>
      </c>
    </row>
    <row r="141" spans="1:4" ht="14.15" x14ac:dyDescent="0.35">
      <c r="A141" s="53">
        <v>43138.208341319441</v>
      </c>
      <c r="B141" s="56">
        <v>0</v>
      </c>
      <c r="C141" s="56">
        <v>0</v>
      </c>
      <c r="D141" s="56">
        <v>0</v>
      </c>
    </row>
    <row r="142" spans="1:4" ht="14.15" x14ac:dyDescent="0.35">
      <c r="A142" s="53">
        <v>43138.250008043979</v>
      </c>
      <c r="B142" s="56">
        <v>0</v>
      </c>
      <c r="C142" s="56">
        <v>0</v>
      </c>
      <c r="D142" s="56">
        <v>0</v>
      </c>
    </row>
    <row r="143" spans="1:4" ht="14.15" x14ac:dyDescent="0.35">
      <c r="A143" s="53">
        <v>43138.291674768516</v>
      </c>
      <c r="B143" s="56">
        <v>0</v>
      </c>
      <c r="C143" s="56">
        <v>0</v>
      </c>
      <c r="D143" s="56">
        <v>0</v>
      </c>
    </row>
    <row r="144" spans="1:4" ht="14.15" x14ac:dyDescent="0.35">
      <c r="A144" s="53">
        <v>43138.333341493053</v>
      </c>
      <c r="B144" s="56">
        <v>0</v>
      </c>
      <c r="C144" s="56">
        <v>0</v>
      </c>
      <c r="D144" s="56">
        <v>0</v>
      </c>
    </row>
    <row r="145" spans="1:4" ht="14.15" x14ac:dyDescent="0.35">
      <c r="A145" s="53">
        <v>43138.37500821759</v>
      </c>
      <c r="B145" s="56">
        <v>0</v>
      </c>
      <c r="C145" s="56">
        <v>0</v>
      </c>
      <c r="D145" s="56">
        <v>0</v>
      </c>
    </row>
    <row r="146" spans="1:4" ht="14.15" x14ac:dyDescent="0.35">
      <c r="A146" s="53">
        <v>43138.416674942127</v>
      </c>
      <c r="B146" s="56">
        <v>0</v>
      </c>
      <c r="C146" s="56">
        <v>0</v>
      </c>
      <c r="D146" s="56">
        <v>0</v>
      </c>
    </row>
    <row r="147" spans="1:4" ht="14.15" x14ac:dyDescent="0.35">
      <c r="A147" s="53">
        <v>43138.458341666665</v>
      </c>
      <c r="B147" s="56">
        <v>0</v>
      </c>
      <c r="C147" s="56">
        <v>0</v>
      </c>
      <c r="D147" s="56">
        <v>0</v>
      </c>
    </row>
    <row r="148" spans="1:4" ht="14.15" x14ac:dyDescent="0.35">
      <c r="A148" s="53">
        <v>43138.500008391202</v>
      </c>
      <c r="B148" s="56">
        <v>0</v>
      </c>
      <c r="C148" s="56">
        <v>0</v>
      </c>
      <c r="D148" s="56">
        <v>0</v>
      </c>
    </row>
    <row r="149" spans="1:4" ht="14.15" x14ac:dyDescent="0.35">
      <c r="A149" s="53">
        <v>43138.541675115739</v>
      </c>
      <c r="B149" s="56">
        <v>0</v>
      </c>
      <c r="C149" s="56">
        <v>0</v>
      </c>
      <c r="D149" s="56">
        <v>0</v>
      </c>
    </row>
    <row r="150" spans="1:4" ht="14.15" x14ac:dyDescent="0.35">
      <c r="A150" s="53">
        <v>43138.583341840276</v>
      </c>
      <c r="B150" s="56">
        <v>0</v>
      </c>
      <c r="C150" s="56">
        <v>0</v>
      </c>
      <c r="D150" s="56">
        <v>0</v>
      </c>
    </row>
    <row r="151" spans="1:4" ht="14.15" x14ac:dyDescent="0.35">
      <c r="A151" s="53">
        <v>43138.625008564813</v>
      </c>
      <c r="B151" s="56">
        <v>0</v>
      </c>
      <c r="C151" s="56">
        <v>0</v>
      </c>
      <c r="D151" s="56">
        <v>0</v>
      </c>
    </row>
    <row r="152" spans="1:4" ht="14.15" x14ac:dyDescent="0.35">
      <c r="A152" s="53">
        <v>43138.666675289351</v>
      </c>
      <c r="B152" s="56">
        <v>0</v>
      </c>
      <c r="C152" s="56">
        <v>0</v>
      </c>
      <c r="D152" s="56">
        <v>0</v>
      </c>
    </row>
    <row r="153" spans="1:4" ht="14.15" x14ac:dyDescent="0.35">
      <c r="A153" s="53">
        <v>43138.708342013888</v>
      </c>
      <c r="B153" s="56">
        <v>0</v>
      </c>
      <c r="C153" s="56">
        <v>0</v>
      </c>
      <c r="D153" s="56">
        <v>0</v>
      </c>
    </row>
    <row r="154" spans="1:4" ht="14.15" x14ac:dyDescent="0.35">
      <c r="A154" s="53">
        <v>43138.750008738425</v>
      </c>
      <c r="B154" s="56">
        <v>0</v>
      </c>
      <c r="C154" s="56">
        <v>0</v>
      </c>
      <c r="D154" s="56">
        <v>0</v>
      </c>
    </row>
    <row r="155" spans="1:4" ht="14.15" x14ac:dyDescent="0.35">
      <c r="A155" s="53">
        <v>43138.791675462962</v>
      </c>
      <c r="B155" s="56">
        <v>0</v>
      </c>
      <c r="C155" s="56">
        <v>0</v>
      </c>
      <c r="D155" s="56">
        <v>0</v>
      </c>
    </row>
    <row r="156" spans="1:4" ht="14.15" x14ac:dyDescent="0.35">
      <c r="A156" s="53">
        <v>43138.8333421875</v>
      </c>
      <c r="B156" s="56">
        <v>0</v>
      </c>
      <c r="C156" s="56">
        <v>0</v>
      </c>
      <c r="D156" s="56">
        <v>0</v>
      </c>
    </row>
    <row r="157" spans="1:4" ht="14.15" x14ac:dyDescent="0.35">
      <c r="A157" s="53">
        <v>43138.875008912037</v>
      </c>
      <c r="B157" s="56">
        <v>0</v>
      </c>
      <c r="C157" s="56">
        <v>0</v>
      </c>
      <c r="D157" s="56">
        <v>0</v>
      </c>
    </row>
    <row r="158" spans="1:4" ht="14.15" x14ac:dyDescent="0.35">
      <c r="A158" s="53">
        <v>43138.916675636574</v>
      </c>
      <c r="B158" s="56">
        <v>0</v>
      </c>
      <c r="C158" s="56">
        <v>0</v>
      </c>
      <c r="D158" s="56">
        <v>0</v>
      </c>
    </row>
    <row r="159" spans="1:4" ht="14.15" x14ac:dyDescent="0.35">
      <c r="A159" s="53">
        <v>43138.958342361111</v>
      </c>
      <c r="B159" s="56">
        <v>0</v>
      </c>
      <c r="C159" s="56">
        <v>0</v>
      </c>
      <c r="D159" s="56">
        <v>0</v>
      </c>
    </row>
    <row r="160" spans="1:4" ht="14.15" x14ac:dyDescent="0.35">
      <c r="A160" s="53">
        <v>43139.000009085648</v>
      </c>
      <c r="B160" s="57">
        <v>86.549199999999999</v>
      </c>
      <c r="C160" s="57">
        <v>86.549199999999999</v>
      </c>
      <c r="D160" s="57">
        <v>86.549199999999999</v>
      </c>
    </row>
    <row r="161" spans="1:4" ht="14.15" x14ac:dyDescent="0.35">
      <c r="A161" s="53">
        <v>43139.041675810186</v>
      </c>
      <c r="B161" s="57">
        <v>86.720100000000002</v>
      </c>
      <c r="C161" s="57">
        <v>86.720100000000002</v>
      </c>
      <c r="D161" s="57">
        <v>86.720100000000002</v>
      </c>
    </row>
    <row r="162" spans="1:4" ht="14.15" x14ac:dyDescent="0.35">
      <c r="A162" s="53">
        <v>43139.083342534723</v>
      </c>
      <c r="B162" s="57">
        <v>86.509500000000003</v>
      </c>
      <c r="C162" s="57">
        <v>86.509500000000003</v>
      </c>
      <c r="D162" s="57">
        <v>86.509500000000003</v>
      </c>
    </row>
    <row r="163" spans="1:4" ht="14.15" x14ac:dyDescent="0.35">
      <c r="A163" s="53">
        <v>43139.12500925926</v>
      </c>
      <c r="B163" s="57">
        <v>86.457599999999999</v>
      </c>
      <c r="C163" s="57">
        <v>86.457599999999999</v>
      </c>
      <c r="D163" s="57">
        <v>86.457599999999999</v>
      </c>
    </row>
    <row r="164" spans="1:4" ht="14.15" x14ac:dyDescent="0.35">
      <c r="A164" s="53">
        <v>43139.166675983797</v>
      </c>
      <c r="B164" s="57">
        <v>86.631600000000006</v>
      </c>
      <c r="C164" s="57">
        <v>86.631600000000006</v>
      </c>
      <c r="D164" s="57">
        <v>86.631600000000006</v>
      </c>
    </row>
    <row r="165" spans="1:4" ht="14.15" x14ac:dyDescent="0.35">
      <c r="A165" s="53">
        <v>43139.208342708334</v>
      </c>
      <c r="B165" s="57">
        <v>86.569000000000003</v>
      </c>
      <c r="C165" s="57">
        <v>86.569000000000003</v>
      </c>
      <c r="D165" s="57">
        <v>86.569000000000003</v>
      </c>
    </row>
    <row r="166" spans="1:4" ht="14.15" x14ac:dyDescent="0.35">
      <c r="A166" s="53">
        <v>43139.250009432872</v>
      </c>
      <c r="B166" s="57">
        <v>86.646799999999999</v>
      </c>
      <c r="C166" s="57">
        <v>86.646799999999999</v>
      </c>
      <c r="D166" s="57">
        <v>86.646799999999999</v>
      </c>
    </row>
    <row r="167" spans="1:4" ht="14.15" x14ac:dyDescent="0.35">
      <c r="A167" s="53">
        <v>43139.291676157409</v>
      </c>
      <c r="B167" s="57">
        <v>86.636099999999999</v>
      </c>
      <c r="C167" s="57">
        <v>86.636099999999999</v>
      </c>
      <c r="D167" s="57">
        <v>86.636099999999999</v>
      </c>
    </row>
    <row r="168" spans="1:4" ht="14.15" x14ac:dyDescent="0.35">
      <c r="A168" s="53">
        <v>43139.333342881946</v>
      </c>
      <c r="B168" s="57">
        <v>86.681899999999999</v>
      </c>
      <c r="C168" s="57">
        <v>86.681899999999999</v>
      </c>
      <c r="D168" s="57">
        <v>86.681899999999999</v>
      </c>
    </row>
    <row r="169" spans="1:4" ht="14.15" x14ac:dyDescent="0.35">
      <c r="A169" s="53">
        <v>43139.375009606483</v>
      </c>
      <c r="B169" s="57">
        <v>86.709400000000002</v>
      </c>
      <c r="C169" s="57">
        <v>86.709400000000002</v>
      </c>
      <c r="D169" s="57">
        <v>86.709400000000002</v>
      </c>
    </row>
    <row r="170" spans="1:4" ht="14.15" x14ac:dyDescent="0.35">
      <c r="A170" s="53">
        <v>43139.41667633102</v>
      </c>
      <c r="B170" s="57">
        <v>86.793300000000002</v>
      </c>
      <c r="C170" s="57">
        <v>86.793300000000002</v>
      </c>
      <c r="D170" s="57">
        <v>86.793300000000002</v>
      </c>
    </row>
    <row r="171" spans="1:4" ht="14.15" x14ac:dyDescent="0.35">
      <c r="A171" s="53">
        <v>43139.458343055558</v>
      </c>
      <c r="B171" s="57">
        <v>86.800899999999999</v>
      </c>
      <c r="C171" s="57">
        <v>86.800899999999999</v>
      </c>
      <c r="D171" s="57">
        <v>86.800899999999999</v>
      </c>
    </row>
    <row r="172" spans="1:4" ht="14.15" x14ac:dyDescent="0.35">
      <c r="A172" s="53">
        <v>43139.500009780095</v>
      </c>
      <c r="B172" s="57">
        <v>86.672799999999995</v>
      </c>
      <c r="C172" s="57">
        <v>86.672799999999995</v>
      </c>
      <c r="D172" s="57">
        <v>86.672799999999995</v>
      </c>
    </row>
    <row r="173" spans="1:4" ht="14.15" x14ac:dyDescent="0.35">
      <c r="A173" s="53">
        <v>43139.541676504632</v>
      </c>
      <c r="B173" s="57">
        <v>86.631600000000006</v>
      </c>
      <c r="C173" s="57">
        <v>86.631600000000006</v>
      </c>
      <c r="D173" s="57">
        <v>86.631600000000006</v>
      </c>
    </row>
    <row r="174" spans="1:4" ht="14.15" x14ac:dyDescent="0.35">
      <c r="A174" s="53">
        <v>43139.583343229169</v>
      </c>
      <c r="B174" s="57">
        <v>86.631600000000006</v>
      </c>
      <c r="C174" s="57">
        <v>86.631600000000006</v>
      </c>
      <c r="D174" s="57">
        <v>86.631600000000006</v>
      </c>
    </row>
    <row r="175" spans="1:4" ht="14.15" x14ac:dyDescent="0.35">
      <c r="A175" s="53">
        <v>43139.625009953706</v>
      </c>
      <c r="B175" s="57">
        <v>86.663600000000002</v>
      </c>
      <c r="C175" s="57">
        <v>86.663600000000002</v>
      </c>
      <c r="D175" s="57">
        <v>86.663600000000002</v>
      </c>
    </row>
    <row r="176" spans="1:4" ht="14.15" x14ac:dyDescent="0.35">
      <c r="A176" s="53">
        <v>43139.666676678244</v>
      </c>
      <c r="B176" s="57">
        <v>86.556799999999996</v>
      </c>
      <c r="C176" s="57">
        <v>86.556799999999996</v>
      </c>
      <c r="D176" s="57">
        <v>86.556799999999996</v>
      </c>
    </row>
    <row r="177" spans="1:4" ht="14.15" x14ac:dyDescent="0.35">
      <c r="A177" s="53">
        <v>43139.708343402781</v>
      </c>
      <c r="B177" s="57">
        <v>86.686499999999995</v>
      </c>
      <c r="C177" s="57">
        <v>86.686499999999995</v>
      </c>
      <c r="D177" s="57">
        <v>86.686499999999995</v>
      </c>
    </row>
    <row r="178" spans="1:4" ht="14.15" x14ac:dyDescent="0.35">
      <c r="A178" s="53">
        <v>43139.750010127318</v>
      </c>
      <c r="B178" s="57">
        <v>86.726200000000006</v>
      </c>
      <c r="C178" s="57">
        <v>86.726200000000006</v>
      </c>
      <c r="D178" s="57">
        <v>86.726200000000006</v>
      </c>
    </row>
    <row r="179" spans="1:4" ht="14.15" x14ac:dyDescent="0.35">
      <c r="A179" s="53">
        <v>43139.791676851855</v>
      </c>
      <c r="B179" s="57">
        <v>86.518699999999995</v>
      </c>
      <c r="C179" s="57">
        <v>86.518699999999995</v>
      </c>
      <c r="D179" s="57">
        <v>86.518699999999995</v>
      </c>
    </row>
    <row r="180" spans="1:4" ht="14.15" x14ac:dyDescent="0.35">
      <c r="A180" s="53">
        <v>43139.833343576393</v>
      </c>
      <c r="B180" s="57">
        <v>86.576599999999999</v>
      </c>
      <c r="C180" s="57">
        <v>86.576599999999999</v>
      </c>
      <c r="D180" s="57">
        <v>86.576599999999999</v>
      </c>
    </row>
    <row r="181" spans="1:4" ht="14.15" x14ac:dyDescent="0.35">
      <c r="A181" s="53">
        <v>43139.875010300922</v>
      </c>
      <c r="B181" s="57">
        <v>86.619399999999999</v>
      </c>
      <c r="C181" s="57">
        <v>86.619399999999999</v>
      </c>
      <c r="D181" s="57">
        <v>86.619399999999999</v>
      </c>
    </row>
    <row r="182" spans="1:4" ht="14.15" x14ac:dyDescent="0.35">
      <c r="A182" s="53">
        <v>43139.91667702546</v>
      </c>
      <c r="B182" s="57">
        <v>86.674300000000002</v>
      </c>
      <c r="C182" s="57">
        <v>86.674300000000002</v>
      </c>
      <c r="D182" s="57">
        <v>86.674300000000002</v>
      </c>
    </row>
    <row r="183" spans="1:4" ht="14.15" x14ac:dyDescent="0.35">
      <c r="A183" s="53">
        <v>43139.958343749997</v>
      </c>
      <c r="B183" s="57">
        <v>86.564400000000006</v>
      </c>
      <c r="C183" s="57">
        <v>86.564400000000006</v>
      </c>
      <c r="D183" s="57">
        <v>86.564400000000006</v>
      </c>
    </row>
    <row r="184" spans="1:4" ht="14.15" x14ac:dyDescent="0.35">
      <c r="A184" s="53">
        <v>43140.000010474534</v>
      </c>
      <c r="B184" s="57">
        <v>86.2226</v>
      </c>
      <c r="C184" s="57">
        <v>86.2226</v>
      </c>
      <c r="D184" s="57">
        <v>86.2226</v>
      </c>
    </row>
    <row r="185" spans="1:4" ht="14.15" x14ac:dyDescent="0.35">
      <c r="A185" s="53">
        <v>43140.041677199071</v>
      </c>
      <c r="B185" s="57">
        <v>86.112799999999993</v>
      </c>
      <c r="C185" s="57">
        <v>86.112799999999993</v>
      </c>
      <c r="D185" s="57">
        <v>86.112799999999993</v>
      </c>
    </row>
    <row r="186" spans="1:4" ht="14.15" x14ac:dyDescent="0.35">
      <c r="A186" s="53">
        <v>43140.083343923608</v>
      </c>
      <c r="B186" s="57">
        <v>86.2791</v>
      </c>
      <c r="C186" s="57">
        <v>86.2791</v>
      </c>
      <c r="D186" s="57">
        <v>86.2791</v>
      </c>
    </row>
    <row r="187" spans="1:4" ht="14.15" x14ac:dyDescent="0.35">
      <c r="A187" s="53">
        <v>43140.125010648146</v>
      </c>
      <c r="B187" s="57">
        <v>86.001400000000004</v>
      </c>
      <c r="C187" s="57">
        <v>86.001400000000004</v>
      </c>
      <c r="D187" s="57">
        <v>86.001400000000004</v>
      </c>
    </row>
    <row r="188" spans="1:4" ht="14.15" x14ac:dyDescent="0.35">
      <c r="A188" s="53">
        <v>43140.166677372683</v>
      </c>
      <c r="B188" s="57">
        <v>86.053299999999993</v>
      </c>
      <c r="C188" s="57">
        <v>86.053299999999993</v>
      </c>
      <c r="D188" s="57">
        <v>86.053299999999993</v>
      </c>
    </row>
    <row r="189" spans="1:4" ht="14.15" x14ac:dyDescent="0.35">
      <c r="A189" s="53">
        <v>43140.20834409722</v>
      </c>
      <c r="B189" s="57">
        <v>86.225700000000003</v>
      </c>
      <c r="C189" s="57">
        <v>86.225700000000003</v>
      </c>
      <c r="D189" s="57">
        <v>86.225700000000003</v>
      </c>
    </row>
    <row r="190" spans="1:4" ht="14.15" x14ac:dyDescent="0.35">
      <c r="A190" s="53">
        <v>43140.250010821757</v>
      </c>
      <c r="B190" s="57">
        <v>86.433199999999999</v>
      </c>
      <c r="C190" s="57">
        <v>86.433199999999999</v>
      </c>
      <c r="D190" s="57">
        <v>86.433199999999999</v>
      </c>
    </row>
    <row r="191" spans="1:4" ht="14.15" x14ac:dyDescent="0.35">
      <c r="A191" s="53">
        <v>43140.291677546295</v>
      </c>
      <c r="B191" s="57">
        <v>86.587299999999999</v>
      </c>
      <c r="C191" s="57">
        <v>86.587299999999999</v>
      </c>
      <c r="D191" s="57">
        <v>86.587299999999999</v>
      </c>
    </row>
    <row r="192" spans="1:4" ht="14.15" x14ac:dyDescent="0.35">
      <c r="A192" s="53">
        <v>43140.333344270832</v>
      </c>
      <c r="B192" s="57">
        <v>86.369100000000003</v>
      </c>
      <c r="C192" s="57">
        <v>86.369100000000003</v>
      </c>
      <c r="D192" s="57">
        <v>86.369100000000003</v>
      </c>
    </row>
    <row r="193" spans="1:4" ht="14.15" x14ac:dyDescent="0.35">
      <c r="A193" s="53">
        <v>43140.375010995369</v>
      </c>
      <c r="B193" s="57">
        <v>86.334000000000003</v>
      </c>
      <c r="C193" s="57">
        <v>86.334000000000003</v>
      </c>
      <c r="D193" s="57">
        <v>86.334000000000003</v>
      </c>
    </row>
    <row r="194" spans="1:4" ht="14.15" x14ac:dyDescent="0.35">
      <c r="A194" s="53">
        <v>43140.416677719906</v>
      </c>
      <c r="B194" s="57">
        <v>86.512600000000006</v>
      </c>
      <c r="C194" s="57">
        <v>86.512600000000006</v>
      </c>
      <c r="D194" s="57">
        <v>86.512600000000006</v>
      </c>
    </row>
    <row r="195" spans="1:4" ht="14.15" x14ac:dyDescent="0.35">
      <c r="A195" s="53">
        <v>43140.458344444443</v>
      </c>
      <c r="B195" s="57">
        <v>86.500299999999996</v>
      </c>
      <c r="C195" s="57">
        <v>86.500299999999996</v>
      </c>
      <c r="D195" s="57">
        <v>86.500299999999996</v>
      </c>
    </row>
    <row r="196" spans="1:4" ht="14.15" x14ac:dyDescent="0.35">
      <c r="A196" s="53">
        <v>43140.500011168981</v>
      </c>
      <c r="B196" s="57">
        <v>86.700199999999995</v>
      </c>
      <c r="C196" s="57">
        <v>86.700199999999995</v>
      </c>
      <c r="D196" s="57">
        <v>86.700199999999995</v>
      </c>
    </row>
    <row r="197" spans="1:4" ht="14.15" x14ac:dyDescent="0.35">
      <c r="A197" s="53">
        <v>43140.541677893518</v>
      </c>
      <c r="B197" s="57">
        <v>86.363</v>
      </c>
      <c r="C197" s="57">
        <v>86.363</v>
      </c>
      <c r="D197" s="57">
        <v>86.363</v>
      </c>
    </row>
    <row r="198" spans="1:4" ht="14.15" x14ac:dyDescent="0.35">
      <c r="A198" s="53">
        <v>43140.583344618055</v>
      </c>
      <c r="B198" s="57">
        <v>86.440799999999996</v>
      </c>
      <c r="C198" s="57">
        <v>86.440799999999996</v>
      </c>
      <c r="D198" s="57">
        <v>86.440799999999996</v>
      </c>
    </row>
    <row r="199" spans="1:4" ht="14.15" x14ac:dyDescent="0.35">
      <c r="A199" s="53">
        <v>43140.625011342592</v>
      </c>
      <c r="B199" s="57">
        <v>86.294300000000007</v>
      </c>
      <c r="C199" s="57">
        <v>86.294300000000007</v>
      </c>
      <c r="D199" s="57">
        <v>86.294300000000007</v>
      </c>
    </row>
    <row r="200" spans="1:4" ht="14.15" x14ac:dyDescent="0.35">
      <c r="A200" s="53">
        <v>43140.666678067129</v>
      </c>
      <c r="B200" s="57">
        <v>86.370599999999996</v>
      </c>
      <c r="C200" s="57">
        <v>86.370599999999996</v>
      </c>
      <c r="D200" s="57">
        <v>86.370599999999996</v>
      </c>
    </row>
    <row r="201" spans="1:4" ht="14.15" x14ac:dyDescent="0.35">
      <c r="A201" s="53">
        <v>43140.708344791667</v>
      </c>
      <c r="B201" s="57">
        <v>86.288200000000003</v>
      </c>
      <c r="C201" s="57">
        <v>86.288200000000003</v>
      </c>
      <c r="D201" s="57">
        <v>86.288200000000003</v>
      </c>
    </row>
    <row r="202" spans="1:4" ht="14.15" x14ac:dyDescent="0.35">
      <c r="A202" s="53">
        <v>43140.750011516204</v>
      </c>
      <c r="B202" s="57">
        <v>86.1875</v>
      </c>
      <c r="C202" s="57">
        <v>86.1875</v>
      </c>
      <c r="D202" s="57">
        <v>86.1875</v>
      </c>
    </row>
    <row r="203" spans="1:4" ht="14.15" x14ac:dyDescent="0.35">
      <c r="A203" s="53">
        <v>43140.791678240741</v>
      </c>
      <c r="B203" s="57">
        <v>86.099000000000004</v>
      </c>
      <c r="C203" s="57">
        <v>86.099000000000004</v>
      </c>
      <c r="D203" s="57">
        <v>86.099000000000004</v>
      </c>
    </row>
    <row r="204" spans="1:4" ht="14.15" x14ac:dyDescent="0.35">
      <c r="A204" s="53">
        <v>43140.833344965278</v>
      </c>
      <c r="B204" s="57">
        <v>86.199700000000007</v>
      </c>
      <c r="C204" s="57">
        <v>86.199700000000007</v>
      </c>
      <c r="D204" s="57">
        <v>86.199700000000007</v>
      </c>
    </row>
    <row r="205" spans="1:4" ht="14.15" x14ac:dyDescent="0.35">
      <c r="A205" s="53">
        <v>43140.875011689815</v>
      </c>
      <c r="B205" s="57">
        <v>86.3767</v>
      </c>
      <c r="C205" s="57">
        <v>86.3767</v>
      </c>
      <c r="D205" s="57">
        <v>86.3767</v>
      </c>
    </row>
    <row r="206" spans="1:4" ht="14.15" x14ac:dyDescent="0.35">
      <c r="A206" s="53">
        <v>43140.916678414353</v>
      </c>
      <c r="B206" s="57">
        <v>86.369100000000003</v>
      </c>
      <c r="C206" s="57">
        <v>86.369100000000003</v>
      </c>
      <c r="D206" s="57">
        <v>86.369100000000003</v>
      </c>
    </row>
    <row r="207" spans="1:4" ht="14.15" x14ac:dyDescent="0.35">
      <c r="A207" s="53">
        <v>43140.95834513889</v>
      </c>
      <c r="B207" s="57">
        <v>86.401200000000003</v>
      </c>
      <c r="C207" s="57">
        <v>86.401200000000003</v>
      </c>
      <c r="D207" s="57">
        <v>86.401200000000003</v>
      </c>
    </row>
    <row r="208" spans="1:4" ht="14.15" x14ac:dyDescent="0.35">
      <c r="A208" s="53">
        <v>43141.000011863427</v>
      </c>
      <c r="B208" s="57">
        <v>86.012100000000004</v>
      </c>
      <c r="C208" s="57">
        <v>86.012100000000004</v>
      </c>
      <c r="D208" s="57">
        <v>86.012100000000004</v>
      </c>
    </row>
    <row r="209" spans="1:4" ht="14.15" x14ac:dyDescent="0.35">
      <c r="A209" s="53">
        <v>43141.041678587964</v>
      </c>
      <c r="B209" s="57">
        <v>85.918999999999997</v>
      </c>
      <c r="C209" s="57">
        <v>85.918999999999997</v>
      </c>
      <c r="D209" s="57">
        <v>85.918999999999997</v>
      </c>
    </row>
    <row r="210" spans="1:4" ht="14.15" x14ac:dyDescent="0.35">
      <c r="A210" s="53">
        <v>43141.083345312501</v>
      </c>
      <c r="B210" s="57">
        <v>86.053299999999993</v>
      </c>
      <c r="C210" s="57">
        <v>86.053299999999993</v>
      </c>
      <c r="D210" s="57">
        <v>86.053299999999993</v>
      </c>
    </row>
    <row r="211" spans="1:4" ht="14.15" x14ac:dyDescent="0.35">
      <c r="A211" s="53">
        <v>43141.125012037039</v>
      </c>
      <c r="B211" s="57">
        <v>86.167699999999996</v>
      </c>
      <c r="C211" s="57">
        <v>86.167699999999996</v>
      </c>
      <c r="D211" s="57">
        <v>86.167699999999996</v>
      </c>
    </row>
    <row r="212" spans="1:4" ht="14.15" x14ac:dyDescent="0.35">
      <c r="A212" s="53">
        <v>43141.166678761576</v>
      </c>
      <c r="B212" s="57">
        <v>86.308099999999996</v>
      </c>
      <c r="C212" s="57">
        <v>86.308099999999996</v>
      </c>
      <c r="D212" s="57">
        <v>86.308099999999996</v>
      </c>
    </row>
    <row r="213" spans="1:4" ht="14.15" x14ac:dyDescent="0.35">
      <c r="A213" s="53">
        <v>43141.208345486113</v>
      </c>
      <c r="B213" s="57">
        <v>86.256200000000007</v>
      </c>
      <c r="C213" s="57">
        <v>86.256200000000007</v>
      </c>
      <c r="D213" s="57">
        <v>86.256200000000007</v>
      </c>
    </row>
    <row r="214" spans="1:4" ht="14.15" x14ac:dyDescent="0.35">
      <c r="A214" s="53">
        <v>43141.25001221065</v>
      </c>
      <c r="B214" s="57">
        <v>86.123400000000004</v>
      </c>
      <c r="C214" s="57">
        <v>86.123400000000004</v>
      </c>
      <c r="D214" s="57">
        <v>86.123400000000004</v>
      </c>
    </row>
    <row r="215" spans="1:4" ht="14.15" x14ac:dyDescent="0.35">
      <c r="A215" s="53">
        <v>43141.291678935188</v>
      </c>
      <c r="B215" s="57">
        <v>86.190600000000003</v>
      </c>
      <c r="C215" s="57">
        <v>86.190600000000003</v>
      </c>
      <c r="D215" s="57">
        <v>86.190600000000003</v>
      </c>
    </row>
    <row r="216" spans="1:4" ht="14.15" x14ac:dyDescent="0.35">
      <c r="A216" s="53">
        <v>43141.333345659725</v>
      </c>
      <c r="B216" s="57">
        <v>86.36</v>
      </c>
      <c r="C216" s="57">
        <v>86.36</v>
      </c>
      <c r="D216" s="57">
        <v>86.36</v>
      </c>
    </row>
    <row r="217" spans="1:4" ht="14.15" x14ac:dyDescent="0.35">
      <c r="A217" s="53">
        <v>43141.375012384262</v>
      </c>
      <c r="B217" s="57">
        <v>86.491200000000006</v>
      </c>
      <c r="C217" s="57">
        <v>86.491200000000006</v>
      </c>
      <c r="D217" s="57">
        <v>86.491200000000006</v>
      </c>
    </row>
    <row r="218" spans="1:4" ht="14.15" x14ac:dyDescent="0.35">
      <c r="A218" s="53">
        <v>43141.416679108799</v>
      </c>
      <c r="B218" s="57">
        <v>86.1982</v>
      </c>
      <c r="C218" s="57">
        <v>86.1982</v>
      </c>
      <c r="D218" s="57">
        <v>86.1982</v>
      </c>
    </row>
    <row r="219" spans="1:4" ht="14.15" x14ac:dyDescent="0.35">
      <c r="A219" s="53">
        <v>43141.458345833336</v>
      </c>
      <c r="B219" s="57">
        <v>86.170699999999997</v>
      </c>
      <c r="C219" s="57">
        <v>86.170699999999997</v>
      </c>
      <c r="D219" s="57">
        <v>86.170699999999997</v>
      </c>
    </row>
    <row r="220" spans="1:4" ht="14.15" x14ac:dyDescent="0.35">
      <c r="A220" s="53">
        <v>43141.500012557874</v>
      </c>
      <c r="B220" s="57">
        <v>86.501900000000006</v>
      </c>
      <c r="C220" s="57">
        <v>86.501900000000006</v>
      </c>
      <c r="D220" s="57">
        <v>86.501900000000006</v>
      </c>
    </row>
    <row r="221" spans="1:4" ht="14.15" x14ac:dyDescent="0.35">
      <c r="A221" s="53">
        <v>43141.541679282411</v>
      </c>
      <c r="B221" s="57">
        <v>86.614800000000002</v>
      </c>
      <c r="C221" s="57">
        <v>86.614800000000002</v>
      </c>
      <c r="D221" s="57">
        <v>86.614800000000002</v>
      </c>
    </row>
    <row r="222" spans="1:4" ht="14.15" x14ac:dyDescent="0.35">
      <c r="A222" s="53">
        <v>43141.583346006948</v>
      </c>
      <c r="B222" s="57">
        <v>86.443899999999999</v>
      </c>
      <c r="C222" s="57">
        <v>86.443899999999999</v>
      </c>
      <c r="D222" s="57">
        <v>86.443899999999999</v>
      </c>
    </row>
    <row r="223" spans="1:4" ht="14.15" x14ac:dyDescent="0.35">
      <c r="A223" s="53">
        <v>43141.625012731478</v>
      </c>
      <c r="B223" s="57">
        <v>86.552199999999999</v>
      </c>
      <c r="C223" s="57">
        <v>86.552199999999999</v>
      </c>
      <c r="D223" s="57">
        <v>86.552199999999999</v>
      </c>
    </row>
    <row r="224" spans="1:4" ht="14.15" x14ac:dyDescent="0.35">
      <c r="A224" s="53">
        <v>43141.666679456015</v>
      </c>
      <c r="B224" s="57">
        <v>86.564400000000006</v>
      </c>
      <c r="C224" s="57">
        <v>86.564400000000006</v>
      </c>
      <c r="D224" s="57">
        <v>86.564400000000006</v>
      </c>
    </row>
    <row r="225" spans="1:4" ht="14.15" x14ac:dyDescent="0.35">
      <c r="A225" s="53">
        <v>43141.708346180552</v>
      </c>
      <c r="B225" s="57">
        <v>86.744500000000002</v>
      </c>
      <c r="C225" s="57">
        <v>86.744500000000002</v>
      </c>
      <c r="D225" s="57">
        <v>86.744500000000002</v>
      </c>
    </row>
    <row r="226" spans="1:4" ht="14.15" x14ac:dyDescent="0.35">
      <c r="A226" s="53">
        <v>43141.75001290509</v>
      </c>
      <c r="B226" s="57">
        <v>86.466800000000006</v>
      </c>
      <c r="C226" s="57">
        <v>86.466800000000006</v>
      </c>
      <c r="D226" s="57">
        <v>86.466800000000006</v>
      </c>
    </row>
    <row r="227" spans="1:4" ht="14.15" x14ac:dyDescent="0.35">
      <c r="A227" s="53">
        <v>43141.791679629627</v>
      </c>
      <c r="B227" s="57">
        <v>86.366100000000003</v>
      </c>
      <c r="C227" s="57">
        <v>86.366100000000003</v>
      </c>
      <c r="D227" s="57">
        <v>86.366100000000003</v>
      </c>
    </row>
    <row r="228" spans="1:4" ht="14.15" x14ac:dyDescent="0.35">
      <c r="A228" s="53">
        <v>43141.833346354164</v>
      </c>
      <c r="B228" s="57">
        <v>86.1173</v>
      </c>
      <c r="C228" s="57">
        <v>86.1173</v>
      </c>
      <c r="D228" s="57">
        <v>86.1173</v>
      </c>
    </row>
    <row r="229" spans="1:4" ht="14.15" x14ac:dyDescent="0.35">
      <c r="A229" s="53">
        <v>43141.875013078701</v>
      </c>
      <c r="B229" s="57">
        <v>86.155500000000004</v>
      </c>
      <c r="C229" s="57">
        <v>86.155500000000004</v>
      </c>
      <c r="D229" s="57">
        <v>86.155500000000004</v>
      </c>
    </row>
    <row r="230" spans="1:4" ht="14.15" x14ac:dyDescent="0.35">
      <c r="A230" s="53">
        <v>43141.916679803238</v>
      </c>
      <c r="B230" s="57">
        <v>86.221100000000007</v>
      </c>
      <c r="C230" s="57">
        <v>86.221100000000007</v>
      </c>
      <c r="D230" s="57">
        <v>86.221100000000007</v>
      </c>
    </row>
    <row r="231" spans="1:4" ht="14.15" x14ac:dyDescent="0.35">
      <c r="A231" s="53">
        <v>43141.958346527776</v>
      </c>
      <c r="B231" s="57">
        <v>86.2226</v>
      </c>
      <c r="C231" s="57">
        <v>86.2226</v>
      </c>
      <c r="D231" s="57">
        <v>86.2226</v>
      </c>
    </row>
    <row r="232" spans="1:4" ht="14.15" x14ac:dyDescent="0.35">
      <c r="A232" s="53">
        <v>43142.000013252313</v>
      </c>
      <c r="B232" s="57">
        <v>86.236400000000003</v>
      </c>
      <c r="C232" s="57">
        <v>86.236400000000003</v>
      </c>
      <c r="D232" s="57">
        <v>86.236400000000003</v>
      </c>
    </row>
    <row r="233" spans="1:4" ht="14.15" x14ac:dyDescent="0.35">
      <c r="A233" s="53">
        <v>43142.04167997685</v>
      </c>
      <c r="B233" s="57">
        <v>86.318799999999996</v>
      </c>
      <c r="C233" s="57">
        <v>86.318799999999996</v>
      </c>
      <c r="D233" s="57">
        <v>86.318799999999996</v>
      </c>
    </row>
    <row r="234" spans="1:4" ht="14.15" x14ac:dyDescent="0.35">
      <c r="A234" s="53">
        <v>43142.083346701387</v>
      </c>
      <c r="B234" s="57">
        <v>86.2119</v>
      </c>
      <c r="C234" s="57">
        <v>86.2119</v>
      </c>
      <c r="D234" s="57">
        <v>86.2119</v>
      </c>
    </row>
    <row r="235" spans="1:4" ht="14.15" x14ac:dyDescent="0.35">
      <c r="A235" s="53">
        <v>43142.125013425924</v>
      </c>
      <c r="B235" s="57">
        <v>86.1845</v>
      </c>
      <c r="C235" s="57">
        <v>86.1845</v>
      </c>
      <c r="D235" s="57">
        <v>86.1845</v>
      </c>
    </row>
    <row r="236" spans="1:4" ht="14.15" x14ac:dyDescent="0.35">
      <c r="A236" s="53">
        <v>43142.166680150462</v>
      </c>
      <c r="B236" s="57">
        <v>86.245500000000007</v>
      </c>
      <c r="C236" s="57">
        <v>86.245500000000007</v>
      </c>
      <c r="D236" s="57">
        <v>86.245500000000007</v>
      </c>
    </row>
    <row r="237" spans="1:4" ht="14.15" x14ac:dyDescent="0.35">
      <c r="A237" s="53">
        <v>43142.208346874999</v>
      </c>
      <c r="B237" s="57">
        <v>86.2333</v>
      </c>
      <c r="C237" s="57">
        <v>86.2333</v>
      </c>
      <c r="D237" s="57">
        <v>86.2333</v>
      </c>
    </row>
    <row r="238" spans="1:4" ht="14.15" x14ac:dyDescent="0.35">
      <c r="A238" s="53">
        <v>43142.250013599536</v>
      </c>
      <c r="B238" s="57">
        <v>86.277600000000007</v>
      </c>
      <c r="C238" s="57">
        <v>86.277600000000007</v>
      </c>
      <c r="D238" s="57">
        <v>86.277600000000007</v>
      </c>
    </row>
    <row r="239" spans="1:4" ht="14.15" x14ac:dyDescent="0.35">
      <c r="A239" s="53">
        <v>43142.291680324073</v>
      </c>
      <c r="B239" s="57">
        <v>86.286699999999996</v>
      </c>
      <c r="C239" s="57">
        <v>86.286699999999996</v>
      </c>
      <c r="D239" s="57">
        <v>86.286699999999996</v>
      </c>
    </row>
    <row r="240" spans="1:4" ht="14.15" x14ac:dyDescent="0.35">
      <c r="A240" s="53">
        <v>43142.33334704861</v>
      </c>
      <c r="B240" s="57">
        <v>86.298900000000003</v>
      </c>
      <c r="C240" s="57">
        <v>86.298900000000003</v>
      </c>
      <c r="D240" s="57">
        <v>86.298900000000003</v>
      </c>
    </row>
    <row r="241" spans="1:4" ht="14.15" x14ac:dyDescent="0.35">
      <c r="A241" s="53">
        <v>43142.375013773148</v>
      </c>
      <c r="B241" s="57">
        <v>86.286699999999996</v>
      </c>
      <c r="C241" s="57">
        <v>86.286699999999996</v>
      </c>
      <c r="D241" s="57">
        <v>86.286699999999996</v>
      </c>
    </row>
    <row r="242" spans="1:4" ht="14.15" x14ac:dyDescent="0.35">
      <c r="A242" s="53">
        <v>43142.416680497685</v>
      </c>
      <c r="B242" s="57">
        <v>86.288200000000003</v>
      </c>
      <c r="C242" s="57">
        <v>86.288200000000003</v>
      </c>
      <c r="D242" s="57">
        <v>86.288200000000003</v>
      </c>
    </row>
    <row r="243" spans="1:4" ht="14.15" x14ac:dyDescent="0.35">
      <c r="A243" s="53">
        <v>43142.458347222222</v>
      </c>
      <c r="B243" s="57">
        <v>86.1845</v>
      </c>
      <c r="C243" s="57">
        <v>86.1845</v>
      </c>
      <c r="D243" s="57">
        <v>86.1845</v>
      </c>
    </row>
    <row r="244" spans="1:4" ht="14.15" x14ac:dyDescent="0.35">
      <c r="A244" s="53">
        <v>43142.500013946759</v>
      </c>
      <c r="B244" s="57">
        <v>86.141800000000003</v>
      </c>
      <c r="C244" s="57">
        <v>86.141800000000003</v>
      </c>
      <c r="D244" s="57">
        <v>86.141800000000003</v>
      </c>
    </row>
    <row r="245" spans="1:4" ht="14.15" x14ac:dyDescent="0.35">
      <c r="A245" s="53">
        <v>43142.541680671296</v>
      </c>
      <c r="B245" s="57">
        <v>86.147900000000007</v>
      </c>
      <c r="C245" s="57">
        <v>86.147900000000007</v>
      </c>
      <c r="D245" s="57">
        <v>86.147900000000007</v>
      </c>
    </row>
    <row r="246" spans="1:4" ht="14.15" x14ac:dyDescent="0.35">
      <c r="A246" s="53">
        <v>43142.583347395834</v>
      </c>
      <c r="B246" s="57">
        <v>86.111199999999997</v>
      </c>
      <c r="C246" s="57">
        <v>86.111199999999997</v>
      </c>
      <c r="D246" s="57">
        <v>86.111199999999997</v>
      </c>
    </row>
    <row r="247" spans="1:4" ht="14.15" x14ac:dyDescent="0.35">
      <c r="A247" s="53">
        <v>43142.625014120371</v>
      </c>
      <c r="B247" s="57">
        <v>86.245500000000007</v>
      </c>
      <c r="C247" s="57">
        <v>86.245500000000007</v>
      </c>
      <c r="D247" s="57">
        <v>86.245500000000007</v>
      </c>
    </row>
    <row r="248" spans="1:4" ht="14.15" x14ac:dyDescent="0.35">
      <c r="A248" s="53">
        <v>43142.666680844908</v>
      </c>
      <c r="B248" s="57">
        <v>86.344700000000003</v>
      </c>
      <c r="C248" s="57">
        <v>86.344700000000003</v>
      </c>
      <c r="D248" s="57">
        <v>86.344700000000003</v>
      </c>
    </row>
    <row r="249" spans="1:4" ht="14.15" x14ac:dyDescent="0.35">
      <c r="A249" s="53">
        <v>43142.708347569445</v>
      </c>
      <c r="B249" s="57">
        <v>86.480500000000006</v>
      </c>
      <c r="C249" s="57">
        <v>86.480500000000006</v>
      </c>
      <c r="D249" s="57">
        <v>86.480500000000006</v>
      </c>
    </row>
    <row r="250" spans="1:4" ht="14.15" x14ac:dyDescent="0.35">
      <c r="A250" s="53">
        <v>43142.750014293983</v>
      </c>
      <c r="B250" s="57">
        <v>86.433199999999999</v>
      </c>
      <c r="C250" s="57">
        <v>86.433199999999999</v>
      </c>
      <c r="D250" s="57">
        <v>86.433199999999999</v>
      </c>
    </row>
    <row r="251" spans="1:4" ht="14.15" x14ac:dyDescent="0.35">
      <c r="A251" s="53">
        <v>43142.79168101852</v>
      </c>
      <c r="B251" s="57">
        <v>85.679400000000001</v>
      </c>
      <c r="C251" s="57">
        <v>85.679400000000001</v>
      </c>
      <c r="D251" s="57">
        <v>85.679400000000001</v>
      </c>
    </row>
    <row r="252" spans="1:4" ht="14.15" x14ac:dyDescent="0.35">
      <c r="A252" s="53">
        <v>43142.833347743057</v>
      </c>
      <c r="B252" s="57">
        <v>86.329400000000007</v>
      </c>
      <c r="C252" s="57">
        <v>86.329400000000007</v>
      </c>
      <c r="D252" s="57">
        <v>86.329400000000007</v>
      </c>
    </row>
    <row r="253" spans="1:4" ht="14.15" x14ac:dyDescent="0.35">
      <c r="A253" s="53">
        <v>43142.875014467594</v>
      </c>
      <c r="B253" s="57">
        <v>86.356899999999996</v>
      </c>
      <c r="C253" s="57">
        <v>86.356899999999996</v>
      </c>
      <c r="D253" s="57">
        <v>86.356899999999996</v>
      </c>
    </row>
    <row r="254" spans="1:4" ht="14.15" x14ac:dyDescent="0.35">
      <c r="A254" s="53">
        <v>43142.916681192131</v>
      </c>
      <c r="B254" s="57">
        <v>86.488100000000003</v>
      </c>
      <c r="C254" s="57">
        <v>86.488100000000003</v>
      </c>
      <c r="D254" s="57">
        <v>86.488100000000003</v>
      </c>
    </row>
    <row r="255" spans="1:4" ht="14.15" x14ac:dyDescent="0.35">
      <c r="A255" s="53">
        <v>43142.958347916669</v>
      </c>
      <c r="B255" s="57">
        <v>86.433199999999999</v>
      </c>
      <c r="C255" s="57">
        <v>86.433199999999999</v>
      </c>
      <c r="D255" s="57">
        <v>86.433199999999999</v>
      </c>
    </row>
    <row r="256" spans="1:4" ht="14.15" x14ac:dyDescent="0.35">
      <c r="A256" s="53">
        <v>43143.000014641206</v>
      </c>
      <c r="B256" s="57">
        <v>86.408799999999999</v>
      </c>
      <c r="C256" s="57">
        <v>86.408799999999999</v>
      </c>
      <c r="D256" s="57">
        <v>86.408799999999999</v>
      </c>
    </row>
    <row r="257" spans="1:4" ht="14.15" x14ac:dyDescent="0.35">
      <c r="A257" s="53">
        <v>43143.041681365743</v>
      </c>
      <c r="B257" s="57">
        <v>86.042599999999993</v>
      </c>
      <c r="C257" s="57">
        <v>86.042599999999993</v>
      </c>
      <c r="D257" s="57">
        <v>86.042599999999993</v>
      </c>
    </row>
    <row r="258" spans="1:4" ht="14.15" x14ac:dyDescent="0.35">
      <c r="A258" s="53">
        <v>43143.08334809028</v>
      </c>
      <c r="B258" s="57">
        <v>86.391999999999996</v>
      </c>
      <c r="C258" s="57">
        <v>86.391999999999996</v>
      </c>
      <c r="D258" s="57">
        <v>86.391999999999996</v>
      </c>
    </row>
    <row r="259" spans="1:4" ht="14.15" x14ac:dyDescent="0.35">
      <c r="A259" s="53">
        <v>43143.125014814817</v>
      </c>
      <c r="B259" s="57">
        <v>86.277600000000007</v>
      </c>
      <c r="C259" s="57">
        <v>86.277600000000007</v>
      </c>
      <c r="D259" s="57">
        <v>86.277600000000007</v>
      </c>
    </row>
    <row r="260" spans="1:4" ht="14.15" x14ac:dyDescent="0.35">
      <c r="A260" s="53">
        <v>43143.166681539355</v>
      </c>
      <c r="B260" s="57">
        <v>86.503399999999999</v>
      </c>
      <c r="C260" s="57">
        <v>86.503399999999999</v>
      </c>
      <c r="D260" s="57">
        <v>86.503399999999999</v>
      </c>
    </row>
    <row r="261" spans="1:4" ht="14.15" x14ac:dyDescent="0.35">
      <c r="A261" s="53">
        <v>43143.208348263892</v>
      </c>
      <c r="B261" s="57">
        <v>86.366100000000003</v>
      </c>
      <c r="C261" s="57">
        <v>86.366100000000003</v>
      </c>
      <c r="D261" s="57">
        <v>86.366100000000003</v>
      </c>
    </row>
    <row r="262" spans="1:4" ht="14.15" x14ac:dyDescent="0.35">
      <c r="A262" s="53">
        <v>43143.250014988429</v>
      </c>
      <c r="B262" s="57">
        <v>86.2898</v>
      </c>
      <c r="C262" s="57">
        <v>86.2898</v>
      </c>
      <c r="D262" s="57">
        <v>86.2898</v>
      </c>
    </row>
    <row r="263" spans="1:4" ht="14.15" x14ac:dyDescent="0.35">
      <c r="A263" s="53">
        <v>43143.291681712966</v>
      </c>
      <c r="B263" s="57">
        <v>86.204300000000003</v>
      </c>
      <c r="C263" s="57">
        <v>86.204300000000003</v>
      </c>
      <c r="D263" s="57">
        <v>86.204300000000003</v>
      </c>
    </row>
    <row r="264" spans="1:4" ht="14.15" x14ac:dyDescent="0.35">
      <c r="A264" s="53">
        <v>43143.333348437503</v>
      </c>
      <c r="B264" s="57">
        <v>86.335499999999996</v>
      </c>
      <c r="C264" s="57">
        <v>86.335499999999996</v>
      </c>
      <c r="D264" s="57">
        <v>86.335499999999996</v>
      </c>
    </row>
    <row r="265" spans="1:4" ht="14.15" x14ac:dyDescent="0.35">
      <c r="A265" s="53">
        <v>43143.375015162041</v>
      </c>
      <c r="B265" s="57">
        <v>86.379800000000003</v>
      </c>
      <c r="C265" s="57">
        <v>86.379800000000003</v>
      </c>
      <c r="D265" s="57">
        <v>86.379800000000003</v>
      </c>
    </row>
    <row r="266" spans="1:4" ht="14.15" x14ac:dyDescent="0.35">
      <c r="A266" s="53">
        <v>43143.416681886571</v>
      </c>
      <c r="B266" s="57">
        <v>86.227199999999996</v>
      </c>
      <c r="C266" s="57">
        <v>86.227199999999996</v>
      </c>
      <c r="D266" s="57">
        <v>86.227199999999996</v>
      </c>
    </row>
    <row r="267" spans="1:4" ht="14.15" x14ac:dyDescent="0.35">
      <c r="A267" s="53">
        <v>43143.458348611108</v>
      </c>
      <c r="B267" s="57">
        <v>86.2119</v>
      </c>
      <c r="C267" s="57">
        <v>86.2119</v>
      </c>
      <c r="D267" s="57">
        <v>86.2119</v>
      </c>
    </row>
    <row r="268" spans="1:4" ht="14.15" x14ac:dyDescent="0.35">
      <c r="A268" s="53">
        <v>43143.500015335645</v>
      </c>
      <c r="B268" s="57">
        <v>86.388999999999996</v>
      </c>
      <c r="C268" s="57">
        <v>86.388999999999996</v>
      </c>
      <c r="D268" s="57">
        <v>86.388999999999996</v>
      </c>
    </row>
    <row r="269" spans="1:4" ht="14.15" x14ac:dyDescent="0.35">
      <c r="A269" s="53">
        <v>43143.541682060182</v>
      </c>
      <c r="B269" s="57">
        <v>86.402699999999996</v>
      </c>
      <c r="C269" s="57">
        <v>86.402699999999996</v>
      </c>
      <c r="D269" s="57">
        <v>86.402699999999996</v>
      </c>
    </row>
    <row r="270" spans="1:4" ht="14.15" x14ac:dyDescent="0.35">
      <c r="A270" s="53">
        <v>43143.583348784719</v>
      </c>
      <c r="B270" s="57">
        <v>86.378299999999996</v>
      </c>
      <c r="C270" s="57">
        <v>86.378299999999996</v>
      </c>
      <c r="D270" s="57">
        <v>86.378299999999996</v>
      </c>
    </row>
    <row r="271" spans="1:4" ht="14.15" x14ac:dyDescent="0.35">
      <c r="A271" s="53">
        <v>43143.625015509257</v>
      </c>
      <c r="B271" s="57">
        <v>86.335499999999996</v>
      </c>
      <c r="C271" s="57">
        <v>86.335499999999996</v>
      </c>
      <c r="D271" s="57">
        <v>86.335499999999996</v>
      </c>
    </row>
    <row r="272" spans="1:4" ht="14.15" x14ac:dyDescent="0.35">
      <c r="A272" s="53">
        <v>43143.666682233794</v>
      </c>
      <c r="B272" s="57">
        <v>86.349299999999999</v>
      </c>
      <c r="C272" s="57">
        <v>86.349299999999999</v>
      </c>
      <c r="D272" s="57">
        <v>86.349299999999999</v>
      </c>
    </row>
    <row r="273" spans="1:4" ht="14.15" x14ac:dyDescent="0.35">
      <c r="A273" s="53">
        <v>43143.708348958331</v>
      </c>
      <c r="B273" s="57">
        <v>86.244</v>
      </c>
      <c r="C273" s="57">
        <v>86.244</v>
      </c>
      <c r="D273" s="57">
        <v>86.244</v>
      </c>
    </row>
    <row r="274" spans="1:4" ht="14.15" x14ac:dyDescent="0.35">
      <c r="A274" s="53">
        <v>43143.750015682868</v>
      </c>
      <c r="B274" s="57">
        <v>86.3142</v>
      </c>
      <c r="C274" s="57">
        <v>86.3142</v>
      </c>
      <c r="D274" s="57">
        <v>86.3142</v>
      </c>
    </row>
    <row r="275" spans="1:4" ht="14.15" x14ac:dyDescent="0.35">
      <c r="A275" s="53">
        <v>43143.791682407405</v>
      </c>
      <c r="B275" s="57">
        <v>86.2089</v>
      </c>
      <c r="C275" s="57">
        <v>86.2089</v>
      </c>
      <c r="D275" s="57">
        <v>86.2089</v>
      </c>
    </row>
    <row r="276" spans="1:4" ht="14.15" x14ac:dyDescent="0.35">
      <c r="A276" s="53">
        <v>43143.833349131943</v>
      </c>
      <c r="B276" s="57">
        <v>86.218100000000007</v>
      </c>
      <c r="C276" s="57">
        <v>86.218100000000007</v>
      </c>
      <c r="D276" s="57">
        <v>86.218100000000007</v>
      </c>
    </row>
    <row r="277" spans="1:4" ht="14.15" x14ac:dyDescent="0.35">
      <c r="A277" s="53">
        <v>43143.87501585648</v>
      </c>
      <c r="B277" s="57">
        <v>86.1494</v>
      </c>
      <c r="C277" s="57">
        <v>86.1494</v>
      </c>
      <c r="D277" s="57">
        <v>86.1494</v>
      </c>
    </row>
    <row r="278" spans="1:4" ht="14.15" x14ac:dyDescent="0.35">
      <c r="A278" s="53">
        <v>43143.916682581017</v>
      </c>
      <c r="B278" s="57">
        <v>86.259299999999996</v>
      </c>
      <c r="C278" s="57">
        <v>86.259299999999996</v>
      </c>
      <c r="D278" s="57">
        <v>86.259299999999996</v>
      </c>
    </row>
    <row r="279" spans="1:4" ht="14.15" x14ac:dyDescent="0.35">
      <c r="A279" s="53">
        <v>43143.958349305554</v>
      </c>
      <c r="B279" s="57">
        <v>86.442400000000006</v>
      </c>
      <c r="C279" s="57">
        <v>86.442400000000006</v>
      </c>
      <c r="D279" s="57">
        <v>86.442400000000006</v>
      </c>
    </row>
    <row r="280" spans="1:4" ht="14.15" x14ac:dyDescent="0.35">
      <c r="A280" s="53">
        <v>43144.000016030092</v>
      </c>
      <c r="B280" s="57">
        <v>86.463700000000003</v>
      </c>
      <c r="C280" s="57">
        <v>86.463700000000003</v>
      </c>
      <c r="D280" s="57">
        <v>86.463700000000003</v>
      </c>
    </row>
    <row r="281" spans="1:4" ht="14.15" x14ac:dyDescent="0.35">
      <c r="A281" s="53">
        <v>43144.041682754629</v>
      </c>
      <c r="B281" s="57">
        <v>86.562899999999999</v>
      </c>
      <c r="C281" s="57">
        <v>86.562899999999999</v>
      </c>
      <c r="D281" s="57">
        <v>86.562899999999999</v>
      </c>
    </row>
    <row r="282" spans="1:4" ht="14.15" x14ac:dyDescent="0.35">
      <c r="A282" s="53">
        <v>43144.083349479166</v>
      </c>
      <c r="B282" s="57">
        <v>86.370599999999996</v>
      </c>
      <c r="C282" s="57">
        <v>86.370599999999996</v>
      </c>
      <c r="D282" s="57">
        <v>86.370599999999996</v>
      </c>
    </row>
    <row r="283" spans="1:4" ht="14.15" x14ac:dyDescent="0.35">
      <c r="A283" s="53">
        <v>43144.125016203703</v>
      </c>
      <c r="B283" s="57">
        <v>86.3523</v>
      </c>
      <c r="C283" s="57">
        <v>86.3523</v>
      </c>
      <c r="D283" s="57">
        <v>86.3523</v>
      </c>
    </row>
    <row r="284" spans="1:4" ht="14.15" x14ac:dyDescent="0.35">
      <c r="A284" s="53">
        <v>43144.16668292824</v>
      </c>
      <c r="B284" s="57">
        <v>86.367599999999996</v>
      </c>
      <c r="C284" s="57">
        <v>86.367599999999996</v>
      </c>
      <c r="D284" s="57">
        <v>86.367599999999996</v>
      </c>
    </row>
    <row r="285" spans="1:4" ht="14.15" x14ac:dyDescent="0.35">
      <c r="A285" s="53">
        <v>43144.208349652778</v>
      </c>
      <c r="B285" s="57">
        <v>86.402699999999996</v>
      </c>
      <c r="C285" s="57">
        <v>86.402699999999996</v>
      </c>
      <c r="D285" s="57">
        <v>86.402699999999996</v>
      </c>
    </row>
    <row r="286" spans="1:4" ht="14.15" x14ac:dyDescent="0.35">
      <c r="A286" s="53">
        <v>43144.250016377315</v>
      </c>
      <c r="B286" s="57">
        <v>86.465199999999996</v>
      </c>
      <c r="C286" s="57">
        <v>86.465199999999996</v>
      </c>
      <c r="D286" s="57">
        <v>86.465199999999996</v>
      </c>
    </row>
    <row r="287" spans="1:4" ht="14.15" x14ac:dyDescent="0.35">
      <c r="A287" s="53">
        <v>43144.291683101852</v>
      </c>
      <c r="B287" s="57">
        <v>86.401200000000003</v>
      </c>
      <c r="C287" s="57">
        <v>86.401200000000003</v>
      </c>
      <c r="D287" s="57">
        <v>86.401200000000003</v>
      </c>
    </row>
    <row r="288" spans="1:4" ht="14.15" x14ac:dyDescent="0.35">
      <c r="A288" s="53">
        <v>43144.333349826389</v>
      </c>
      <c r="B288" s="57">
        <v>86.451499999999996</v>
      </c>
      <c r="C288" s="57">
        <v>86.451499999999996</v>
      </c>
      <c r="D288" s="57">
        <v>86.451499999999996</v>
      </c>
    </row>
    <row r="289" spans="1:4" ht="14.15" x14ac:dyDescent="0.35">
      <c r="A289" s="53">
        <v>43144.375016550926</v>
      </c>
      <c r="B289" s="57">
        <v>86.202799999999996</v>
      </c>
      <c r="C289" s="57">
        <v>86.202799999999996</v>
      </c>
      <c r="D289" s="57">
        <v>86.202799999999996</v>
      </c>
    </row>
    <row r="290" spans="1:4" ht="14.15" x14ac:dyDescent="0.35">
      <c r="A290" s="53">
        <v>43144.416683275464</v>
      </c>
      <c r="B290" s="57">
        <v>86.271500000000003</v>
      </c>
      <c r="C290" s="57">
        <v>86.271500000000003</v>
      </c>
      <c r="D290" s="57">
        <v>86.271500000000003</v>
      </c>
    </row>
    <row r="291" spans="1:4" ht="14.15" x14ac:dyDescent="0.35">
      <c r="A291" s="53">
        <v>43144.458350000001</v>
      </c>
      <c r="B291" s="57">
        <v>86.756699999999995</v>
      </c>
      <c r="C291" s="57">
        <v>86.756699999999995</v>
      </c>
      <c r="D291" s="57">
        <v>86.756699999999995</v>
      </c>
    </row>
    <row r="292" spans="1:4" ht="14.15" x14ac:dyDescent="0.35">
      <c r="A292" s="53">
        <v>43144.500016724538</v>
      </c>
      <c r="B292" s="57">
        <v>86.619399999999999</v>
      </c>
      <c r="C292" s="57">
        <v>86.619399999999999</v>
      </c>
      <c r="D292" s="57">
        <v>86.619399999999999</v>
      </c>
    </row>
    <row r="293" spans="1:4" ht="14.15" x14ac:dyDescent="0.35">
      <c r="A293" s="53">
        <v>43144.541683449075</v>
      </c>
      <c r="B293" s="57">
        <v>86.637699999999995</v>
      </c>
      <c r="C293" s="57">
        <v>86.637699999999995</v>
      </c>
      <c r="D293" s="57">
        <v>86.637699999999995</v>
      </c>
    </row>
    <row r="294" spans="1:4" ht="14.15" x14ac:dyDescent="0.35">
      <c r="A294" s="53">
        <v>43144.583350173612</v>
      </c>
      <c r="B294" s="57">
        <v>86.875699999999995</v>
      </c>
      <c r="C294" s="57">
        <v>86.875699999999995</v>
      </c>
      <c r="D294" s="57">
        <v>86.875699999999995</v>
      </c>
    </row>
    <row r="295" spans="1:4" ht="14.15" x14ac:dyDescent="0.35">
      <c r="A295" s="53">
        <v>43144.62501689815</v>
      </c>
      <c r="B295" s="57">
        <v>86.799400000000006</v>
      </c>
      <c r="C295" s="57">
        <v>86.799400000000006</v>
      </c>
      <c r="D295" s="57">
        <v>86.799400000000006</v>
      </c>
    </row>
    <row r="296" spans="1:4" ht="14.15" x14ac:dyDescent="0.35">
      <c r="A296" s="53">
        <v>43144.666683622687</v>
      </c>
      <c r="B296" s="57">
        <v>86.767399999999995</v>
      </c>
      <c r="C296" s="57">
        <v>86.767399999999995</v>
      </c>
      <c r="D296" s="57">
        <v>86.767399999999995</v>
      </c>
    </row>
    <row r="297" spans="1:4" ht="14.15" x14ac:dyDescent="0.35">
      <c r="A297" s="53">
        <v>43144.708350347224</v>
      </c>
      <c r="B297" s="57">
        <v>86.738399999999999</v>
      </c>
      <c r="C297" s="57">
        <v>86.738399999999999</v>
      </c>
      <c r="D297" s="57">
        <v>86.738399999999999</v>
      </c>
    </row>
    <row r="298" spans="1:4" ht="14.15" x14ac:dyDescent="0.35">
      <c r="A298" s="53">
        <v>43144.750017071761</v>
      </c>
      <c r="B298" s="57">
        <v>86.712400000000002</v>
      </c>
      <c r="C298" s="57">
        <v>86.712400000000002</v>
      </c>
      <c r="D298" s="57">
        <v>86.712400000000002</v>
      </c>
    </row>
    <row r="299" spans="1:4" ht="14.15" x14ac:dyDescent="0.35">
      <c r="A299" s="53">
        <v>43144.791683796298</v>
      </c>
      <c r="B299" s="57">
        <v>86.837599999999995</v>
      </c>
      <c r="C299" s="57">
        <v>86.837599999999995</v>
      </c>
      <c r="D299" s="57">
        <v>86.837599999999995</v>
      </c>
    </row>
    <row r="300" spans="1:4" ht="14.15" x14ac:dyDescent="0.35">
      <c r="A300" s="53">
        <v>43144.833350520836</v>
      </c>
      <c r="B300" s="57">
        <v>86.626999999999995</v>
      </c>
      <c r="C300" s="57">
        <v>86.626999999999995</v>
      </c>
      <c r="D300" s="57">
        <v>86.626999999999995</v>
      </c>
    </row>
    <row r="301" spans="1:4" ht="14.15" x14ac:dyDescent="0.35">
      <c r="A301" s="53">
        <v>43144.875017245373</v>
      </c>
      <c r="B301" s="57">
        <v>86.623900000000006</v>
      </c>
      <c r="C301" s="57">
        <v>86.623900000000006</v>
      </c>
      <c r="D301" s="57">
        <v>86.623900000000006</v>
      </c>
    </row>
    <row r="302" spans="1:4" ht="14.15" x14ac:dyDescent="0.35">
      <c r="A302" s="53">
        <v>43144.91668396991</v>
      </c>
      <c r="B302" s="57">
        <v>86.713999999999999</v>
      </c>
      <c r="C302" s="57">
        <v>86.713999999999999</v>
      </c>
      <c r="D302" s="57">
        <v>86.713999999999999</v>
      </c>
    </row>
    <row r="303" spans="1:4" ht="14.15" x14ac:dyDescent="0.35">
      <c r="A303" s="53">
        <v>43144.958350694447</v>
      </c>
      <c r="B303" s="57">
        <v>86.897099999999995</v>
      </c>
      <c r="C303" s="57">
        <v>86.897099999999995</v>
      </c>
      <c r="D303" s="57">
        <v>86.897099999999995</v>
      </c>
    </row>
    <row r="304" spans="1:4" ht="14.15" x14ac:dyDescent="0.35">
      <c r="A304" s="53">
        <v>43145.000017418984</v>
      </c>
      <c r="B304" s="56">
        <v>0</v>
      </c>
      <c r="C304" s="56">
        <v>0</v>
      </c>
      <c r="D304" s="56">
        <v>0</v>
      </c>
    </row>
    <row r="305" spans="1:4" ht="14.15" x14ac:dyDescent="0.35">
      <c r="A305" s="53">
        <v>43145.041684143522</v>
      </c>
      <c r="B305" s="56">
        <v>0</v>
      </c>
      <c r="C305" s="56">
        <v>0</v>
      </c>
      <c r="D305" s="56">
        <v>0</v>
      </c>
    </row>
    <row r="306" spans="1:4" ht="14.15" x14ac:dyDescent="0.35">
      <c r="A306" s="53">
        <v>43145.083350868059</v>
      </c>
      <c r="B306" s="56">
        <v>0</v>
      </c>
      <c r="C306" s="56">
        <v>0</v>
      </c>
      <c r="D306" s="56">
        <v>0</v>
      </c>
    </row>
    <row r="307" spans="1:4" ht="14.15" x14ac:dyDescent="0.35">
      <c r="A307" s="53">
        <v>43145.125017592596</v>
      </c>
      <c r="B307" s="56">
        <v>0</v>
      </c>
      <c r="C307" s="56">
        <v>0</v>
      </c>
      <c r="D307" s="56">
        <v>0</v>
      </c>
    </row>
    <row r="308" spans="1:4" ht="14.15" x14ac:dyDescent="0.35">
      <c r="A308" s="53">
        <v>43145.166684317126</v>
      </c>
      <c r="B308" s="56">
        <v>0</v>
      </c>
      <c r="C308" s="56">
        <v>0</v>
      </c>
      <c r="D308" s="56">
        <v>0</v>
      </c>
    </row>
    <row r="309" spans="1:4" ht="14.15" x14ac:dyDescent="0.35">
      <c r="A309" s="53">
        <v>43145.208351041663</v>
      </c>
      <c r="B309" s="56">
        <v>0</v>
      </c>
      <c r="C309" s="56">
        <v>0</v>
      </c>
      <c r="D309" s="56">
        <v>0</v>
      </c>
    </row>
    <row r="310" spans="1:4" ht="14.15" x14ac:dyDescent="0.35">
      <c r="A310" s="53">
        <v>43145.2500177662</v>
      </c>
      <c r="B310" s="56">
        <v>0</v>
      </c>
      <c r="C310" s="56">
        <v>0</v>
      </c>
      <c r="D310" s="56">
        <v>0</v>
      </c>
    </row>
    <row r="311" spans="1:4" ht="14.15" x14ac:dyDescent="0.35">
      <c r="A311" s="53">
        <v>43145.291684490738</v>
      </c>
      <c r="B311" s="56">
        <v>0</v>
      </c>
      <c r="C311" s="56">
        <v>0</v>
      </c>
      <c r="D311" s="56">
        <v>0</v>
      </c>
    </row>
    <row r="312" spans="1:4" ht="14.15" x14ac:dyDescent="0.35">
      <c r="A312" s="53">
        <v>43145.333351215275</v>
      </c>
      <c r="B312" s="56">
        <v>0</v>
      </c>
      <c r="C312" s="56">
        <v>0</v>
      </c>
      <c r="D312" s="56">
        <v>0</v>
      </c>
    </row>
    <row r="313" spans="1:4" ht="14.15" x14ac:dyDescent="0.35">
      <c r="A313" s="53">
        <v>43145.375017939812</v>
      </c>
      <c r="B313" s="56">
        <v>0</v>
      </c>
      <c r="C313" s="56">
        <v>0</v>
      </c>
      <c r="D313" s="56">
        <v>0</v>
      </c>
    </row>
    <row r="314" spans="1:4" ht="14.15" x14ac:dyDescent="0.35">
      <c r="A314" s="53">
        <v>43145.416684664349</v>
      </c>
      <c r="B314" s="56">
        <v>0</v>
      </c>
      <c r="C314" s="56">
        <v>0</v>
      </c>
      <c r="D314" s="56">
        <v>0</v>
      </c>
    </row>
    <row r="315" spans="1:4" ht="14.15" x14ac:dyDescent="0.35">
      <c r="A315" s="53">
        <v>43145.458351388887</v>
      </c>
      <c r="B315" s="56">
        <v>0</v>
      </c>
      <c r="C315" s="56">
        <v>0</v>
      </c>
      <c r="D315" s="56">
        <v>0</v>
      </c>
    </row>
    <row r="316" spans="1:4" ht="14.15" x14ac:dyDescent="0.35">
      <c r="A316" s="53">
        <v>43145.500018113424</v>
      </c>
      <c r="B316" s="56">
        <v>0</v>
      </c>
      <c r="C316" s="56">
        <v>0</v>
      </c>
      <c r="D316" s="56">
        <v>0</v>
      </c>
    </row>
    <row r="317" spans="1:4" ht="14.15" x14ac:dyDescent="0.35">
      <c r="A317" s="53">
        <v>43145.541684837961</v>
      </c>
      <c r="B317" s="56">
        <v>0</v>
      </c>
      <c r="C317" s="56">
        <v>0</v>
      </c>
      <c r="D317" s="56">
        <v>0</v>
      </c>
    </row>
    <row r="318" spans="1:4" ht="14.15" x14ac:dyDescent="0.35">
      <c r="A318" s="53">
        <v>43145.583351562498</v>
      </c>
      <c r="B318" s="56">
        <v>0</v>
      </c>
      <c r="C318" s="56">
        <v>0</v>
      </c>
      <c r="D318" s="56">
        <v>0</v>
      </c>
    </row>
    <row r="319" spans="1:4" ht="14.15" x14ac:dyDescent="0.35">
      <c r="A319" s="53">
        <v>43145.625018287035</v>
      </c>
      <c r="B319" s="56">
        <v>0</v>
      </c>
      <c r="C319" s="56">
        <v>0</v>
      </c>
      <c r="D319" s="56">
        <v>0</v>
      </c>
    </row>
    <row r="320" spans="1:4" ht="14.15" x14ac:dyDescent="0.35">
      <c r="A320" s="53">
        <v>43145.666685011573</v>
      </c>
      <c r="B320" s="56">
        <v>0</v>
      </c>
      <c r="C320" s="56">
        <v>0</v>
      </c>
      <c r="D320" s="56">
        <v>0</v>
      </c>
    </row>
    <row r="321" spans="1:4" ht="14.15" x14ac:dyDescent="0.35">
      <c r="A321" s="53">
        <v>43145.70835173611</v>
      </c>
      <c r="B321" s="56">
        <v>0</v>
      </c>
      <c r="C321" s="56">
        <v>0</v>
      </c>
      <c r="D321" s="56">
        <v>0</v>
      </c>
    </row>
    <row r="322" spans="1:4" ht="14.15" x14ac:dyDescent="0.35">
      <c r="A322" s="53">
        <v>43145.750018460647</v>
      </c>
      <c r="B322" s="56">
        <v>0</v>
      </c>
      <c r="C322" s="56">
        <v>0</v>
      </c>
      <c r="D322" s="56">
        <v>0</v>
      </c>
    </row>
    <row r="323" spans="1:4" ht="14.15" x14ac:dyDescent="0.35">
      <c r="A323" s="53">
        <v>43145.791685185184</v>
      </c>
      <c r="B323" s="56">
        <v>0</v>
      </c>
      <c r="C323" s="56">
        <v>0</v>
      </c>
      <c r="D323" s="56">
        <v>0</v>
      </c>
    </row>
    <row r="324" spans="1:4" ht="14.15" x14ac:dyDescent="0.35">
      <c r="A324" s="53">
        <v>43145.833351909721</v>
      </c>
      <c r="B324" s="56">
        <v>0</v>
      </c>
      <c r="C324" s="56">
        <v>0</v>
      </c>
      <c r="D324" s="56">
        <v>0</v>
      </c>
    </row>
    <row r="325" spans="1:4" ht="14.15" x14ac:dyDescent="0.35">
      <c r="A325" s="53">
        <v>43145.875018634259</v>
      </c>
      <c r="B325" s="56">
        <v>0</v>
      </c>
      <c r="C325" s="56">
        <v>0</v>
      </c>
      <c r="D325" s="56">
        <v>0</v>
      </c>
    </row>
    <row r="326" spans="1:4" ht="14.15" x14ac:dyDescent="0.35">
      <c r="A326" s="53">
        <v>43145.916685358796</v>
      </c>
      <c r="B326" s="56">
        <v>0</v>
      </c>
      <c r="C326" s="56">
        <v>0</v>
      </c>
      <c r="D326" s="56">
        <v>0</v>
      </c>
    </row>
    <row r="327" spans="1:4" ht="14.15" x14ac:dyDescent="0.35">
      <c r="A327" s="53">
        <v>43145.958352083333</v>
      </c>
      <c r="B327" s="56">
        <v>0</v>
      </c>
      <c r="C327" s="56">
        <v>0</v>
      </c>
      <c r="D327" s="56">
        <v>0</v>
      </c>
    </row>
    <row r="328" spans="1:4" ht="14.15" x14ac:dyDescent="0.35">
      <c r="A328" s="53">
        <v>43146.00001880787</v>
      </c>
      <c r="B328" s="57">
        <v>86.549199999999999</v>
      </c>
      <c r="C328" s="57">
        <v>86.549199999999999</v>
      </c>
      <c r="D328" s="57">
        <v>86.549199999999999</v>
      </c>
    </row>
    <row r="329" spans="1:4" ht="14.15" x14ac:dyDescent="0.35">
      <c r="A329" s="53">
        <v>43146.041685532407</v>
      </c>
      <c r="B329" s="57">
        <v>86.720100000000002</v>
      </c>
      <c r="C329" s="57">
        <v>86.720100000000002</v>
      </c>
      <c r="D329" s="57">
        <v>86.720100000000002</v>
      </c>
    </row>
    <row r="330" spans="1:4" ht="14.15" x14ac:dyDescent="0.35">
      <c r="A330" s="53">
        <v>43146.083352256945</v>
      </c>
      <c r="B330" s="57">
        <v>86.509500000000003</v>
      </c>
      <c r="C330" s="57">
        <v>86.509500000000003</v>
      </c>
      <c r="D330" s="57">
        <v>86.509500000000003</v>
      </c>
    </row>
    <row r="331" spans="1:4" ht="14.15" x14ac:dyDescent="0.35">
      <c r="A331" s="53">
        <v>43146.125018981482</v>
      </c>
      <c r="B331" s="57">
        <v>86.457599999999999</v>
      </c>
      <c r="C331" s="57">
        <v>86.457599999999999</v>
      </c>
      <c r="D331" s="57">
        <v>86.457599999999999</v>
      </c>
    </row>
    <row r="332" spans="1:4" ht="14.15" x14ac:dyDescent="0.35">
      <c r="A332" s="53">
        <v>43146.166685706019</v>
      </c>
      <c r="B332" s="57">
        <v>86.631600000000006</v>
      </c>
      <c r="C332" s="57">
        <v>86.631600000000006</v>
      </c>
      <c r="D332" s="57">
        <v>86.631600000000006</v>
      </c>
    </row>
    <row r="333" spans="1:4" ht="14.15" x14ac:dyDescent="0.35">
      <c r="A333" s="53">
        <v>43146.208352430556</v>
      </c>
      <c r="B333" s="57">
        <v>86.569000000000003</v>
      </c>
      <c r="C333" s="57">
        <v>86.569000000000003</v>
      </c>
      <c r="D333" s="57">
        <v>86.569000000000003</v>
      </c>
    </row>
    <row r="334" spans="1:4" ht="14.15" x14ac:dyDescent="0.35">
      <c r="A334" s="53">
        <v>43146.250019155093</v>
      </c>
      <c r="B334" s="57">
        <v>86.646799999999999</v>
      </c>
      <c r="C334" s="57">
        <v>86.646799999999999</v>
      </c>
      <c r="D334" s="57">
        <v>86.646799999999999</v>
      </c>
    </row>
    <row r="335" spans="1:4" ht="14.15" x14ac:dyDescent="0.35">
      <c r="A335" s="53">
        <v>43146.291685879631</v>
      </c>
      <c r="B335" s="57">
        <v>86.636099999999999</v>
      </c>
      <c r="C335" s="57">
        <v>86.636099999999999</v>
      </c>
      <c r="D335" s="57">
        <v>86.636099999999999</v>
      </c>
    </row>
    <row r="336" spans="1:4" ht="14.15" x14ac:dyDescent="0.35">
      <c r="A336" s="53">
        <v>43146.333352604168</v>
      </c>
      <c r="B336" s="57">
        <v>86.681899999999999</v>
      </c>
      <c r="C336" s="57">
        <v>86.681899999999999</v>
      </c>
      <c r="D336" s="57">
        <v>86.681899999999999</v>
      </c>
    </row>
    <row r="337" spans="1:4" ht="14.15" x14ac:dyDescent="0.35">
      <c r="A337" s="53">
        <v>43146.375019328705</v>
      </c>
      <c r="B337" s="57">
        <v>86.709400000000002</v>
      </c>
      <c r="C337" s="57">
        <v>86.709400000000002</v>
      </c>
      <c r="D337" s="57">
        <v>86.709400000000002</v>
      </c>
    </row>
    <row r="338" spans="1:4" ht="14.15" x14ac:dyDescent="0.35">
      <c r="A338" s="53">
        <v>43146.416686053242</v>
      </c>
      <c r="B338" s="57">
        <v>86.793300000000002</v>
      </c>
      <c r="C338" s="57">
        <v>86.793300000000002</v>
      </c>
      <c r="D338" s="57">
        <v>86.793300000000002</v>
      </c>
    </row>
    <row r="339" spans="1:4" ht="14.15" x14ac:dyDescent="0.35">
      <c r="A339" s="53">
        <v>43146.45835277778</v>
      </c>
      <c r="B339" s="57">
        <v>86.800899999999999</v>
      </c>
      <c r="C339" s="57">
        <v>86.800899999999999</v>
      </c>
      <c r="D339" s="57">
        <v>86.800899999999999</v>
      </c>
    </row>
    <row r="340" spans="1:4" ht="14.15" x14ac:dyDescent="0.35">
      <c r="A340" s="53">
        <v>43146.500019502317</v>
      </c>
      <c r="B340" s="57">
        <v>86.672799999999995</v>
      </c>
      <c r="C340" s="57">
        <v>86.672799999999995</v>
      </c>
      <c r="D340" s="57">
        <v>86.672799999999995</v>
      </c>
    </row>
    <row r="341" spans="1:4" ht="14.15" x14ac:dyDescent="0.35">
      <c r="A341" s="53">
        <v>43146.541686226854</v>
      </c>
      <c r="B341" s="57">
        <v>86.631600000000006</v>
      </c>
      <c r="C341" s="57">
        <v>86.631600000000006</v>
      </c>
      <c r="D341" s="57">
        <v>86.631600000000006</v>
      </c>
    </row>
    <row r="342" spans="1:4" ht="14.15" x14ac:dyDescent="0.35">
      <c r="A342" s="53">
        <v>43146.583352951391</v>
      </c>
      <c r="B342" s="57">
        <v>86.631600000000006</v>
      </c>
      <c r="C342" s="57">
        <v>86.631600000000006</v>
      </c>
      <c r="D342" s="57">
        <v>86.631600000000006</v>
      </c>
    </row>
    <row r="343" spans="1:4" ht="14.15" x14ac:dyDescent="0.35">
      <c r="A343" s="53">
        <v>43146.625019675928</v>
      </c>
      <c r="B343" s="57">
        <v>86.663600000000002</v>
      </c>
      <c r="C343" s="57">
        <v>86.663600000000002</v>
      </c>
      <c r="D343" s="57">
        <v>86.663600000000002</v>
      </c>
    </row>
    <row r="344" spans="1:4" ht="14.15" x14ac:dyDescent="0.35">
      <c r="A344" s="53">
        <v>43146.666686400466</v>
      </c>
      <c r="B344" s="57">
        <v>86.556799999999996</v>
      </c>
      <c r="C344" s="57">
        <v>86.556799999999996</v>
      </c>
      <c r="D344" s="57">
        <v>86.556799999999996</v>
      </c>
    </row>
    <row r="345" spans="1:4" ht="14.15" x14ac:dyDescent="0.35">
      <c r="A345" s="53">
        <v>43146.708353125003</v>
      </c>
      <c r="B345" s="57">
        <v>86.686499999999995</v>
      </c>
      <c r="C345" s="57">
        <v>86.686499999999995</v>
      </c>
      <c r="D345" s="57">
        <v>86.686499999999995</v>
      </c>
    </row>
    <row r="346" spans="1:4" ht="14.15" x14ac:dyDescent="0.35">
      <c r="A346" s="53">
        <v>43146.75001984954</v>
      </c>
      <c r="B346" s="57">
        <v>86.726200000000006</v>
      </c>
      <c r="C346" s="57">
        <v>86.726200000000006</v>
      </c>
      <c r="D346" s="57">
        <v>86.726200000000006</v>
      </c>
    </row>
    <row r="347" spans="1:4" ht="14.15" x14ac:dyDescent="0.35">
      <c r="A347" s="53">
        <v>43146.791686574077</v>
      </c>
      <c r="B347" s="57">
        <v>86.518699999999995</v>
      </c>
      <c r="C347" s="57">
        <v>86.518699999999995</v>
      </c>
      <c r="D347" s="57">
        <v>86.518699999999995</v>
      </c>
    </row>
    <row r="348" spans="1:4" ht="14.15" x14ac:dyDescent="0.35">
      <c r="A348" s="53">
        <v>43146.833353298614</v>
      </c>
      <c r="B348" s="57">
        <v>86.576599999999999</v>
      </c>
      <c r="C348" s="57">
        <v>86.576599999999999</v>
      </c>
      <c r="D348" s="57">
        <v>86.576599999999999</v>
      </c>
    </row>
    <row r="349" spans="1:4" ht="14.15" x14ac:dyDescent="0.35">
      <c r="A349" s="53">
        <v>43146.875020023152</v>
      </c>
      <c r="B349" s="57">
        <v>86.619399999999999</v>
      </c>
      <c r="C349" s="57">
        <v>86.619399999999999</v>
      </c>
      <c r="D349" s="57">
        <v>86.619399999999999</v>
      </c>
    </row>
    <row r="350" spans="1:4" ht="14.15" x14ac:dyDescent="0.35">
      <c r="A350" s="53">
        <v>43146.916686747689</v>
      </c>
      <c r="B350" s="57">
        <v>86.674300000000002</v>
      </c>
      <c r="C350" s="57">
        <v>86.674300000000002</v>
      </c>
      <c r="D350" s="57">
        <v>86.674300000000002</v>
      </c>
    </row>
    <row r="351" spans="1:4" ht="14.15" x14ac:dyDescent="0.35">
      <c r="A351" s="53">
        <v>43146.958353472219</v>
      </c>
      <c r="B351" s="57">
        <v>86.564400000000006</v>
      </c>
      <c r="C351" s="57">
        <v>86.564400000000006</v>
      </c>
      <c r="D351" s="57">
        <v>86.564400000000006</v>
      </c>
    </row>
    <row r="352" spans="1:4" ht="14.15" x14ac:dyDescent="0.35">
      <c r="A352" s="53">
        <v>43147.000020196756</v>
      </c>
      <c r="B352" s="57">
        <v>86.2226</v>
      </c>
      <c r="C352" s="57">
        <v>86.2226</v>
      </c>
      <c r="D352" s="57">
        <v>86.2226</v>
      </c>
    </row>
    <row r="353" spans="1:4" ht="14.15" x14ac:dyDescent="0.35">
      <c r="A353" s="53">
        <v>43147.041686921293</v>
      </c>
      <c r="B353" s="57">
        <v>86.112799999999993</v>
      </c>
      <c r="C353" s="57">
        <v>86.112799999999993</v>
      </c>
      <c r="D353" s="57">
        <v>86.112799999999993</v>
      </c>
    </row>
    <row r="354" spans="1:4" ht="14.15" x14ac:dyDescent="0.35">
      <c r="A354" s="53">
        <v>43147.08335364583</v>
      </c>
      <c r="B354" s="57">
        <v>86.2791</v>
      </c>
      <c r="C354" s="57">
        <v>86.2791</v>
      </c>
      <c r="D354" s="57">
        <v>86.2791</v>
      </c>
    </row>
    <row r="355" spans="1:4" ht="14.15" x14ac:dyDescent="0.35">
      <c r="A355" s="53">
        <v>43147.125020370368</v>
      </c>
      <c r="B355" s="57">
        <v>86.001400000000004</v>
      </c>
      <c r="C355" s="57">
        <v>86.001400000000004</v>
      </c>
      <c r="D355" s="57">
        <v>86.001400000000004</v>
      </c>
    </row>
    <row r="356" spans="1:4" ht="14.15" x14ac:dyDescent="0.35">
      <c r="A356" s="53">
        <v>43147.166687094905</v>
      </c>
      <c r="B356" s="57">
        <v>86.053299999999993</v>
      </c>
      <c r="C356" s="57">
        <v>86.053299999999993</v>
      </c>
      <c r="D356" s="57">
        <v>86.053299999999993</v>
      </c>
    </row>
    <row r="357" spans="1:4" ht="14.15" x14ac:dyDescent="0.35">
      <c r="A357" s="53">
        <v>43147.208353819442</v>
      </c>
      <c r="B357" s="57">
        <v>86.225700000000003</v>
      </c>
      <c r="C357" s="57">
        <v>86.225700000000003</v>
      </c>
      <c r="D357" s="57">
        <v>86.225700000000003</v>
      </c>
    </row>
    <row r="358" spans="1:4" ht="14.15" x14ac:dyDescent="0.35">
      <c r="A358" s="53">
        <v>43147.250020543979</v>
      </c>
      <c r="B358" s="57">
        <v>86.433199999999999</v>
      </c>
      <c r="C358" s="57">
        <v>86.433199999999999</v>
      </c>
      <c r="D358" s="57">
        <v>86.433199999999999</v>
      </c>
    </row>
    <row r="359" spans="1:4" ht="14.15" x14ac:dyDescent="0.35">
      <c r="A359" s="53">
        <v>43147.291687268516</v>
      </c>
      <c r="B359" s="57">
        <v>86.587299999999999</v>
      </c>
      <c r="C359" s="57">
        <v>86.587299999999999</v>
      </c>
      <c r="D359" s="57">
        <v>86.587299999999999</v>
      </c>
    </row>
    <row r="360" spans="1:4" ht="14.15" x14ac:dyDescent="0.35">
      <c r="A360" s="53">
        <v>43147.333353993054</v>
      </c>
      <c r="B360" s="57">
        <v>86.369100000000003</v>
      </c>
      <c r="C360" s="57">
        <v>86.369100000000003</v>
      </c>
      <c r="D360" s="57">
        <v>86.369100000000003</v>
      </c>
    </row>
    <row r="361" spans="1:4" ht="14.15" x14ac:dyDescent="0.35">
      <c r="A361" s="53">
        <v>43147.375020717591</v>
      </c>
      <c r="B361" s="57">
        <v>86.334000000000003</v>
      </c>
      <c r="C361" s="57">
        <v>86.334000000000003</v>
      </c>
      <c r="D361" s="57">
        <v>86.334000000000003</v>
      </c>
    </row>
    <row r="362" spans="1:4" ht="14.15" x14ac:dyDescent="0.35">
      <c r="A362" s="53">
        <v>43147.416687442128</v>
      </c>
      <c r="B362" s="57">
        <v>86.512600000000006</v>
      </c>
      <c r="C362" s="57">
        <v>86.512600000000006</v>
      </c>
      <c r="D362" s="57">
        <v>86.512600000000006</v>
      </c>
    </row>
    <row r="363" spans="1:4" ht="14.15" x14ac:dyDescent="0.35">
      <c r="A363" s="53">
        <v>43147.458354166665</v>
      </c>
      <c r="B363" s="57">
        <v>86.500299999999996</v>
      </c>
      <c r="C363" s="57">
        <v>86.500299999999996</v>
      </c>
      <c r="D363" s="57">
        <v>86.500299999999996</v>
      </c>
    </row>
    <row r="364" spans="1:4" ht="14.15" x14ac:dyDescent="0.35">
      <c r="A364" s="53">
        <v>43147.500020891202</v>
      </c>
      <c r="B364" s="57">
        <v>86.700199999999995</v>
      </c>
      <c r="C364" s="57">
        <v>86.700199999999995</v>
      </c>
      <c r="D364" s="57">
        <v>86.700199999999995</v>
      </c>
    </row>
    <row r="365" spans="1:4" ht="14.15" x14ac:dyDescent="0.35">
      <c r="A365" s="53">
        <v>43147.54168761574</v>
      </c>
      <c r="B365" s="57">
        <v>86.363</v>
      </c>
      <c r="C365" s="57">
        <v>86.363</v>
      </c>
      <c r="D365" s="57">
        <v>86.363</v>
      </c>
    </row>
    <row r="366" spans="1:4" ht="14.15" x14ac:dyDescent="0.35">
      <c r="A366" s="53">
        <v>43147.583354340277</v>
      </c>
      <c r="B366" s="57">
        <v>86.440799999999996</v>
      </c>
      <c r="C366" s="57">
        <v>86.440799999999996</v>
      </c>
      <c r="D366" s="57">
        <v>86.440799999999996</v>
      </c>
    </row>
    <row r="367" spans="1:4" ht="14.15" x14ac:dyDescent="0.35">
      <c r="A367" s="53">
        <v>43147.625021064814</v>
      </c>
      <c r="B367" s="57">
        <v>86.294300000000007</v>
      </c>
      <c r="C367" s="57">
        <v>86.294300000000007</v>
      </c>
      <c r="D367" s="57">
        <v>86.294300000000007</v>
      </c>
    </row>
    <row r="368" spans="1:4" ht="14.15" x14ac:dyDescent="0.35">
      <c r="A368" s="53">
        <v>43147.666687789351</v>
      </c>
      <c r="B368" s="57">
        <v>86.370599999999996</v>
      </c>
      <c r="C368" s="57">
        <v>86.370599999999996</v>
      </c>
      <c r="D368" s="57">
        <v>86.370599999999996</v>
      </c>
    </row>
    <row r="369" spans="1:4" ht="14.15" x14ac:dyDescent="0.35">
      <c r="A369" s="53">
        <v>43147.708354513888</v>
      </c>
      <c r="B369" s="57">
        <v>86.288200000000003</v>
      </c>
      <c r="C369" s="57">
        <v>86.288200000000003</v>
      </c>
      <c r="D369" s="57">
        <v>86.288200000000003</v>
      </c>
    </row>
    <row r="370" spans="1:4" ht="14.15" x14ac:dyDescent="0.35">
      <c r="A370" s="53">
        <v>43147.750021238426</v>
      </c>
      <c r="B370" s="57">
        <v>86.1875</v>
      </c>
      <c r="C370" s="57">
        <v>86.1875</v>
      </c>
      <c r="D370" s="57">
        <v>86.1875</v>
      </c>
    </row>
    <row r="371" spans="1:4" ht="14.15" x14ac:dyDescent="0.35">
      <c r="A371" s="53">
        <v>43147.791687962963</v>
      </c>
      <c r="B371" s="57">
        <v>86.099000000000004</v>
      </c>
      <c r="C371" s="57">
        <v>86.099000000000004</v>
      </c>
      <c r="D371" s="57">
        <v>86.099000000000004</v>
      </c>
    </row>
    <row r="372" spans="1:4" ht="14.15" x14ac:dyDescent="0.35">
      <c r="A372" s="53">
        <v>43147.8333546875</v>
      </c>
      <c r="B372" s="57">
        <v>86.199700000000007</v>
      </c>
      <c r="C372" s="57">
        <v>86.199700000000007</v>
      </c>
      <c r="D372" s="57">
        <v>86.199700000000007</v>
      </c>
    </row>
    <row r="373" spans="1:4" ht="14.15" x14ac:dyDescent="0.35">
      <c r="A373" s="53">
        <v>43147.875021412037</v>
      </c>
      <c r="B373" s="57">
        <v>86.3767</v>
      </c>
      <c r="C373" s="57">
        <v>86.3767</v>
      </c>
      <c r="D373" s="57">
        <v>86.3767</v>
      </c>
    </row>
    <row r="374" spans="1:4" ht="14.15" x14ac:dyDescent="0.35">
      <c r="A374" s="53">
        <v>43147.916688136575</v>
      </c>
      <c r="B374" s="57">
        <v>86.369100000000003</v>
      </c>
      <c r="C374" s="57">
        <v>86.369100000000003</v>
      </c>
      <c r="D374" s="57">
        <v>86.369100000000003</v>
      </c>
    </row>
    <row r="375" spans="1:4" ht="14.15" x14ac:dyDescent="0.35">
      <c r="A375" s="53">
        <v>43147.958354861112</v>
      </c>
      <c r="B375" s="57">
        <v>86.401200000000003</v>
      </c>
      <c r="C375" s="57">
        <v>86.401200000000003</v>
      </c>
      <c r="D375" s="57">
        <v>86.401200000000003</v>
      </c>
    </row>
    <row r="376" spans="1:4" ht="14.15" x14ac:dyDescent="0.35">
      <c r="A376" s="53">
        <v>43148.000021585649</v>
      </c>
      <c r="B376" s="57">
        <v>86.012100000000004</v>
      </c>
      <c r="C376" s="57">
        <v>86.012100000000004</v>
      </c>
      <c r="D376" s="57">
        <v>86.012100000000004</v>
      </c>
    </row>
    <row r="377" spans="1:4" ht="14.15" x14ac:dyDescent="0.35">
      <c r="A377" s="53">
        <v>43148.041688310186</v>
      </c>
      <c r="B377" s="57">
        <v>85.918999999999997</v>
      </c>
      <c r="C377" s="57">
        <v>85.918999999999997</v>
      </c>
      <c r="D377" s="57">
        <v>85.918999999999997</v>
      </c>
    </row>
    <row r="378" spans="1:4" ht="14.15" x14ac:dyDescent="0.35">
      <c r="A378" s="53">
        <v>43148.083355034723</v>
      </c>
      <c r="B378" s="57">
        <v>86.053299999999993</v>
      </c>
      <c r="C378" s="57">
        <v>86.053299999999993</v>
      </c>
      <c r="D378" s="57">
        <v>86.053299999999993</v>
      </c>
    </row>
    <row r="379" spans="1:4" ht="14.15" x14ac:dyDescent="0.35">
      <c r="A379" s="53">
        <v>43148.125021759261</v>
      </c>
      <c r="B379" s="57">
        <v>86.167699999999996</v>
      </c>
      <c r="C379" s="57">
        <v>86.167699999999996</v>
      </c>
      <c r="D379" s="57">
        <v>86.167699999999996</v>
      </c>
    </row>
    <row r="380" spans="1:4" ht="14.15" x14ac:dyDescent="0.35">
      <c r="A380" s="53">
        <v>43148.166688483798</v>
      </c>
      <c r="B380" s="57">
        <v>86.308099999999996</v>
      </c>
      <c r="C380" s="57">
        <v>86.308099999999996</v>
      </c>
      <c r="D380" s="57">
        <v>86.308099999999996</v>
      </c>
    </row>
    <row r="381" spans="1:4" ht="14.15" x14ac:dyDescent="0.35">
      <c r="A381" s="53">
        <v>43148.208355208335</v>
      </c>
      <c r="B381" s="57">
        <v>86.256200000000007</v>
      </c>
      <c r="C381" s="57">
        <v>86.256200000000007</v>
      </c>
      <c r="D381" s="57">
        <v>86.256200000000007</v>
      </c>
    </row>
    <row r="382" spans="1:4" ht="14.15" x14ac:dyDescent="0.35">
      <c r="A382" s="53">
        <v>43148.250021932872</v>
      </c>
      <c r="B382" s="57">
        <v>86.123400000000004</v>
      </c>
      <c r="C382" s="57">
        <v>86.123400000000004</v>
      </c>
      <c r="D382" s="57">
        <v>86.123400000000004</v>
      </c>
    </row>
    <row r="383" spans="1:4" ht="14.15" x14ac:dyDescent="0.35">
      <c r="A383" s="53">
        <v>43148.291688657409</v>
      </c>
      <c r="B383" s="57">
        <v>86.190600000000003</v>
      </c>
      <c r="C383" s="57">
        <v>86.190600000000003</v>
      </c>
      <c r="D383" s="57">
        <v>86.190600000000003</v>
      </c>
    </row>
    <row r="384" spans="1:4" ht="14.15" x14ac:dyDescent="0.35">
      <c r="A384" s="53">
        <v>43148.333355381947</v>
      </c>
      <c r="B384" s="57">
        <v>86.36</v>
      </c>
      <c r="C384" s="57">
        <v>86.36</v>
      </c>
      <c r="D384" s="57">
        <v>86.36</v>
      </c>
    </row>
    <row r="385" spans="1:4" ht="14.15" x14ac:dyDescent="0.35">
      <c r="A385" s="53">
        <v>43148.375022106484</v>
      </c>
      <c r="B385" s="57">
        <v>86.491200000000006</v>
      </c>
      <c r="C385" s="57">
        <v>86.491200000000006</v>
      </c>
      <c r="D385" s="57">
        <v>86.491200000000006</v>
      </c>
    </row>
    <row r="386" spans="1:4" ht="14.15" x14ac:dyDescent="0.35">
      <c r="A386" s="53">
        <v>43148.416688831021</v>
      </c>
      <c r="B386" s="57">
        <v>86.1982</v>
      </c>
      <c r="C386" s="57">
        <v>86.1982</v>
      </c>
      <c r="D386" s="57">
        <v>86.1982</v>
      </c>
    </row>
    <row r="387" spans="1:4" ht="14.15" x14ac:dyDescent="0.35">
      <c r="A387" s="53">
        <v>43148.458355555558</v>
      </c>
      <c r="B387" s="57">
        <v>86.170699999999997</v>
      </c>
      <c r="C387" s="57">
        <v>86.170699999999997</v>
      </c>
      <c r="D387" s="57">
        <v>86.170699999999997</v>
      </c>
    </row>
    <row r="388" spans="1:4" ht="14.15" x14ac:dyDescent="0.35">
      <c r="A388" s="53">
        <v>43148.500022280095</v>
      </c>
      <c r="B388" s="57">
        <v>86.501900000000006</v>
      </c>
      <c r="C388" s="57">
        <v>86.501900000000006</v>
      </c>
      <c r="D388" s="57">
        <v>86.501900000000006</v>
      </c>
    </row>
    <row r="389" spans="1:4" ht="14.15" x14ac:dyDescent="0.35">
      <c r="A389" s="53">
        <v>43148.541689004633</v>
      </c>
      <c r="B389" s="57">
        <v>86.614800000000002</v>
      </c>
      <c r="C389" s="57">
        <v>86.614800000000002</v>
      </c>
      <c r="D389" s="57">
        <v>86.614800000000002</v>
      </c>
    </row>
    <row r="390" spans="1:4" ht="14.15" x14ac:dyDescent="0.35">
      <c r="A390" s="53">
        <v>43148.58335572917</v>
      </c>
      <c r="B390" s="57">
        <v>86.443899999999999</v>
      </c>
      <c r="C390" s="57">
        <v>86.443899999999999</v>
      </c>
      <c r="D390" s="57">
        <v>86.443899999999999</v>
      </c>
    </row>
    <row r="391" spans="1:4" ht="14.15" x14ac:dyDescent="0.35">
      <c r="A391" s="53">
        <v>43148.625022453707</v>
      </c>
      <c r="B391" s="57">
        <v>86.552199999999999</v>
      </c>
      <c r="C391" s="57">
        <v>86.552199999999999</v>
      </c>
      <c r="D391" s="57">
        <v>86.552199999999999</v>
      </c>
    </row>
    <row r="392" spans="1:4" ht="14.15" x14ac:dyDescent="0.35">
      <c r="A392" s="53">
        <v>43148.666689178244</v>
      </c>
      <c r="B392" s="57">
        <v>86.564400000000006</v>
      </c>
      <c r="C392" s="57">
        <v>86.564400000000006</v>
      </c>
      <c r="D392" s="57">
        <v>86.564400000000006</v>
      </c>
    </row>
    <row r="393" spans="1:4" ht="14.15" x14ac:dyDescent="0.35">
      <c r="A393" s="53">
        <v>43148.708355902774</v>
      </c>
      <c r="B393" s="57">
        <v>86.744500000000002</v>
      </c>
      <c r="C393" s="57">
        <v>86.744500000000002</v>
      </c>
      <c r="D393" s="57">
        <v>86.744500000000002</v>
      </c>
    </row>
    <row r="394" spans="1:4" ht="14.15" x14ac:dyDescent="0.35">
      <c r="A394" s="53">
        <v>43148.750022627311</v>
      </c>
      <c r="B394" s="57">
        <v>86.466800000000006</v>
      </c>
      <c r="C394" s="57">
        <v>86.466800000000006</v>
      </c>
      <c r="D394" s="57">
        <v>86.466800000000006</v>
      </c>
    </row>
    <row r="395" spans="1:4" ht="14.15" x14ac:dyDescent="0.35">
      <c r="A395" s="53">
        <v>43148.791689351849</v>
      </c>
      <c r="B395" s="57">
        <v>86.366100000000003</v>
      </c>
      <c r="C395" s="57">
        <v>86.366100000000003</v>
      </c>
      <c r="D395" s="57">
        <v>86.366100000000003</v>
      </c>
    </row>
    <row r="396" spans="1:4" ht="14.15" x14ac:dyDescent="0.35">
      <c r="A396" s="53">
        <v>43148.833356076386</v>
      </c>
      <c r="B396" s="57">
        <v>86.1173</v>
      </c>
      <c r="C396" s="57">
        <v>86.1173</v>
      </c>
      <c r="D396" s="57">
        <v>86.1173</v>
      </c>
    </row>
    <row r="397" spans="1:4" ht="14.15" x14ac:dyDescent="0.35">
      <c r="A397" s="53">
        <v>43148.875022800923</v>
      </c>
      <c r="B397" s="57">
        <v>86.155500000000004</v>
      </c>
      <c r="C397" s="57">
        <v>86.155500000000004</v>
      </c>
      <c r="D397" s="57">
        <v>86.155500000000004</v>
      </c>
    </row>
    <row r="398" spans="1:4" ht="14.15" x14ac:dyDescent="0.35">
      <c r="A398" s="53">
        <v>43148.91668952546</v>
      </c>
      <c r="B398" s="57">
        <v>86.221100000000007</v>
      </c>
      <c r="C398" s="57">
        <v>86.221100000000007</v>
      </c>
      <c r="D398" s="57">
        <v>86.221100000000007</v>
      </c>
    </row>
    <row r="399" spans="1:4" ht="14.15" x14ac:dyDescent="0.35">
      <c r="A399" s="53">
        <v>43148.958356249997</v>
      </c>
      <c r="B399" s="57">
        <v>86.2226</v>
      </c>
      <c r="C399" s="57">
        <v>86.2226</v>
      </c>
      <c r="D399" s="57">
        <v>86.2226</v>
      </c>
    </row>
    <row r="400" spans="1:4" ht="14.15" x14ac:dyDescent="0.35">
      <c r="A400" s="53">
        <v>43149.000022974535</v>
      </c>
      <c r="B400" s="57">
        <v>86.236400000000003</v>
      </c>
      <c r="C400" s="57">
        <v>86.236400000000003</v>
      </c>
      <c r="D400" s="57">
        <v>86.236400000000003</v>
      </c>
    </row>
    <row r="401" spans="1:4" ht="14.15" x14ac:dyDescent="0.35">
      <c r="A401" s="53">
        <v>43149.041689699072</v>
      </c>
      <c r="B401" s="57">
        <v>86.318799999999996</v>
      </c>
      <c r="C401" s="57">
        <v>86.318799999999996</v>
      </c>
      <c r="D401" s="57">
        <v>86.318799999999996</v>
      </c>
    </row>
    <row r="402" spans="1:4" ht="14.15" x14ac:dyDescent="0.35">
      <c r="A402" s="53">
        <v>43149.083356423609</v>
      </c>
      <c r="B402" s="57">
        <v>86.2119</v>
      </c>
      <c r="C402" s="57">
        <v>86.2119</v>
      </c>
      <c r="D402" s="57">
        <v>86.2119</v>
      </c>
    </row>
    <row r="403" spans="1:4" ht="14.15" x14ac:dyDescent="0.35">
      <c r="A403" s="53">
        <v>43149.125023148146</v>
      </c>
      <c r="B403" s="57">
        <v>86.1845</v>
      </c>
      <c r="C403" s="57">
        <v>86.1845</v>
      </c>
      <c r="D403" s="57">
        <v>86.1845</v>
      </c>
    </row>
    <row r="404" spans="1:4" ht="14.15" x14ac:dyDescent="0.35">
      <c r="A404" s="53">
        <v>43149.166689872683</v>
      </c>
      <c r="B404" s="57">
        <v>86.245500000000007</v>
      </c>
      <c r="C404" s="57">
        <v>86.245500000000007</v>
      </c>
      <c r="D404" s="57">
        <v>86.245500000000007</v>
      </c>
    </row>
    <row r="405" spans="1:4" ht="14.15" x14ac:dyDescent="0.35">
      <c r="A405" s="53">
        <v>43149.208356597221</v>
      </c>
      <c r="B405" s="57">
        <v>86.2333</v>
      </c>
      <c r="C405" s="57">
        <v>86.2333</v>
      </c>
      <c r="D405" s="57">
        <v>86.2333</v>
      </c>
    </row>
    <row r="406" spans="1:4" ht="14.15" x14ac:dyDescent="0.35">
      <c r="A406" s="53">
        <v>43149.250023321758</v>
      </c>
      <c r="B406" s="57">
        <v>86.277600000000007</v>
      </c>
      <c r="C406" s="57">
        <v>86.277600000000007</v>
      </c>
      <c r="D406" s="57">
        <v>86.277600000000007</v>
      </c>
    </row>
    <row r="407" spans="1:4" ht="14.15" x14ac:dyDescent="0.35">
      <c r="A407" s="53">
        <v>43149.291690046295</v>
      </c>
      <c r="B407" s="57">
        <v>86.286699999999996</v>
      </c>
      <c r="C407" s="57">
        <v>86.286699999999996</v>
      </c>
      <c r="D407" s="57">
        <v>86.286699999999996</v>
      </c>
    </row>
    <row r="408" spans="1:4" ht="14.15" x14ac:dyDescent="0.35">
      <c r="A408" s="53">
        <v>43149.333356770832</v>
      </c>
      <c r="B408" s="57">
        <v>86.298900000000003</v>
      </c>
      <c r="C408" s="57">
        <v>86.298900000000003</v>
      </c>
      <c r="D408" s="57">
        <v>86.298900000000003</v>
      </c>
    </row>
    <row r="409" spans="1:4" ht="14.15" x14ac:dyDescent="0.35">
      <c r="A409" s="53">
        <v>43149.37502349537</v>
      </c>
      <c r="B409" s="57">
        <v>86.286699999999996</v>
      </c>
      <c r="C409" s="57">
        <v>86.286699999999996</v>
      </c>
      <c r="D409" s="57">
        <v>86.286699999999996</v>
      </c>
    </row>
    <row r="410" spans="1:4" ht="14.15" x14ac:dyDescent="0.35">
      <c r="A410" s="53">
        <v>43149.416690219907</v>
      </c>
      <c r="B410" s="57">
        <v>86.288200000000003</v>
      </c>
      <c r="C410" s="57">
        <v>86.288200000000003</v>
      </c>
      <c r="D410" s="57">
        <v>86.288200000000003</v>
      </c>
    </row>
    <row r="411" spans="1:4" ht="14.15" x14ac:dyDescent="0.35">
      <c r="A411" s="53">
        <v>43149.458356944444</v>
      </c>
      <c r="B411" s="57">
        <v>86.1845</v>
      </c>
      <c r="C411" s="57">
        <v>86.1845</v>
      </c>
      <c r="D411" s="57">
        <v>86.1845</v>
      </c>
    </row>
    <row r="412" spans="1:4" ht="14.15" x14ac:dyDescent="0.35">
      <c r="A412" s="53">
        <v>43149.500023668981</v>
      </c>
      <c r="B412" s="57">
        <v>86.141800000000003</v>
      </c>
      <c r="C412" s="57">
        <v>86.141800000000003</v>
      </c>
      <c r="D412" s="57">
        <v>86.141800000000003</v>
      </c>
    </row>
    <row r="413" spans="1:4" ht="14.15" x14ac:dyDescent="0.35">
      <c r="A413" s="53">
        <v>43149.541690393518</v>
      </c>
      <c r="B413" s="57">
        <v>86.147900000000007</v>
      </c>
      <c r="C413" s="57">
        <v>86.147900000000007</v>
      </c>
      <c r="D413" s="57">
        <v>86.147900000000007</v>
      </c>
    </row>
    <row r="414" spans="1:4" ht="14.15" x14ac:dyDescent="0.35">
      <c r="A414" s="53">
        <v>43149.583357118056</v>
      </c>
      <c r="B414" s="57">
        <v>86.111199999999997</v>
      </c>
      <c r="C414" s="57">
        <v>86.111199999999997</v>
      </c>
      <c r="D414" s="57">
        <v>86.111199999999997</v>
      </c>
    </row>
    <row r="415" spans="1:4" ht="14.15" x14ac:dyDescent="0.35">
      <c r="A415" s="53">
        <v>43149.625023842593</v>
      </c>
      <c r="B415" s="57">
        <v>86.245500000000007</v>
      </c>
      <c r="C415" s="57">
        <v>86.245500000000007</v>
      </c>
      <c r="D415" s="57">
        <v>86.245500000000007</v>
      </c>
    </row>
    <row r="416" spans="1:4" ht="14.15" x14ac:dyDescent="0.35">
      <c r="A416" s="53">
        <v>43149.66669056713</v>
      </c>
      <c r="B416" s="57">
        <v>86.344700000000003</v>
      </c>
      <c r="C416" s="57">
        <v>86.344700000000003</v>
      </c>
      <c r="D416" s="57">
        <v>86.344700000000003</v>
      </c>
    </row>
    <row r="417" spans="1:4" ht="14.15" x14ac:dyDescent="0.35">
      <c r="A417" s="53">
        <v>43149.708357291667</v>
      </c>
      <c r="B417" s="57">
        <v>86.480500000000006</v>
      </c>
      <c r="C417" s="57">
        <v>86.480500000000006</v>
      </c>
      <c r="D417" s="57">
        <v>86.480500000000006</v>
      </c>
    </row>
    <row r="418" spans="1:4" ht="14.15" x14ac:dyDescent="0.35">
      <c r="A418" s="53">
        <v>43149.750024016204</v>
      </c>
      <c r="B418" s="57">
        <v>86.433199999999999</v>
      </c>
      <c r="C418" s="57">
        <v>86.433199999999999</v>
      </c>
      <c r="D418" s="57">
        <v>86.433199999999999</v>
      </c>
    </row>
    <row r="419" spans="1:4" ht="14.15" x14ac:dyDescent="0.35">
      <c r="A419" s="53">
        <v>43149.791690740742</v>
      </c>
      <c r="B419" s="57">
        <v>85.679400000000001</v>
      </c>
      <c r="C419" s="57">
        <v>85.679400000000001</v>
      </c>
      <c r="D419" s="57">
        <v>85.679400000000001</v>
      </c>
    </row>
    <row r="420" spans="1:4" ht="14.15" x14ac:dyDescent="0.35">
      <c r="A420" s="53">
        <v>43149.833357465279</v>
      </c>
      <c r="B420" s="57">
        <v>86.329400000000007</v>
      </c>
      <c r="C420" s="57">
        <v>86.329400000000007</v>
      </c>
      <c r="D420" s="57">
        <v>86.329400000000007</v>
      </c>
    </row>
    <row r="421" spans="1:4" ht="14.15" x14ac:dyDescent="0.35">
      <c r="A421" s="53">
        <v>43149.875024189816</v>
      </c>
      <c r="B421" s="57">
        <v>86.356899999999996</v>
      </c>
      <c r="C421" s="57">
        <v>86.356899999999996</v>
      </c>
      <c r="D421" s="57">
        <v>86.356899999999996</v>
      </c>
    </row>
    <row r="422" spans="1:4" ht="14.15" x14ac:dyDescent="0.35">
      <c r="A422" s="53">
        <v>43149.916690914353</v>
      </c>
      <c r="B422" s="57">
        <v>86.488100000000003</v>
      </c>
      <c r="C422" s="57">
        <v>86.488100000000003</v>
      </c>
      <c r="D422" s="57">
        <v>86.488100000000003</v>
      </c>
    </row>
    <row r="423" spans="1:4" ht="14.15" x14ac:dyDescent="0.35">
      <c r="A423" s="53">
        <v>43149.95835763889</v>
      </c>
      <c r="B423" s="57">
        <v>86.433199999999999</v>
      </c>
      <c r="C423" s="57">
        <v>86.433199999999999</v>
      </c>
      <c r="D423" s="57">
        <v>86.433199999999999</v>
      </c>
    </row>
    <row r="424" spans="1:4" ht="14.15" x14ac:dyDescent="0.35">
      <c r="A424" s="53">
        <v>43150.000024363428</v>
      </c>
      <c r="B424" s="57">
        <v>86.408799999999999</v>
      </c>
      <c r="C424" s="57">
        <v>86.408799999999999</v>
      </c>
      <c r="D424" s="57">
        <v>86.408799999999999</v>
      </c>
    </row>
    <row r="425" spans="1:4" ht="14.15" x14ac:dyDescent="0.35">
      <c r="A425" s="53">
        <v>43150.041691087965</v>
      </c>
      <c r="B425" s="57">
        <v>86.042599999999993</v>
      </c>
      <c r="C425" s="57">
        <v>86.042599999999993</v>
      </c>
      <c r="D425" s="57">
        <v>86.042599999999993</v>
      </c>
    </row>
    <row r="426" spans="1:4" ht="14.15" x14ac:dyDescent="0.35">
      <c r="A426" s="53">
        <v>43150.083357812502</v>
      </c>
      <c r="B426" s="57">
        <v>86.391999999999996</v>
      </c>
      <c r="C426" s="57">
        <v>86.391999999999996</v>
      </c>
      <c r="D426" s="57">
        <v>86.391999999999996</v>
      </c>
    </row>
    <row r="427" spans="1:4" ht="14.15" x14ac:dyDescent="0.35">
      <c r="A427" s="53">
        <v>43150.125024537039</v>
      </c>
      <c r="B427" s="57">
        <v>86.277600000000007</v>
      </c>
      <c r="C427" s="57">
        <v>86.277600000000007</v>
      </c>
      <c r="D427" s="57">
        <v>86.277600000000007</v>
      </c>
    </row>
    <row r="428" spans="1:4" ht="14.15" x14ac:dyDescent="0.35">
      <c r="A428" s="53">
        <v>43150.166691261576</v>
      </c>
      <c r="B428" s="57">
        <v>86.503399999999999</v>
      </c>
      <c r="C428" s="57">
        <v>86.503399999999999</v>
      </c>
      <c r="D428" s="57">
        <v>86.503399999999999</v>
      </c>
    </row>
    <row r="429" spans="1:4" ht="14.15" x14ac:dyDescent="0.35">
      <c r="A429" s="53">
        <v>43150.208357986114</v>
      </c>
      <c r="B429" s="57">
        <v>86.366100000000003</v>
      </c>
      <c r="C429" s="57">
        <v>86.366100000000003</v>
      </c>
      <c r="D429" s="57">
        <v>86.366100000000003</v>
      </c>
    </row>
    <row r="430" spans="1:4" ht="14.15" x14ac:dyDescent="0.35">
      <c r="A430" s="53">
        <v>43150.250024710651</v>
      </c>
      <c r="B430" s="57">
        <v>86.2898</v>
      </c>
      <c r="C430" s="57">
        <v>86.2898</v>
      </c>
      <c r="D430" s="57">
        <v>86.2898</v>
      </c>
    </row>
    <row r="431" spans="1:4" ht="14.15" x14ac:dyDescent="0.35">
      <c r="A431" s="53">
        <v>43150.291691435188</v>
      </c>
      <c r="B431" s="57">
        <v>86.204300000000003</v>
      </c>
      <c r="C431" s="57">
        <v>86.204300000000003</v>
      </c>
      <c r="D431" s="57">
        <v>86.204300000000003</v>
      </c>
    </row>
    <row r="432" spans="1:4" ht="14.15" x14ac:dyDescent="0.35">
      <c r="A432" s="53">
        <v>43150.333358159725</v>
      </c>
      <c r="B432" s="57">
        <v>86.335499999999996</v>
      </c>
      <c r="C432" s="57">
        <v>86.335499999999996</v>
      </c>
      <c r="D432" s="57">
        <v>86.335499999999996</v>
      </c>
    </row>
    <row r="433" spans="1:4" ht="14.15" x14ac:dyDescent="0.35">
      <c r="A433" s="53">
        <v>43150.375024884263</v>
      </c>
      <c r="B433" s="57">
        <v>86.379800000000003</v>
      </c>
      <c r="C433" s="57">
        <v>86.379800000000003</v>
      </c>
      <c r="D433" s="57">
        <v>86.379800000000003</v>
      </c>
    </row>
    <row r="434" spans="1:4" ht="14.15" x14ac:dyDescent="0.35">
      <c r="A434" s="53">
        <v>43150.4166916088</v>
      </c>
      <c r="B434" s="57">
        <v>86.227199999999996</v>
      </c>
      <c r="C434" s="57">
        <v>86.227199999999996</v>
      </c>
      <c r="D434" s="57">
        <v>86.227199999999996</v>
      </c>
    </row>
    <row r="435" spans="1:4" ht="14.15" x14ac:dyDescent="0.35">
      <c r="A435" s="53">
        <v>43150.458358333337</v>
      </c>
      <c r="B435" s="57">
        <v>86.2119</v>
      </c>
      <c r="C435" s="57">
        <v>86.2119</v>
      </c>
      <c r="D435" s="57">
        <v>86.2119</v>
      </c>
    </row>
    <row r="436" spans="1:4" ht="14.15" x14ac:dyDescent="0.35">
      <c r="A436" s="53">
        <v>43150.500025057867</v>
      </c>
      <c r="B436" s="57">
        <v>86.388999999999996</v>
      </c>
      <c r="C436" s="57">
        <v>86.388999999999996</v>
      </c>
      <c r="D436" s="57">
        <v>86.388999999999996</v>
      </c>
    </row>
    <row r="437" spans="1:4" ht="14.15" x14ac:dyDescent="0.35">
      <c r="A437" s="53">
        <v>43150.541691782404</v>
      </c>
      <c r="B437" s="57">
        <v>86.402699999999996</v>
      </c>
      <c r="C437" s="57">
        <v>86.402699999999996</v>
      </c>
      <c r="D437" s="57">
        <v>86.402699999999996</v>
      </c>
    </row>
    <row r="438" spans="1:4" ht="14.15" x14ac:dyDescent="0.35">
      <c r="A438" s="53">
        <v>43150.583358506941</v>
      </c>
      <c r="B438" s="57">
        <v>86.378299999999996</v>
      </c>
      <c r="C438" s="57">
        <v>86.378299999999996</v>
      </c>
      <c r="D438" s="57">
        <v>86.378299999999996</v>
      </c>
    </row>
    <row r="439" spans="1:4" ht="14.15" x14ac:dyDescent="0.35">
      <c r="A439" s="53">
        <v>43150.625025231479</v>
      </c>
      <c r="B439" s="57">
        <v>86.335499999999996</v>
      </c>
      <c r="C439" s="57">
        <v>86.335499999999996</v>
      </c>
      <c r="D439" s="57">
        <v>86.335499999999996</v>
      </c>
    </row>
    <row r="440" spans="1:4" ht="14.15" x14ac:dyDescent="0.35">
      <c r="A440" s="53">
        <v>43150.666691956016</v>
      </c>
      <c r="B440" s="57">
        <v>86.349299999999999</v>
      </c>
      <c r="C440" s="57">
        <v>86.349299999999999</v>
      </c>
      <c r="D440" s="57">
        <v>86.349299999999999</v>
      </c>
    </row>
    <row r="441" spans="1:4" ht="14.15" x14ac:dyDescent="0.35">
      <c r="A441" s="53">
        <v>43150.708358680553</v>
      </c>
      <c r="B441" s="57">
        <v>86.244</v>
      </c>
      <c r="C441" s="57">
        <v>86.244</v>
      </c>
      <c r="D441" s="57">
        <v>86.244</v>
      </c>
    </row>
    <row r="442" spans="1:4" ht="14.15" x14ac:dyDescent="0.35">
      <c r="A442" s="53">
        <v>43150.75002540509</v>
      </c>
      <c r="B442" s="57">
        <v>86.3142</v>
      </c>
      <c r="C442" s="57">
        <v>86.3142</v>
      </c>
      <c r="D442" s="57">
        <v>86.3142</v>
      </c>
    </row>
    <row r="443" spans="1:4" ht="14.15" x14ac:dyDescent="0.35">
      <c r="A443" s="53">
        <v>43150.791692129627</v>
      </c>
      <c r="B443" s="57">
        <v>86.2089</v>
      </c>
      <c r="C443" s="57">
        <v>86.2089</v>
      </c>
      <c r="D443" s="57">
        <v>86.2089</v>
      </c>
    </row>
    <row r="444" spans="1:4" ht="14.15" x14ac:dyDescent="0.35">
      <c r="A444" s="53">
        <v>43150.833358854165</v>
      </c>
      <c r="B444" s="57">
        <v>86.218100000000007</v>
      </c>
      <c r="C444" s="57">
        <v>86.218100000000007</v>
      </c>
      <c r="D444" s="57">
        <v>86.218100000000007</v>
      </c>
    </row>
    <row r="445" spans="1:4" ht="14.15" x14ac:dyDescent="0.35">
      <c r="A445" s="53">
        <v>43150.875025578702</v>
      </c>
      <c r="B445" s="57">
        <v>86.1494</v>
      </c>
      <c r="C445" s="57">
        <v>86.1494</v>
      </c>
      <c r="D445" s="57">
        <v>86.1494</v>
      </c>
    </row>
    <row r="446" spans="1:4" ht="14.15" x14ac:dyDescent="0.35">
      <c r="A446" s="53">
        <v>43150.916692303239</v>
      </c>
      <c r="B446" s="57">
        <v>86.259299999999996</v>
      </c>
      <c r="C446" s="57">
        <v>86.259299999999996</v>
      </c>
      <c r="D446" s="57">
        <v>86.259299999999996</v>
      </c>
    </row>
    <row r="447" spans="1:4" ht="14.15" x14ac:dyDescent="0.35">
      <c r="A447" s="53">
        <v>43150.958359027776</v>
      </c>
      <c r="B447" s="57">
        <v>86.442400000000006</v>
      </c>
      <c r="C447" s="57">
        <v>86.442400000000006</v>
      </c>
      <c r="D447" s="57">
        <v>86.442400000000006</v>
      </c>
    </row>
    <row r="448" spans="1:4" ht="14.15" x14ac:dyDescent="0.35">
      <c r="A448" s="53">
        <v>43151.000025752313</v>
      </c>
      <c r="B448" s="57">
        <v>86.463700000000003</v>
      </c>
      <c r="C448" s="57">
        <v>86.463700000000003</v>
      </c>
      <c r="D448" s="57">
        <v>86.463700000000003</v>
      </c>
    </row>
    <row r="449" spans="1:4" ht="14.15" x14ac:dyDescent="0.35">
      <c r="A449" s="53">
        <v>43151.041692476851</v>
      </c>
      <c r="B449" s="57">
        <v>86.562899999999999</v>
      </c>
      <c r="C449" s="57">
        <v>86.562899999999999</v>
      </c>
      <c r="D449" s="57">
        <v>86.562899999999999</v>
      </c>
    </row>
    <row r="450" spans="1:4" ht="14.15" x14ac:dyDescent="0.35">
      <c r="A450" s="53">
        <v>43151.083359201388</v>
      </c>
      <c r="B450" s="57">
        <v>86.370599999999996</v>
      </c>
      <c r="C450" s="57">
        <v>86.370599999999996</v>
      </c>
      <c r="D450" s="57">
        <v>86.370599999999996</v>
      </c>
    </row>
    <row r="451" spans="1:4" ht="14.15" x14ac:dyDescent="0.35">
      <c r="A451" s="53">
        <v>43151.125025925925</v>
      </c>
      <c r="B451" s="57">
        <v>86.3523</v>
      </c>
      <c r="C451" s="57">
        <v>86.3523</v>
      </c>
      <c r="D451" s="57">
        <v>86.3523</v>
      </c>
    </row>
    <row r="452" spans="1:4" ht="14.15" x14ac:dyDescent="0.35">
      <c r="A452" s="53">
        <v>43151.166692650462</v>
      </c>
      <c r="B452" s="57">
        <v>86.367599999999996</v>
      </c>
      <c r="C452" s="57">
        <v>86.367599999999996</v>
      </c>
      <c r="D452" s="57">
        <v>86.367599999999996</v>
      </c>
    </row>
    <row r="453" spans="1:4" ht="14.15" x14ac:dyDescent="0.35">
      <c r="A453" s="53">
        <v>43151.208359374999</v>
      </c>
      <c r="B453" s="57">
        <v>86.402699999999996</v>
      </c>
      <c r="C453" s="57">
        <v>86.402699999999996</v>
      </c>
      <c r="D453" s="57">
        <v>86.402699999999996</v>
      </c>
    </row>
    <row r="454" spans="1:4" ht="14.15" x14ac:dyDescent="0.35">
      <c r="A454" s="53">
        <v>43151.250026099537</v>
      </c>
      <c r="B454" s="57">
        <v>86.465199999999996</v>
      </c>
      <c r="C454" s="57">
        <v>86.465199999999996</v>
      </c>
      <c r="D454" s="57">
        <v>86.465199999999996</v>
      </c>
    </row>
    <row r="455" spans="1:4" ht="14.15" x14ac:dyDescent="0.35">
      <c r="A455" s="53">
        <v>43151.291692824074</v>
      </c>
      <c r="B455" s="57">
        <v>86.401200000000003</v>
      </c>
      <c r="C455" s="57">
        <v>86.401200000000003</v>
      </c>
      <c r="D455" s="57">
        <v>86.401200000000003</v>
      </c>
    </row>
    <row r="456" spans="1:4" ht="14.15" x14ac:dyDescent="0.35">
      <c r="A456" s="53">
        <v>43151.333359548611</v>
      </c>
      <c r="B456" s="57">
        <v>86.451499999999996</v>
      </c>
      <c r="C456" s="57">
        <v>86.451499999999996</v>
      </c>
      <c r="D456" s="57">
        <v>86.451499999999996</v>
      </c>
    </row>
    <row r="457" spans="1:4" ht="14.15" x14ac:dyDescent="0.35">
      <c r="A457" s="53">
        <v>43151.375026273148</v>
      </c>
      <c r="B457" s="57">
        <v>86.202799999999996</v>
      </c>
      <c r="C457" s="57">
        <v>86.202799999999996</v>
      </c>
      <c r="D457" s="57">
        <v>86.202799999999996</v>
      </c>
    </row>
    <row r="458" spans="1:4" ht="14.15" x14ac:dyDescent="0.35">
      <c r="A458" s="53">
        <v>43151.416692997685</v>
      </c>
      <c r="B458" s="57">
        <v>86.271500000000003</v>
      </c>
      <c r="C458" s="57">
        <v>86.271500000000003</v>
      </c>
      <c r="D458" s="57">
        <v>86.271500000000003</v>
      </c>
    </row>
    <row r="459" spans="1:4" ht="14.15" x14ac:dyDescent="0.35">
      <c r="A459" s="53">
        <v>43151.458359722223</v>
      </c>
      <c r="B459" s="57">
        <v>86.756699999999995</v>
      </c>
      <c r="C459" s="57">
        <v>86.756699999999995</v>
      </c>
      <c r="D459" s="57">
        <v>86.756699999999995</v>
      </c>
    </row>
    <row r="460" spans="1:4" ht="14.15" x14ac:dyDescent="0.35">
      <c r="A460" s="53">
        <v>43151.50002644676</v>
      </c>
      <c r="B460" s="57">
        <v>86.619399999999999</v>
      </c>
      <c r="C460" s="57">
        <v>86.619399999999999</v>
      </c>
      <c r="D460" s="57">
        <v>86.619399999999999</v>
      </c>
    </row>
    <row r="461" spans="1:4" ht="14.15" x14ac:dyDescent="0.35">
      <c r="A461" s="53">
        <v>43151.541693171297</v>
      </c>
      <c r="B461" s="57">
        <v>86.637699999999995</v>
      </c>
      <c r="C461" s="57">
        <v>86.637699999999995</v>
      </c>
      <c r="D461" s="57">
        <v>86.637699999999995</v>
      </c>
    </row>
    <row r="462" spans="1:4" ht="14.15" x14ac:dyDescent="0.35">
      <c r="A462" s="53">
        <v>43151.583359895834</v>
      </c>
      <c r="B462" s="57">
        <v>86.875699999999995</v>
      </c>
      <c r="C462" s="57">
        <v>86.875699999999995</v>
      </c>
      <c r="D462" s="57">
        <v>86.875699999999995</v>
      </c>
    </row>
    <row r="463" spans="1:4" ht="14.15" x14ac:dyDescent="0.35">
      <c r="A463" s="53">
        <v>43151.625026620372</v>
      </c>
      <c r="B463" s="57">
        <v>86.799400000000006</v>
      </c>
      <c r="C463" s="57">
        <v>86.799400000000006</v>
      </c>
      <c r="D463" s="57">
        <v>86.799400000000006</v>
      </c>
    </row>
    <row r="464" spans="1:4" ht="14.15" x14ac:dyDescent="0.35">
      <c r="A464" s="53">
        <v>43151.666693344909</v>
      </c>
      <c r="B464" s="57">
        <v>86.767399999999995</v>
      </c>
      <c r="C464" s="57">
        <v>86.767399999999995</v>
      </c>
      <c r="D464" s="57">
        <v>86.767399999999995</v>
      </c>
    </row>
    <row r="465" spans="1:4" ht="14.15" x14ac:dyDescent="0.35">
      <c r="A465" s="53">
        <v>43151.708360069446</v>
      </c>
      <c r="B465" s="57">
        <v>86.738399999999999</v>
      </c>
      <c r="C465" s="57">
        <v>86.738399999999999</v>
      </c>
      <c r="D465" s="57">
        <v>86.738399999999999</v>
      </c>
    </row>
    <row r="466" spans="1:4" ht="14.15" x14ac:dyDescent="0.35">
      <c r="A466" s="53">
        <v>43151.750026793983</v>
      </c>
      <c r="B466" s="57">
        <v>86.712400000000002</v>
      </c>
      <c r="C466" s="57">
        <v>86.712400000000002</v>
      </c>
      <c r="D466" s="57">
        <v>86.712400000000002</v>
      </c>
    </row>
    <row r="467" spans="1:4" ht="14.15" x14ac:dyDescent="0.35">
      <c r="A467" s="53">
        <v>43151.79169351852</v>
      </c>
      <c r="B467" s="57">
        <v>86.837599999999995</v>
      </c>
      <c r="C467" s="57">
        <v>86.837599999999995</v>
      </c>
      <c r="D467" s="57">
        <v>86.837599999999995</v>
      </c>
    </row>
    <row r="468" spans="1:4" ht="14.15" x14ac:dyDescent="0.35">
      <c r="A468" s="53">
        <v>43151.833360243058</v>
      </c>
      <c r="B468" s="57">
        <v>86.626999999999995</v>
      </c>
      <c r="C468" s="57">
        <v>86.626999999999995</v>
      </c>
      <c r="D468" s="57">
        <v>86.626999999999995</v>
      </c>
    </row>
    <row r="469" spans="1:4" ht="14.15" x14ac:dyDescent="0.35">
      <c r="A469" s="53">
        <v>43151.875026967595</v>
      </c>
      <c r="B469" s="57">
        <v>86.623900000000006</v>
      </c>
      <c r="C469" s="57">
        <v>86.623900000000006</v>
      </c>
      <c r="D469" s="57">
        <v>86.623900000000006</v>
      </c>
    </row>
    <row r="470" spans="1:4" ht="14.15" x14ac:dyDescent="0.35">
      <c r="A470" s="53">
        <v>43151.916693692132</v>
      </c>
      <c r="B470" s="57">
        <v>86.713999999999999</v>
      </c>
      <c r="C470" s="57">
        <v>86.713999999999999</v>
      </c>
      <c r="D470" s="57">
        <v>86.713999999999999</v>
      </c>
    </row>
    <row r="471" spans="1:4" ht="14.15" x14ac:dyDescent="0.35">
      <c r="A471" s="53">
        <v>43151.958360416669</v>
      </c>
      <c r="B471" s="57">
        <v>86.897099999999995</v>
      </c>
      <c r="C471" s="57">
        <v>86.897099999999995</v>
      </c>
      <c r="D471" s="57">
        <v>86.897099999999995</v>
      </c>
    </row>
    <row r="472" spans="1:4" ht="14.15" x14ac:dyDescent="0.35">
      <c r="A472" s="53">
        <v>43152.000027141206</v>
      </c>
      <c r="B472" s="56">
        <v>0</v>
      </c>
      <c r="C472" s="56">
        <v>0</v>
      </c>
      <c r="D472" s="56">
        <v>0</v>
      </c>
    </row>
    <row r="473" spans="1:4" ht="14.15" x14ac:dyDescent="0.35">
      <c r="A473" s="53">
        <v>43152.041693865744</v>
      </c>
      <c r="B473" s="56">
        <v>0</v>
      </c>
      <c r="C473" s="56">
        <v>0</v>
      </c>
      <c r="D473" s="56">
        <v>0</v>
      </c>
    </row>
    <row r="474" spans="1:4" ht="14.15" x14ac:dyDescent="0.35">
      <c r="A474" s="53">
        <v>43152.083360590281</v>
      </c>
      <c r="B474" s="56">
        <v>0</v>
      </c>
      <c r="C474" s="56">
        <v>0</v>
      </c>
      <c r="D474" s="56">
        <v>0</v>
      </c>
    </row>
    <row r="475" spans="1:4" ht="14.15" x14ac:dyDescent="0.35">
      <c r="A475" s="53">
        <v>43152.125027314818</v>
      </c>
      <c r="B475" s="56">
        <v>0</v>
      </c>
      <c r="C475" s="56">
        <v>0</v>
      </c>
      <c r="D475" s="56">
        <v>0</v>
      </c>
    </row>
    <row r="476" spans="1:4" ht="14.15" x14ac:dyDescent="0.35">
      <c r="A476" s="53">
        <v>43152.166694039355</v>
      </c>
      <c r="B476" s="56">
        <v>0</v>
      </c>
      <c r="C476" s="56">
        <v>0</v>
      </c>
      <c r="D476" s="56">
        <v>0</v>
      </c>
    </row>
    <row r="477" spans="1:4" ht="14.15" x14ac:dyDescent="0.35">
      <c r="A477" s="53">
        <v>43152.208360763892</v>
      </c>
      <c r="B477" s="56">
        <v>0</v>
      </c>
      <c r="C477" s="56">
        <v>0</v>
      </c>
      <c r="D477" s="56">
        <v>0</v>
      </c>
    </row>
    <row r="478" spans="1:4" ht="14.15" x14ac:dyDescent="0.35">
      <c r="A478" s="53">
        <v>43152.250027488422</v>
      </c>
      <c r="B478" s="56">
        <v>0</v>
      </c>
      <c r="C478" s="56">
        <v>0</v>
      </c>
      <c r="D478" s="56">
        <v>0</v>
      </c>
    </row>
    <row r="479" spans="1:4" ht="14.15" x14ac:dyDescent="0.35">
      <c r="A479" s="53">
        <v>43152.29169421296</v>
      </c>
      <c r="B479" s="56">
        <v>0</v>
      </c>
      <c r="C479" s="56">
        <v>0</v>
      </c>
      <c r="D479" s="56">
        <v>0</v>
      </c>
    </row>
    <row r="480" spans="1:4" ht="14.15" x14ac:dyDescent="0.35">
      <c r="A480" s="53">
        <v>43152.333360937497</v>
      </c>
      <c r="B480" s="56">
        <v>0</v>
      </c>
      <c r="C480" s="56">
        <v>0</v>
      </c>
      <c r="D480" s="56">
        <v>0</v>
      </c>
    </row>
    <row r="481" spans="1:4" ht="14.15" x14ac:dyDescent="0.35">
      <c r="A481" s="53">
        <v>43152.375027662034</v>
      </c>
      <c r="B481" s="56">
        <v>0</v>
      </c>
      <c r="C481" s="56">
        <v>0</v>
      </c>
      <c r="D481" s="56">
        <v>0</v>
      </c>
    </row>
    <row r="482" spans="1:4" ht="14.15" x14ac:dyDescent="0.35">
      <c r="A482" s="53">
        <v>43152.416694386571</v>
      </c>
      <c r="B482" s="56">
        <v>0</v>
      </c>
      <c r="C482" s="56">
        <v>0</v>
      </c>
      <c r="D482" s="56">
        <v>0</v>
      </c>
    </row>
    <row r="483" spans="1:4" ht="14.15" x14ac:dyDescent="0.35">
      <c r="A483" s="53">
        <v>43152.458361111108</v>
      </c>
      <c r="B483" s="56">
        <v>0</v>
      </c>
      <c r="C483" s="56">
        <v>0</v>
      </c>
      <c r="D483" s="56">
        <v>0</v>
      </c>
    </row>
    <row r="484" spans="1:4" ht="14.15" x14ac:dyDescent="0.35">
      <c r="A484" s="53">
        <v>43152.500027835646</v>
      </c>
      <c r="B484" s="56">
        <v>0</v>
      </c>
      <c r="C484" s="56">
        <v>0</v>
      </c>
      <c r="D484" s="56">
        <v>0</v>
      </c>
    </row>
    <row r="485" spans="1:4" ht="14.15" x14ac:dyDescent="0.35">
      <c r="A485" s="53">
        <v>43152.541694560183</v>
      </c>
      <c r="B485" s="56">
        <v>0</v>
      </c>
      <c r="C485" s="56">
        <v>0</v>
      </c>
      <c r="D485" s="56">
        <v>0</v>
      </c>
    </row>
    <row r="486" spans="1:4" ht="14.15" x14ac:dyDescent="0.35">
      <c r="A486" s="53">
        <v>43152.58336128472</v>
      </c>
      <c r="B486" s="56">
        <v>0</v>
      </c>
      <c r="C486" s="56">
        <v>0</v>
      </c>
      <c r="D486" s="56">
        <v>0</v>
      </c>
    </row>
    <row r="487" spans="1:4" ht="14.15" x14ac:dyDescent="0.35">
      <c r="A487" s="53">
        <v>43152.625028009257</v>
      </c>
      <c r="B487" s="56">
        <v>0</v>
      </c>
      <c r="C487" s="56">
        <v>0</v>
      </c>
      <c r="D487" s="56">
        <v>0</v>
      </c>
    </row>
    <row r="488" spans="1:4" ht="14.15" x14ac:dyDescent="0.35">
      <c r="A488" s="53">
        <v>43152.666694733794</v>
      </c>
      <c r="B488" s="56">
        <v>0</v>
      </c>
      <c r="C488" s="56">
        <v>0</v>
      </c>
      <c r="D488" s="56">
        <v>0</v>
      </c>
    </row>
    <row r="489" spans="1:4" ht="14.15" x14ac:dyDescent="0.35">
      <c r="A489" s="53">
        <v>43152.708361458332</v>
      </c>
      <c r="B489" s="56">
        <v>0</v>
      </c>
      <c r="C489" s="56">
        <v>0</v>
      </c>
      <c r="D489" s="56">
        <v>0</v>
      </c>
    </row>
    <row r="490" spans="1:4" ht="14.15" x14ac:dyDescent="0.35">
      <c r="A490" s="53">
        <v>43152.750028182869</v>
      </c>
      <c r="B490" s="56">
        <v>0</v>
      </c>
      <c r="C490" s="56">
        <v>0</v>
      </c>
      <c r="D490" s="56">
        <v>0</v>
      </c>
    </row>
    <row r="491" spans="1:4" ht="14.15" x14ac:dyDescent="0.35">
      <c r="A491" s="53">
        <v>43152.791694907406</v>
      </c>
      <c r="B491" s="56">
        <v>0</v>
      </c>
      <c r="C491" s="56">
        <v>0</v>
      </c>
      <c r="D491" s="56">
        <v>0</v>
      </c>
    </row>
    <row r="492" spans="1:4" ht="14.15" x14ac:dyDescent="0.35">
      <c r="A492" s="53">
        <v>43152.833361631943</v>
      </c>
      <c r="B492" s="56">
        <v>0</v>
      </c>
      <c r="C492" s="56">
        <v>0</v>
      </c>
      <c r="D492" s="56">
        <v>0</v>
      </c>
    </row>
    <row r="493" spans="1:4" ht="14.15" x14ac:dyDescent="0.35">
      <c r="A493" s="53">
        <v>43152.87502835648</v>
      </c>
      <c r="B493" s="56">
        <v>0</v>
      </c>
      <c r="C493" s="56">
        <v>0</v>
      </c>
      <c r="D493" s="56">
        <v>0</v>
      </c>
    </row>
    <row r="494" spans="1:4" ht="14.15" x14ac:dyDescent="0.35">
      <c r="A494" s="53">
        <v>43152.916695081018</v>
      </c>
      <c r="B494" s="56">
        <v>0</v>
      </c>
      <c r="C494" s="56">
        <v>0</v>
      </c>
      <c r="D494" s="56">
        <v>0</v>
      </c>
    </row>
    <row r="495" spans="1:4" ht="14.15" x14ac:dyDescent="0.35">
      <c r="A495" s="53">
        <v>43152.958361805555</v>
      </c>
      <c r="B495" s="56">
        <v>0</v>
      </c>
      <c r="C495" s="56">
        <v>0</v>
      </c>
      <c r="D495" s="56">
        <v>0</v>
      </c>
    </row>
    <row r="496" spans="1:4" ht="14.15" x14ac:dyDescent="0.35">
      <c r="A496" s="53">
        <v>43153.000028530092</v>
      </c>
      <c r="B496" s="57">
        <v>86.549199999999999</v>
      </c>
      <c r="C496" s="57">
        <v>86.549199999999999</v>
      </c>
      <c r="D496" s="57">
        <v>86.549199999999999</v>
      </c>
    </row>
    <row r="497" spans="1:4" ht="14.15" x14ac:dyDescent="0.35">
      <c r="A497" s="53">
        <v>43153.041695254629</v>
      </c>
      <c r="B497" s="57">
        <v>86.720100000000002</v>
      </c>
      <c r="C497" s="57">
        <v>86.720100000000002</v>
      </c>
      <c r="D497" s="57">
        <v>86.720100000000002</v>
      </c>
    </row>
    <row r="498" spans="1:4" ht="14.15" x14ac:dyDescent="0.35">
      <c r="A498" s="53">
        <v>43153.083361979167</v>
      </c>
      <c r="B498" s="57">
        <v>86.509500000000003</v>
      </c>
      <c r="C498" s="57">
        <v>86.509500000000003</v>
      </c>
      <c r="D498" s="57">
        <v>86.509500000000003</v>
      </c>
    </row>
    <row r="499" spans="1:4" ht="14.15" x14ac:dyDescent="0.35">
      <c r="A499" s="53">
        <v>43153.125028703704</v>
      </c>
      <c r="B499" s="57">
        <v>86.457599999999999</v>
      </c>
      <c r="C499" s="57">
        <v>86.457599999999999</v>
      </c>
      <c r="D499" s="57">
        <v>86.457599999999999</v>
      </c>
    </row>
    <row r="500" spans="1:4" ht="14.15" x14ac:dyDescent="0.35">
      <c r="A500" s="53">
        <v>43153.166695428241</v>
      </c>
      <c r="B500" s="57">
        <v>86.631600000000006</v>
      </c>
      <c r="C500" s="57">
        <v>86.631600000000006</v>
      </c>
      <c r="D500" s="57">
        <v>86.631600000000006</v>
      </c>
    </row>
    <row r="501" spans="1:4" ht="14.15" x14ac:dyDescent="0.35">
      <c r="A501" s="53">
        <v>43153.208362152778</v>
      </c>
      <c r="B501" s="57">
        <v>86.569000000000003</v>
      </c>
      <c r="C501" s="57">
        <v>86.569000000000003</v>
      </c>
      <c r="D501" s="57">
        <v>86.569000000000003</v>
      </c>
    </row>
    <row r="502" spans="1:4" ht="14.15" x14ac:dyDescent="0.35">
      <c r="A502" s="53">
        <v>43153.250028877315</v>
      </c>
      <c r="B502" s="57">
        <v>86.646799999999999</v>
      </c>
      <c r="C502" s="57">
        <v>86.646799999999999</v>
      </c>
      <c r="D502" s="57">
        <v>86.646799999999999</v>
      </c>
    </row>
    <row r="503" spans="1:4" ht="14.15" x14ac:dyDescent="0.35">
      <c r="A503" s="53">
        <v>43153.291695601853</v>
      </c>
      <c r="B503" s="57">
        <v>86.636099999999999</v>
      </c>
      <c r="C503" s="57">
        <v>86.636099999999999</v>
      </c>
      <c r="D503" s="57">
        <v>86.636099999999999</v>
      </c>
    </row>
    <row r="504" spans="1:4" ht="14.15" x14ac:dyDescent="0.35">
      <c r="A504" s="53">
        <v>43153.33336232639</v>
      </c>
      <c r="B504" s="57">
        <v>86.681899999999999</v>
      </c>
      <c r="C504" s="57">
        <v>86.681899999999999</v>
      </c>
      <c r="D504" s="57">
        <v>86.681899999999999</v>
      </c>
    </row>
    <row r="505" spans="1:4" ht="14.15" x14ac:dyDescent="0.35">
      <c r="A505" s="53">
        <v>43153.375029050927</v>
      </c>
      <c r="B505" s="57">
        <v>86.709400000000002</v>
      </c>
      <c r="C505" s="57">
        <v>86.709400000000002</v>
      </c>
      <c r="D505" s="57">
        <v>86.709400000000002</v>
      </c>
    </row>
    <row r="506" spans="1:4" ht="14.15" x14ac:dyDescent="0.35">
      <c r="A506" s="53">
        <v>43153.416695775464</v>
      </c>
      <c r="B506" s="57">
        <v>86.793300000000002</v>
      </c>
      <c r="C506" s="57">
        <v>86.793300000000002</v>
      </c>
      <c r="D506" s="57">
        <v>86.793300000000002</v>
      </c>
    </row>
    <row r="507" spans="1:4" ht="14.15" x14ac:dyDescent="0.35">
      <c r="A507" s="53">
        <v>43153.458362500001</v>
      </c>
      <c r="B507" s="57">
        <v>86.800899999999999</v>
      </c>
      <c r="C507" s="57">
        <v>86.800899999999999</v>
      </c>
      <c r="D507" s="57">
        <v>86.800899999999999</v>
      </c>
    </row>
    <row r="508" spans="1:4" ht="14.15" x14ac:dyDescent="0.35">
      <c r="A508" s="53">
        <v>43153.500029224539</v>
      </c>
      <c r="B508" s="57">
        <v>86.672799999999995</v>
      </c>
      <c r="C508" s="57">
        <v>86.672799999999995</v>
      </c>
      <c r="D508" s="57">
        <v>86.672799999999995</v>
      </c>
    </row>
    <row r="509" spans="1:4" ht="14.15" x14ac:dyDescent="0.35">
      <c r="A509" s="53">
        <v>43153.541695949076</v>
      </c>
      <c r="B509" s="57">
        <v>86.631600000000006</v>
      </c>
      <c r="C509" s="57">
        <v>86.631600000000006</v>
      </c>
      <c r="D509" s="57">
        <v>86.631600000000006</v>
      </c>
    </row>
    <row r="510" spans="1:4" ht="14.15" x14ac:dyDescent="0.35">
      <c r="A510" s="53">
        <v>43153.583362673613</v>
      </c>
      <c r="B510" s="57">
        <v>86.631600000000006</v>
      </c>
      <c r="C510" s="57">
        <v>86.631600000000006</v>
      </c>
      <c r="D510" s="57">
        <v>86.631600000000006</v>
      </c>
    </row>
    <row r="511" spans="1:4" ht="14.15" x14ac:dyDescent="0.35">
      <c r="A511" s="53">
        <v>43153.62502939815</v>
      </c>
      <c r="B511" s="57">
        <v>86.663600000000002</v>
      </c>
      <c r="C511" s="57">
        <v>86.663600000000002</v>
      </c>
      <c r="D511" s="57">
        <v>86.663600000000002</v>
      </c>
    </row>
    <row r="512" spans="1:4" ht="14.15" x14ac:dyDescent="0.35">
      <c r="A512" s="53">
        <v>43153.666696122687</v>
      </c>
      <c r="B512" s="57">
        <v>86.556799999999996</v>
      </c>
      <c r="C512" s="57">
        <v>86.556799999999996</v>
      </c>
      <c r="D512" s="57">
        <v>86.556799999999996</v>
      </c>
    </row>
    <row r="513" spans="1:4" ht="14.15" x14ac:dyDescent="0.35">
      <c r="A513" s="53">
        <v>43153.708362847225</v>
      </c>
      <c r="B513" s="57">
        <v>86.686499999999995</v>
      </c>
      <c r="C513" s="57">
        <v>86.686499999999995</v>
      </c>
      <c r="D513" s="57">
        <v>86.686499999999995</v>
      </c>
    </row>
    <row r="514" spans="1:4" ht="14.15" x14ac:dyDescent="0.35">
      <c r="A514" s="53">
        <v>43153.750029571762</v>
      </c>
      <c r="B514" s="57">
        <v>86.726200000000006</v>
      </c>
      <c r="C514" s="57">
        <v>86.726200000000006</v>
      </c>
      <c r="D514" s="57">
        <v>86.726200000000006</v>
      </c>
    </row>
    <row r="515" spans="1:4" ht="14.15" x14ac:dyDescent="0.35">
      <c r="A515" s="53">
        <v>43153.791696296299</v>
      </c>
      <c r="B515" s="57">
        <v>86.518699999999995</v>
      </c>
      <c r="C515" s="57">
        <v>86.518699999999995</v>
      </c>
      <c r="D515" s="57">
        <v>86.518699999999995</v>
      </c>
    </row>
    <row r="516" spans="1:4" ht="14.15" x14ac:dyDescent="0.35">
      <c r="A516" s="53">
        <v>43153.833363020836</v>
      </c>
      <c r="B516" s="57">
        <v>86.576599999999999</v>
      </c>
      <c r="C516" s="57">
        <v>86.576599999999999</v>
      </c>
      <c r="D516" s="57">
        <v>86.576599999999999</v>
      </c>
    </row>
    <row r="517" spans="1:4" ht="14.15" x14ac:dyDescent="0.35">
      <c r="A517" s="53">
        <v>43153.875029745373</v>
      </c>
      <c r="B517" s="57">
        <v>86.619399999999999</v>
      </c>
      <c r="C517" s="57">
        <v>86.619399999999999</v>
      </c>
      <c r="D517" s="57">
        <v>86.619399999999999</v>
      </c>
    </row>
    <row r="518" spans="1:4" ht="14.15" x14ac:dyDescent="0.35">
      <c r="A518" s="53">
        <v>43153.916696469911</v>
      </c>
      <c r="B518" s="57">
        <v>86.674300000000002</v>
      </c>
      <c r="C518" s="57">
        <v>86.674300000000002</v>
      </c>
      <c r="D518" s="57">
        <v>86.674300000000002</v>
      </c>
    </row>
    <row r="519" spans="1:4" ht="14.15" x14ac:dyDescent="0.35">
      <c r="A519" s="53">
        <v>43153.958363194448</v>
      </c>
      <c r="B519" s="57">
        <v>86.564400000000006</v>
      </c>
      <c r="C519" s="57">
        <v>86.564400000000006</v>
      </c>
      <c r="D519" s="57">
        <v>86.564400000000006</v>
      </c>
    </row>
    <row r="520" spans="1:4" ht="14.15" x14ac:dyDescent="0.35">
      <c r="A520" s="53">
        <v>43154.000029918985</v>
      </c>
      <c r="B520" s="57">
        <v>86.2226</v>
      </c>
      <c r="C520" s="57">
        <v>86.2226</v>
      </c>
      <c r="D520" s="57">
        <v>86.2226</v>
      </c>
    </row>
    <row r="521" spans="1:4" ht="14.15" x14ac:dyDescent="0.35">
      <c r="A521" s="53">
        <v>43154.041696643515</v>
      </c>
      <c r="B521" s="57">
        <v>86.112799999999993</v>
      </c>
      <c r="C521" s="57">
        <v>86.112799999999993</v>
      </c>
      <c r="D521" s="57">
        <v>86.112799999999993</v>
      </c>
    </row>
    <row r="522" spans="1:4" ht="14.15" x14ac:dyDescent="0.35">
      <c r="A522" s="53">
        <v>43154.083363368052</v>
      </c>
      <c r="B522" s="57">
        <v>86.2791</v>
      </c>
      <c r="C522" s="57">
        <v>86.2791</v>
      </c>
      <c r="D522" s="57">
        <v>86.2791</v>
      </c>
    </row>
    <row r="523" spans="1:4" ht="14.15" x14ac:dyDescent="0.35">
      <c r="A523" s="53">
        <v>43154.125030092589</v>
      </c>
      <c r="B523" s="57">
        <v>86.001400000000004</v>
      </c>
      <c r="C523" s="57">
        <v>86.001400000000004</v>
      </c>
      <c r="D523" s="57">
        <v>86.001400000000004</v>
      </c>
    </row>
    <row r="524" spans="1:4" ht="14.15" x14ac:dyDescent="0.35">
      <c r="A524" s="53">
        <v>43154.166696817127</v>
      </c>
      <c r="B524" s="57">
        <v>86.053299999999993</v>
      </c>
      <c r="C524" s="57">
        <v>86.053299999999993</v>
      </c>
      <c r="D524" s="57">
        <v>86.053299999999993</v>
      </c>
    </row>
    <row r="525" spans="1:4" ht="14.15" x14ac:dyDescent="0.35">
      <c r="A525" s="53">
        <v>43154.208363541664</v>
      </c>
      <c r="B525" s="57">
        <v>86.225700000000003</v>
      </c>
      <c r="C525" s="57">
        <v>86.225700000000003</v>
      </c>
      <c r="D525" s="57">
        <v>86.225700000000003</v>
      </c>
    </row>
    <row r="526" spans="1:4" ht="14.15" x14ac:dyDescent="0.35">
      <c r="A526" s="53">
        <v>43154.250030266201</v>
      </c>
      <c r="B526" s="57">
        <v>86.433199999999999</v>
      </c>
      <c r="C526" s="57">
        <v>86.433199999999999</v>
      </c>
      <c r="D526" s="57">
        <v>86.433199999999999</v>
      </c>
    </row>
    <row r="527" spans="1:4" ht="14.15" x14ac:dyDescent="0.35">
      <c r="A527" s="53">
        <v>43154.291696990738</v>
      </c>
      <c r="B527" s="57">
        <v>86.587299999999999</v>
      </c>
      <c r="C527" s="57">
        <v>86.587299999999999</v>
      </c>
      <c r="D527" s="57">
        <v>86.587299999999999</v>
      </c>
    </row>
    <row r="528" spans="1:4" ht="14.15" x14ac:dyDescent="0.35">
      <c r="A528" s="53">
        <v>43154.333363715275</v>
      </c>
      <c r="B528" s="57">
        <v>86.369100000000003</v>
      </c>
      <c r="C528" s="57">
        <v>86.369100000000003</v>
      </c>
      <c r="D528" s="57">
        <v>86.369100000000003</v>
      </c>
    </row>
    <row r="529" spans="1:4" ht="14.15" x14ac:dyDescent="0.35">
      <c r="A529" s="53">
        <v>43154.375030439813</v>
      </c>
      <c r="B529" s="57">
        <v>86.334000000000003</v>
      </c>
      <c r="C529" s="57">
        <v>86.334000000000003</v>
      </c>
      <c r="D529" s="57">
        <v>86.334000000000003</v>
      </c>
    </row>
    <row r="530" spans="1:4" ht="14.15" x14ac:dyDescent="0.35">
      <c r="A530" s="53">
        <v>43154.41669716435</v>
      </c>
      <c r="B530" s="57">
        <v>86.512600000000006</v>
      </c>
      <c r="C530" s="57">
        <v>86.512600000000006</v>
      </c>
      <c r="D530" s="57">
        <v>86.512600000000006</v>
      </c>
    </row>
    <row r="531" spans="1:4" ht="14.15" x14ac:dyDescent="0.35">
      <c r="A531" s="53">
        <v>43154.458363888887</v>
      </c>
      <c r="B531" s="57">
        <v>86.500299999999996</v>
      </c>
      <c r="C531" s="57">
        <v>86.500299999999996</v>
      </c>
      <c r="D531" s="57">
        <v>86.500299999999996</v>
      </c>
    </row>
    <row r="532" spans="1:4" ht="14.15" x14ac:dyDescent="0.35">
      <c r="A532" s="53">
        <v>43154.500030613424</v>
      </c>
      <c r="B532" s="57">
        <v>86.700199999999995</v>
      </c>
      <c r="C532" s="57">
        <v>86.700199999999995</v>
      </c>
      <c r="D532" s="57">
        <v>86.700199999999995</v>
      </c>
    </row>
    <row r="533" spans="1:4" ht="14.15" x14ac:dyDescent="0.35">
      <c r="A533" s="53">
        <v>43154.541697337962</v>
      </c>
      <c r="B533" s="57">
        <v>86.363</v>
      </c>
      <c r="C533" s="57">
        <v>86.363</v>
      </c>
      <c r="D533" s="57">
        <v>86.363</v>
      </c>
    </row>
    <row r="534" spans="1:4" ht="14.15" x14ac:dyDescent="0.35">
      <c r="A534" s="53">
        <v>43154.583364062499</v>
      </c>
      <c r="B534" s="57">
        <v>86.440799999999996</v>
      </c>
      <c r="C534" s="57">
        <v>86.440799999999996</v>
      </c>
      <c r="D534" s="57">
        <v>86.440799999999996</v>
      </c>
    </row>
    <row r="535" spans="1:4" ht="14.15" x14ac:dyDescent="0.35">
      <c r="A535" s="53">
        <v>43154.625030787036</v>
      </c>
      <c r="B535" s="57">
        <v>86.294300000000007</v>
      </c>
      <c r="C535" s="57">
        <v>86.294300000000007</v>
      </c>
      <c r="D535" s="57">
        <v>86.294300000000007</v>
      </c>
    </row>
    <row r="536" spans="1:4" ht="14.15" x14ac:dyDescent="0.35">
      <c r="A536" s="53">
        <v>43154.666697511573</v>
      </c>
      <c r="B536" s="57">
        <v>86.370599999999996</v>
      </c>
      <c r="C536" s="57">
        <v>86.370599999999996</v>
      </c>
      <c r="D536" s="57">
        <v>86.370599999999996</v>
      </c>
    </row>
    <row r="537" spans="1:4" ht="14.15" x14ac:dyDescent="0.35">
      <c r="A537" s="53">
        <v>43154.70836423611</v>
      </c>
      <c r="B537" s="57">
        <v>86.288200000000003</v>
      </c>
      <c r="C537" s="57">
        <v>86.288200000000003</v>
      </c>
      <c r="D537" s="57">
        <v>86.288200000000003</v>
      </c>
    </row>
    <row r="538" spans="1:4" ht="14.15" x14ac:dyDescent="0.35">
      <c r="A538" s="53">
        <v>43154.750030960648</v>
      </c>
      <c r="B538" s="57">
        <v>86.1875</v>
      </c>
      <c r="C538" s="57">
        <v>86.1875</v>
      </c>
      <c r="D538" s="57">
        <v>86.1875</v>
      </c>
    </row>
    <row r="539" spans="1:4" ht="14.15" x14ac:dyDescent="0.35">
      <c r="A539" s="53">
        <v>43154.791697685185</v>
      </c>
      <c r="B539" s="57">
        <v>86.099000000000004</v>
      </c>
      <c r="C539" s="57">
        <v>86.099000000000004</v>
      </c>
      <c r="D539" s="57">
        <v>86.099000000000004</v>
      </c>
    </row>
    <row r="540" spans="1:4" ht="14.15" x14ac:dyDescent="0.35">
      <c r="A540" s="53">
        <v>43154.833364409722</v>
      </c>
      <c r="B540" s="57">
        <v>86.199700000000007</v>
      </c>
      <c r="C540" s="57">
        <v>86.199700000000007</v>
      </c>
      <c r="D540" s="57">
        <v>86.199700000000007</v>
      </c>
    </row>
    <row r="541" spans="1:4" ht="14.15" x14ac:dyDescent="0.35">
      <c r="A541" s="53">
        <v>43154.875031134259</v>
      </c>
      <c r="B541" s="57">
        <v>86.3767</v>
      </c>
      <c r="C541" s="57">
        <v>86.3767</v>
      </c>
      <c r="D541" s="57">
        <v>86.3767</v>
      </c>
    </row>
    <row r="542" spans="1:4" ht="14.15" x14ac:dyDescent="0.35">
      <c r="A542" s="53">
        <v>43154.916697858796</v>
      </c>
      <c r="B542" s="57">
        <v>86.369100000000003</v>
      </c>
      <c r="C542" s="57">
        <v>86.369100000000003</v>
      </c>
      <c r="D542" s="57">
        <v>86.369100000000003</v>
      </c>
    </row>
    <row r="543" spans="1:4" ht="14.15" x14ac:dyDescent="0.35">
      <c r="A543" s="53">
        <v>43154.958364583334</v>
      </c>
      <c r="B543" s="57">
        <v>86.401200000000003</v>
      </c>
      <c r="C543" s="57">
        <v>86.401200000000003</v>
      </c>
      <c r="D543" s="57">
        <v>86.401200000000003</v>
      </c>
    </row>
    <row r="544" spans="1:4" ht="14.15" x14ac:dyDescent="0.35">
      <c r="A544" s="53">
        <v>43155.000031307871</v>
      </c>
      <c r="B544" s="57">
        <v>86.012100000000004</v>
      </c>
      <c r="C544" s="57">
        <v>86.012100000000004</v>
      </c>
      <c r="D544" s="57">
        <v>86.012100000000004</v>
      </c>
    </row>
    <row r="545" spans="1:4" ht="14.15" x14ac:dyDescent="0.35">
      <c r="A545" s="53">
        <v>43155.041698032408</v>
      </c>
      <c r="B545" s="57">
        <v>85.918999999999997</v>
      </c>
      <c r="C545" s="57">
        <v>85.918999999999997</v>
      </c>
      <c r="D545" s="57">
        <v>85.918999999999997</v>
      </c>
    </row>
    <row r="546" spans="1:4" ht="14.15" x14ac:dyDescent="0.35">
      <c r="A546" s="53">
        <v>43155.083364756945</v>
      </c>
      <c r="B546" s="57">
        <v>86.053299999999993</v>
      </c>
      <c r="C546" s="57">
        <v>86.053299999999993</v>
      </c>
      <c r="D546" s="57">
        <v>86.053299999999993</v>
      </c>
    </row>
    <row r="547" spans="1:4" ht="14.15" x14ac:dyDescent="0.35">
      <c r="A547" s="53">
        <v>43155.125031481482</v>
      </c>
      <c r="B547" s="57">
        <v>86.167699999999996</v>
      </c>
      <c r="C547" s="57">
        <v>86.167699999999996</v>
      </c>
      <c r="D547" s="57">
        <v>86.167699999999996</v>
      </c>
    </row>
    <row r="548" spans="1:4" ht="14.15" x14ac:dyDescent="0.35">
      <c r="A548" s="53">
        <v>43155.16669820602</v>
      </c>
      <c r="B548" s="57">
        <v>86.308099999999996</v>
      </c>
      <c r="C548" s="57">
        <v>86.308099999999996</v>
      </c>
      <c r="D548" s="57">
        <v>86.308099999999996</v>
      </c>
    </row>
    <row r="549" spans="1:4" ht="14.15" x14ac:dyDescent="0.35">
      <c r="A549" s="53">
        <v>43155.208364930557</v>
      </c>
      <c r="B549" s="57">
        <v>86.256200000000007</v>
      </c>
      <c r="C549" s="57">
        <v>86.256200000000007</v>
      </c>
      <c r="D549" s="57">
        <v>86.256200000000007</v>
      </c>
    </row>
    <row r="550" spans="1:4" ht="14.15" x14ac:dyDescent="0.35">
      <c r="A550" s="53">
        <v>43155.250031655094</v>
      </c>
      <c r="B550" s="57">
        <v>86.123400000000004</v>
      </c>
      <c r="C550" s="57">
        <v>86.123400000000004</v>
      </c>
      <c r="D550" s="57">
        <v>86.123400000000004</v>
      </c>
    </row>
    <row r="551" spans="1:4" ht="14.15" x14ac:dyDescent="0.35">
      <c r="A551" s="53">
        <v>43155.291698379631</v>
      </c>
      <c r="B551" s="57">
        <v>86.190600000000003</v>
      </c>
      <c r="C551" s="57">
        <v>86.190600000000003</v>
      </c>
      <c r="D551" s="57">
        <v>86.190600000000003</v>
      </c>
    </row>
    <row r="552" spans="1:4" ht="14.15" x14ac:dyDescent="0.35">
      <c r="A552" s="53">
        <v>43155.333365104168</v>
      </c>
      <c r="B552" s="57">
        <v>86.36</v>
      </c>
      <c r="C552" s="57">
        <v>86.36</v>
      </c>
      <c r="D552" s="57">
        <v>86.36</v>
      </c>
    </row>
    <row r="553" spans="1:4" ht="14.15" x14ac:dyDescent="0.35">
      <c r="A553" s="53">
        <v>43155.375031828706</v>
      </c>
      <c r="B553" s="57">
        <v>86.491200000000006</v>
      </c>
      <c r="C553" s="57">
        <v>86.491200000000006</v>
      </c>
      <c r="D553" s="57">
        <v>86.491200000000006</v>
      </c>
    </row>
    <row r="554" spans="1:4" ht="14.15" x14ac:dyDescent="0.35">
      <c r="A554" s="53">
        <v>43155.416698553243</v>
      </c>
      <c r="B554" s="57">
        <v>86.1982</v>
      </c>
      <c r="C554" s="57">
        <v>86.1982</v>
      </c>
      <c r="D554" s="57">
        <v>86.1982</v>
      </c>
    </row>
    <row r="555" spans="1:4" ht="14.15" x14ac:dyDescent="0.35">
      <c r="A555" s="53">
        <v>43155.45836527778</v>
      </c>
      <c r="B555" s="57">
        <v>86.170699999999997</v>
      </c>
      <c r="C555" s="57">
        <v>86.170699999999997</v>
      </c>
      <c r="D555" s="57">
        <v>86.170699999999997</v>
      </c>
    </row>
    <row r="556" spans="1:4" ht="14.15" x14ac:dyDescent="0.35">
      <c r="A556" s="53">
        <v>43155.500032002317</v>
      </c>
      <c r="B556" s="57">
        <v>86.501900000000006</v>
      </c>
      <c r="C556" s="57">
        <v>86.501900000000006</v>
      </c>
      <c r="D556" s="57">
        <v>86.501900000000006</v>
      </c>
    </row>
    <row r="557" spans="1:4" ht="14.15" x14ac:dyDescent="0.35">
      <c r="A557" s="53">
        <v>43155.541698726855</v>
      </c>
      <c r="B557" s="57">
        <v>86.614800000000002</v>
      </c>
      <c r="C557" s="57">
        <v>86.614800000000002</v>
      </c>
      <c r="D557" s="57">
        <v>86.614800000000002</v>
      </c>
    </row>
    <row r="558" spans="1:4" ht="14.15" x14ac:dyDescent="0.35">
      <c r="A558" s="53">
        <v>43155.583365451392</v>
      </c>
      <c r="B558" s="57">
        <v>86.443899999999999</v>
      </c>
      <c r="C558" s="57">
        <v>86.443899999999999</v>
      </c>
      <c r="D558" s="57">
        <v>86.443899999999999</v>
      </c>
    </row>
    <row r="559" spans="1:4" ht="14.15" x14ac:dyDescent="0.35">
      <c r="A559" s="53">
        <v>43155.625032175929</v>
      </c>
      <c r="B559" s="57">
        <v>86.552199999999999</v>
      </c>
      <c r="C559" s="57">
        <v>86.552199999999999</v>
      </c>
      <c r="D559" s="57">
        <v>86.552199999999999</v>
      </c>
    </row>
    <row r="560" spans="1:4" ht="14.15" x14ac:dyDescent="0.35">
      <c r="A560" s="53">
        <v>43155.666698900466</v>
      </c>
      <c r="B560" s="57">
        <v>86.564400000000006</v>
      </c>
      <c r="C560" s="57">
        <v>86.564400000000006</v>
      </c>
      <c r="D560" s="57">
        <v>86.564400000000006</v>
      </c>
    </row>
    <row r="561" spans="1:4" ht="14.15" x14ac:dyDescent="0.35">
      <c r="A561" s="53">
        <v>43155.708365625003</v>
      </c>
      <c r="B561" s="57">
        <v>86.744500000000002</v>
      </c>
      <c r="C561" s="57">
        <v>86.744500000000002</v>
      </c>
      <c r="D561" s="57">
        <v>86.744500000000002</v>
      </c>
    </row>
    <row r="562" spans="1:4" ht="14.15" x14ac:dyDescent="0.35">
      <c r="A562" s="53">
        <v>43155.750032349541</v>
      </c>
      <c r="B562" s="57">
        <v>86.466800000000006</v>
      </c>
      <c r="C562" s="57">
        <v>86.466800000000006</v>
      </c>
      <c r="D562" s="57">
        <v>86.466800000000006</v>
      </c>
    </row>
    <row r="563" spans="1:4" ht="14.15" x14ac:dyDescent="0.35">
      <c r="A563" s="53">
        <v>43155.79169907407</v>
      </c>
      <c r="B563" s="57">
        <v>86.366100000000003</v>
      </c>
      <c r="C563" s="57">
        <v>86.366100000000003</v>
      </c>
      <c r="D563" s="57">
        <v>86.366100000000003</v>
      </c>
    </row>
    <row r="564" spans="1:4" ht="14.15" x14ac:dyDescent="0.35">
      <c r="A564" s="53">
        <v>43155.833365798608</v>
      </c>
      <c r="B564" s="57">
        <v>86.1173</v>
      </c>
      <c r="C564" s="57">
        <v>86.1173</v>
      </c>
      <c r="D564" s="57">
        <v>86.1173</v>
      </c>
    </row>
    <row r="565" spans="1:4" ht="14.15" x14ac:dyDescent="0.35">
      <c r="A565" s="53">
        <v>43155.875032523145</v>
      </c>
      <c r="B565" s="57">
        <v>86.155500000000004</v>
      </c>
      <c r="C565" s="57">
        <v>86.155500000000004</v>
      </c>
      <c r="D565" s="57">
        <v>86.155500000000004</v>
      </c>
    </row>
    <row r="566" spans="1:4" ht="14.15" x14ac:dyDescent="0.35">
      <c r="A566" s="53">
        <v>43155.916699247682</v>
      </c>
      <c r="B566" s="57">
        <v>86.221100000000007</v>
      </c>
      <c r="C566" s="57">
        <v>86.221100000000007</v>
      </c>
      <c r="D566" s="57">
        <v>86.221100000000007</v>
      </c>
    </row>
    <row r="567" spans="1:4" ht="14.15" x14ac:dyDescent="0.35">
      <c r="A567" s="53">
        <v>43155.958365972219</v>
      </c>
      <c r="B567" s="57">
        <v>86.2226</v>
      </c>
      <c r="C567" s="57">
        <v>86.2226</v>
      </c>
      <c r="D567" s="57">
        <v>86.2226</v>
      </c>
    </row>
    <row r="568" spans="1:4" ht="14.15" x14ac:dyDescent="0.35">
      <c r="A568" s="53">
        <v>43156.000032696757</v>
      </c>
      <c r="B568" s="57">
        <v>86.236400000000003</v>
      </c>
      <c r="C568" s="57">
        <v>86.236400000000003</v>
      </c>
      <c r="D568" s="57">
        <v>86.236400000000003</v>
      </c>
    </row>
    <row r="569" spans="1:4" ht="14.15" x14ac:dyDescent="0.35">
      <c r="A569" s="53">
        <v>43156.041699421294</v>
      </c>
      <c r="B569" s="57">
        <v>86.318799999999996</v>
      </c>
      <c r="C569" s="57">
        <v>86.318799999999996</v>
      </c>
      <c r="D569" s="57">
        <v>86.318799999999996</v>
      </c>
    </row>
    <row r="570" spans="1:4" ht="14.15" x14ac:dyDescent="0.35">
      <c r="A570" s="53">
        <v>43156.083366145831</v>
      </c>
      <c r="B570" s="57">
        <v>86.2119</v>
      </c>
      <c r="C570" s="57">
        <v>86.2119</v>
      </c>
      <c r="D570" s="57">
        <v>86.2119</v>
      </c>
    </row>
    <row r="571" spans="1:4" ht="14.15" x14ac:dyDescent="0.35">
      <c r="A571" s="53">
        <v>43156.125032870368</v>
      </c>
      <c r="B571" s="57">
        <v>86.1845</v>
      </c>
      <c r="C571" s="57">
        <v>86.1845</v>
      </c>
      <c r="D571" s="57">
        <v>86.1845</v>
      </c>
    </row>
    <row r="572" spans="1:4" ht="14.15" x14ac:dyDescent="0.35">
      <c r="A572" s="53">
        <v>43156.166699594905</v>
      </c>
      <c r="B572" s="57">
        <v>86.245500000000007</v>
      </c>
      <c r="C572" s="57">
        <v>86.245500000000007</v>
      </c>
      <c r="D572" s="57">
        <v>86.245500000000007</v>
      </c>
    </row>
    <row r="573" spans="1:4" ht="14.15" x14ac:dyDescent="0.35">
      <c r="A573" s="53">
        <v>43156.208366319443</v>
      </c>
      <c r="B573" s="57">
        <v>86.2333</v>
      </c>
      <c r="C573" s="57">
        <v>86.2333</v>
      </c>
      <c r="D573" s="57">
        <v>86.2333</v>
      </c>
    </row>
    <row r="574" spans="1:4" ht="14.15" x14ac:dyDescent="0.35">
      <c r="A574" s="53">
        <v>43156.25003304398</v>
      </c>
      <c r="B574" s="57">
        <v>86.277600000000007</v>
      </c>
      <c r="C574" s="57">
        <v>86.277600000000007</v>
      </c>
      <c r="D574" s="57">
        <v>86.277600000000007</v>
      </c>
    </row>
    <row r="575" spans="1:4" ht="14.15" x14ac:dyDescent="0.35">
      <c r="A575" s="53">
        <v>43156.291699768517</v>
      </c>
      <c r="B575" s="57">
        <v>86.286699999999996</v>
      </c>
      <c r="C575" s="57">
        <v>86.286699999999996</v>
      </c>
      <c r="D575" s="57">
        <v>86.286699999999996</v>
      </c>
    </row>
    <row r="576" spans="1:4" ht="14.15" x14ac:dyDescent="0.35">
      <c r="A576" s="53">
        <v>43156.333366493054</v>
      </c>
      <c r="B576" s="57">
        <v>86.298900000000003</v>
      </c>
      <c r="C576" s="57">
        <v>86.298900000000003</v>
      </c>
      <c r="D576" s="57">
        <v>86.298900000000003</v>
      </c>
    </row>
    <row r="577" spans="1:4" ht="14.15" x14ac:dyDescent="0.35">
      <c r="A577" s="53">
        <v>43156.375033217591</v>
      </c>
      <c r="B577" s="57">
        <v>86.286699999999996</v>
      </c>
      <c r="C577" s="57">
        <v>86.286699999999996</v>
      </c>
      <c r="D577" s="57">
        <v>86.286699999999996</v>
      </c>
    </row>
    <row r="578" spans="1:4" ht="14.15" x14ac:dyDescent="0.35">
      <c r="A578" s="53">
        <v>43156.416699942129</v>
      </c>
      <c r="B578" s="57">
        <v>86.288200000000003</v>
      </c>
      <c r="C578" s="57">
        <v>86.288200000000003</v>
      </c>
      <c r="D578" s="57">
        <v>86.288200000000003</v>
      </c>
    </row>
    <row r="579" spans="1:4" ht="14.15" x14ac:dyDescent="0.35">
      <c r="A579" s="53">
        <v>43156.458366666666</v>
      </c>
      <c r="B579" s="57">
        <v>86.1845</v>
      </c>
      <c r="C579" s="57">
        <v>86.1845</v>
      </c>
      <c r="D579" s="57">
        <v>86.1845</v>
      </c>
    </row>
    <row r="580" spans="1:4" ht="14.15" x14ac:dyDescent="0.35">
      <c r="A580" s="53">
        <v>43156.500033391203</v>
      </c>
      <c r="B580" s="57">
        <v>86.141800000000003</v>
      </c>
      <c r="C580" s="57">
        <v>86.141800000000003</v>
      </c>
      <c r="D580" s="57">
        <v>86.141800000000003</v>
      </c>
    </row>
    <row r="581" spans="1:4" ht="14.15" x14ac:dyDescent="0.35">
      <c r="A581" s="53">
        <v>43156.54170011574</v>
      </c>
      <c r="B581" s="57">
        <v>86.147900000000007</v>
      </c>
      <c r="C581" s="57">
        <v>86.147900000000007</v>
      </c>
      <c r="D581" s="57">
        <v>86.147900000000007</v>
      </c>
    </row>
    <row r="582" spans="1:4" ht="14.15" x14ac:dyDescent="0.35">
      <c r="A582" s="53">
        <v>43156.583366840277</v>
      </c>
      <c r="B582" s="57">
        <v>86.111199999999997</v>
      </c>
      <c r="C582" s="57">
        <v>86.111199999999997</v>
      </c>
      <c r="D582" s="57">
        <v>86.111199999999997</v>
      </c>
    </row>
    <row r="583" spans="1:4" ht="14.15" x14ac:dyDescent="0.35">
      <c r="A583" s="53">
        <v>43156.625033564815</v>
      </c>
      <c r="B583" s="57">
        <v>86.245500000000007</v>
      </c>
      <c r="C583" s="57">
        <v>86.245500000000007</v>
      </c>
      <c r="D583" s="57">
        <v>86.245500000000007</v>
      </c>
    </row>
    <row r="584" spans="1:4" ht="14.15" x14ac:dyDescent="0.35">
      <c r="A584" s="53">
        <v>43156.666700289352</v>
      </c>
      <c r="B584" s="57">
        <v>86.344700000000003</v>
      </c>
      <c r="C584" s="57">
        <v>86.344700000000003</v>
      </c>
      <c r="D584" s="57">
        <v>86.344700000000003</v>
      </c>
    </row>
    <row r="585" spans="1:4" ht="14.15" x14ac:dyDescent="0.35">
      <c r="A585" s="53">
        <v>43156.708367013889</v>
      </c>
      <c r="B585" s="57">
        <v>86.480500000000006</v>
      </c>
      <c r="C585" s="57">
        <v>86.480500000000006</v>
      </c>
      <c r="D585" s="57">
        <v>86.480500000000006</v>
      </c>
    </row>
    <row r="586" spans="1:4" ht="14.15" x14ac:dyDescent="0.35">
      <c r="A586" s="53">
        <v>43156.750033738426</v>
      </c>
      <c r="B586" s="57">
        <v>86.433199999999999</v>
      </c>
      <c r="C586" s="57">
        <v>86.433199999999999</v>
      </c>
      <c r="D586" s="57">
        <v>86.433199999999999</v>
      </c>
    </row>
    <row r="587" spans="1:4" ht="14.15" x14ac:dyDescent="0.35">
      <c r="A587" s="53">
        <v>43156.791700462963</v>
      </c>
      <c r="B587" s="57">
        <v>85.679400000000001</v>
      </c>
      <c r="C587" s="57">
        <v>85.679400000000001</v>
      </c>
      <c r="D587" s="57">
        <v>85.679400000000001</v>
      </c>
    </row>
    <row r="588" spans="1:4" ht="14.15" x14ac:dyDescent="0.35">
      <c r="A588" s="53">
        <v>43156.833367187501</v>
      </c>
      <c r="B588" s="57">
        <v>86.329400000000007</v>
      </c>
      <c r="C588" s="57">
        <v>86.329400000000007</v>
      </c>
      <c r="D588" s="57">
        <v>86.329400000000007</v>
      </c>
    </row>
    <row r="589" spans="1:4" ht="14.15" x14ac:dyDescent="0.35">
      <c r="A589" s="53">
        <v>43156.875033912038</v>
      </c>
      <c r="B589" s="57">
        <v>86.356899999999996</v>
      </c>
      <c r="C589" s="57">
        <v>86.356899999999996</v>
      </c>
      <c r="D589" s="57">
        <v>86.356899999999996</v>
      </c>
    </row>
    <row r="590" spans="1:4" ht="14.15" x14ac:dyDescent="0.35">
      <c r="A590" s="53">
        <v>43156.916700636575</v>
      </c>
      <c r="B590" s="57">
        <v>86.488100000000003</v>
      </c>
      <c r="C590" s="57">
        <v>86.488100000000003</v>
      </c>
      <c r="D590" s="57">
        <v>86.488100000000003</v>
      </c>
    </row>
    <row r="591" spans="1:4" ht="14.15" x14ac:dyDescent="0.35">
      <c r="A591" s="53">
        <v>43156.958367361112</v>
      </c>
      <c r="B591" s="57">
        <v>86.433199999999999</v>
      </c>
      <c r="C591" s="57">
        <v>86.433199999999999</v>
      </c>
      <c r="D591" s="57">
        <v>86.433199999999999</v>
      </c>
    </row>
    <row r="592" spans="1:4" ht="14.15" x14ac:dyDescent="0.35">
      <c r="A592" s="53">
        <v>43157.00003408565</v>
      </c>
      <c r="B592" s="57">
        <v>86.408799999999999</v>
      </c>
      <c r="C592" s="57">
        <v>86.408799999999999</v>
      </c>
      <c r="D592" s="57">
        <v>86.408799999999999</v>
      </c>
    </row>
    <row r="593" spans="1:4" ht="14.15" x14ac:dyDescent="0.35">
      <c r="A593" s="53">
        <v>43157.041700810187</v>
      </c>
      <c r="B593" s="57">
        <v>86.042599999999993</v>
      </c>
      <c r="C593" s="57">
        <v>86.042599999999993</v>
      </c>
      <c r="D593" s="57">
        <v>86.042599999999993</v>
      </c>
    </row>
    <row r="594" spans="1:4" ht="14.15" x14ac:dyDescent="0.35">
      <c r="A594" s="53">
        <v>43157.083367534724</v>
      </c>
      <c r="B594" s="57">
        <v>86.391999999999996</v>
      </c>
      <c r="C594" s="57">
        <v>86.391999999999996</v>
      </c>
      <c r="D594" s="57">
        <v>86.391999999999996</v>
      </c>
    </row>
    <row r="595" spans="1:4" ht="14.15" x14ac:dyDescent="0.35">
      <c r="A595" s="53">
        <v>43157.125034259261</v>
      </c>
      <c r="B595" s="57">
        <v>86.277600000000007</v>
      </c>
      <c r="C595" s="57">
        <v>86.277600000000007</v>
      </c>
      <c r="D595" s="57">
        <v>86.277600000000007</v>
      </c>
    </row>
    <row r="596" spans="1:4" ht="14.15" x14ac:dyDescent="0.35">
      <c r="A596" s="53">
        <v>43157.166700983798</v>
      </c>
      <c r="B596" s="57">
        <v>86.503399999999999</v>
      </c>
      <c r="C596" s="57">
        <v>86.503399999999999</v>
      </c>
      <c r="D596" s="57">
        <v>86.503399999999999</v>
      </c>
    </row>
    <row r="597" spans="1:4" ht="14.15" x14ac:dyDescent="0.35">
      <c r="A597" s="53">
        <v>43157.208367708336</v>
      </c>
      <c r="B597" s="57">
        <v>86.366100000000003</v>
      </c>
      <c r="C597" s="57">
        <v>86.366100000000003</v>
      </c>
      <c r="D597" s="57">
        <v>86.366100000000003</v>
      </c>
    </row>
    <row r="598" spans="1:4" ht="14.15" x14ac:dyDescent="0.35">
      <c r="A598" s="53">
        <v>43157.250034432873</v>
      </c>
      <c r="B598" s="57">
        <v>86.2898</v>
      </c>
      <c r="C598" s="57">
        <v>86.2898</v>
      </c>
      <c r="D598" s="57">
        <v>86.2898</v>
      </c>
    </row>
    <row r="599" spans="1:4" ht="14.15" x14ac:dyDescent="0.35">
      <c r="A599" s="53">
        <v>43157.29170115741</v>
      </c>
      <c r="B599" s="57">
        <v>86.204300000000003</v>
      </c>
      <c r="C599" s="57">
        <v>86.204300000000003</v>
      </c>
      <c r="D599" s="57">
        <v>86.204300000000003</v>
      </c>
    </row>
    <row r="600" spans="1:4" ht="14.15" x14ac:dyDescent="0.35">
      <c r="A600" s="53">
        <v>43157.333367881947</v>
      </c>
      <c r="B600" s="57">
        <v>86.335499999999996</v>
      </c>
      <c r="C600" s="57">
        <v>86.335499999999996</v>
      </c>
      <c r="D600" s="57">
        <v>86.335499999999996</v>
      </c>
    </row>
    <row r="601" spans="1:4" ht="14.15" x14ac:dyDescent="0.35">
      <c r="A601" s="53">
        <v>43157.375034606484</v>
      </c>
      <c r="B601" s="57">
        <v>86.379800000000003</v>
      </c>
      <c r="C601" s="57">
        <v>86.379800000000003</v>
      </c>
      <c r="D601" s="57">
        <v>86.379800000000003</v>
      </c>
    </row>
    <row r="602" spans="1:4" ht="14.15" x14ac:dyDescent="0.35">
      <c r="A602" s="53">
        <v>43157.416701331022</v>
      </c>
      <c r="B602" s="57">
        <v>86.227199999999996</v>
      </c>
      <c r="C602" s="57">
        <v>86.227199999999996</v>
      </c>
      <c r="D602" s="57">
        <v>86.227199999999996</v>
      </c>
    </row>
    <row r="603" spans="1:4" ht="14.15" x14ac:dyDescent="0.35">
      <c r="A603" s="53">
        <v>43157.458368055559</v>
      </c>
      <c r="B603" s="57">
        <v>86.2119</v>
      </c>
      <c r="C603" s="57">
        <v>86.2119</v>
      </c>
      <c r="D603" s="57">
        <v>86.2119</v>
      </c>
    </row>
    <row r="604" spans="1:4" ht="14.15" x14ac:dyDescent="0.35">
      <c r="A604" s="53">
        <v>43157.500034780096</v>
      </c>
      <c r="B604" s="57">
        <v>86.388999999999996</v>
      </c>
      <c r="C604" s="57">
        <v>86.388999999999996</v>
      </c>
      <c r="D604" s="57">
        <v>86.388999999999996</v>
      </c>
    </row>
    <row r="605" spans="1:4" ht="14.15" x14ac:dyDescent="0.35">
      <c r="A605" s="53">
        <v>43157.541701504633</v>
      </c>
      <c r="B605" s="57">
        <v>86.402699999999996</v>
      </c>
      <c r="C605" s="57">
        <v>86.402699999999996</v>
      </c>
      <c r="D605" s="57">
        <v>86.402699999999996</v>
      </c>
    </row>
    <row r="606" spans="1:4" ht="14.15" x14ac:dyDescent="0.35">
      <c r="A606" s="53">
        <v>43157.583368229163</v>
      </c>
      <c r="B606" s="57">
        <v>86.378299999999996</v>
      </c>
      <c r="C606" s="57">
        <v>86.378299999999996</v>
      </c>
      <c r="D606" s="57">
        <v>86.378299999999996</v>
      </c>
    </row>
    <row r="607" spans="1:4" ht="14.15" x14ac:dyDescent="0.35">
      <c r="A607" s="53">
        <v>43157.6250349537</v>
      </c>
      <c r="B607" s="57">
        <v>86.335499999999996</v>
      </c>
      <c r="C607" s="57">
        <v>86.335499999999996</v>
      </c>
      <c r="D607" s="57">
        <v>86.335499999999996</v>
      </c>
    </row>
    <row r="608" spans="1:4" ht="14.15" x14ac:dyDescent="0.35">
      <c r="A608" s="53">
        <v>43157.666701678238</v>
      </c>
      <c r="B608" s="57">
        <v>86.349299999999999</v>
      </c>
      <c r="C608" s="57">
        <v>86.349299999999999</v>
      </c>
      <c r="D608" s="57">
        <v>86.349299999999999</v>
      </c>
    </row>
    <row r="609" spans="1:4" ht="14.15" x14ac:dyDescent="0.35">
      <c r="A609" s="53">
        <v>43157.708368402775</v>
      </c>
      <c r="B609" s="57">
        <v>86.244</v>
      </c>
      <c r="C609" s="57">
        <v>86.244</v>
      </c>
      <c r="D609" s="57">
        <v>86.244</v>
      </c>
    </row>
    <row r="610" spans="1:4" ht="14.15" x14ac:dyDescent="0.35">
      <c r="A610" s="53">
        <v>43157.750035127312</v>
      </c>
      <c r="B610" s="57">
        <v>86.3142</v>
      </c>
      <c r="C610" s="57">
        <v>86.3142</v>
      </c>
      <c r="D610" s="57">
        <v>86.3142</v>
      </c>
    </row>
    <row r="611" spans="1:4" ht="14.15" x14ac:dyDescent="0.35">
      <c r="A611" s="53">
        <v>43157.791701851849</v>
      </c>
      <c r="B611" s="57">
        <v>86.2089</v>
      </c>
      <c r="C611" s="57">
        <v>86.2089</v>
      </c>
      <c r="D611" s="57">
        <v>86.2089</v>
      </c>
    </row>
    <row r="612" spans="1:4" ht="14.15" x14ac:dyDescent="0.35">
      <c r="A612" s="53">
        <v>43157.833368576386</v>
      </c>
      <c r="B612" s="57">
        <v>86.218100000000007</v>
      </c>
      <c r="C612" s="57">
        <v>86.218100000000007</v>
      </c>
      <c r="D612" s="57">
        <v>86.218100000000007</v>
      </c>
    </row>
    <row r="613" spans="1:4" ht="14.15" x14ac:dyDescent="0.35">
      <c r="A613" s="53">
        <v>43157.875035300924</v>
      </c>
      <c r="B613" s="57">
        <v>86.1494</v>
      </c>
      <c r="C613" s="57">
        <v>86.1494</v>
      </c>
      <c r="D613" s="57">
        <v>86.1494</v>
      </c>
    </row>
    <row r="614" spans="1:4" ht="14.15" x14ac:dyDescent="0.35">
      <c r="A614" s="53">
        <v>43157.916702025461</v>
      </c>
      <c r="B614" s="57">
        <v>86.259299999999996</v>
      </c>
      <c r="C614" s="57">
        <v>86.259299999999996</v>
      </c>
      <c r="D614" s="57">
        <v>86.259299999999996</v>
      </c>
    </row>
    <row r="615" spans="1:4" ht="14.15" x14ac:dyDescent="0.35">
      <c r="A615" s="53">
        <v>43157.958368749998</v>
      </c>
      <c r="B615" s="57">
        <v>86.442400000000006</v>
      </c>
      <c r="C615" s="57">
        <v>86.442400000000006</v>
      </c>
      <c r="D615" s="57">
        <v>86.442400000000006</v>
      </c>
    </row>
    <row r="616" spans="1:4" ht="14.15" x14ac:dyDescent="0.35">
      <c r="A616" s="53">
        <v>43158.000035474535</v>
      </c>
      <c r="B616" s="57">
        <v>86.463700000000003</v>
      </c>
      <c r="C616" s="57">
        <v>86.463700000000003</v>
      </c>
      <c r="D616" s="57">
        <v>86.463700000000003</v>
      </c>
    </row>
    <row r="617" spans="1:4" ht="14.15" x14ac:dyDescent="0.35">
      <c r="A617" s="53">
        <v>43158.041702199072</v>
      </c>
      <c r="B617" s="57">
        <v>86.562899999999999</v>
      </c>
      <c r="C617" s="57">
        <v>86.562899999999999</v>
      </c>
      <c r="D617" s="57">
        <v>86.562899999999999</v>
      </c>
    </row>
    <row r="618" spans="1:4" ht="14.15" x14ac:dyDescent="0.35">
      <c r="A618" s="53">
        <v>43158.08336892361</v>
      </c>
      <c r="B618" s="57">
        <v>86.370599999999996</v>
      </c>
      <c r="C618" s="57">
        <v>86.370599999999996</v>
      </c>
      <c r="D618" s="57">
        <v>86.370599999999996</v>
      </c>
    </row>
    <row r="619" spans="1:4" ht="14.15" x14ac:dyDescent="0.35">
      <c r="A619" s="53">
        <v>43158.125035648147</v>
      </c>
      <c r="B619" s="57">
        <v>86.3523</v>
      </c>
      <c r="C619" s="57">
        <v>86.3523</v>
      </c>
      <c r="D619" s="57">
        <v>86.3523</v>
      </c>
    </row>
    <row r="620" spans="1:4" ht="14.15" x14ac:dyDescent="0.35">
      <c r="A620" s="53">
        <v>43158.166702372684</v>
      </c>
      <c r="B620" s="57">
        <v>86.367599999999996</v>
      </c>
      <c r="C620" s="57">
        <v>86.367599999999996</v>
      </c>
      <c r="D620" s="57">
        <v>86.367599999999996</v>
      </c>
    </row>
    <row r="621" spans="1:4" ht="14.15" x14ac:dyDescent="0.35">
      <c r="A621" s="53">
        <v>43158.208369097221</v>
      </c>
      <c r="B621" s="57">
        <v>86.402699999999996</v>
      </c>
      <c r="C621" s="57">
        <v>86.402699999999996</v>
      </c>
      <c r="D621" s="57">
        <v>86.402699999999996</v>
      </c>
    </row>
    <row r="622" spans="1:4" ht="14.15" x14ac:dyDescent="0.35">
      <c r="A622" s="53">
        <v>43158.250035821759</v>
      </c>
      <c r="B622" s="57">
        <v>86.465199999999996</v>
      </c>
      <c r="C622" s="57">
        <v>86.465199999999996</v>
      </c>
      <c r="D622" s="57">
        <v>86.465199999999996</v>
      </c>
    </row>
    <row r="623" spans="1:4" ht="14.15" x14ac:dyDescent="0.35">
      <c r="A623" s="53">
        <v>43158.291702546296</v>
      </c>
      <c r="B623" s="57">
        <v>86.401200000000003</v>
      </c>
      <c r="C623" s="57">
        <v>86.401200000000003</v>
      </c>
      <c r="D623" s="57">
        <v>86.401200000000003</v>
      </c>
    </row>
    <row r="624" spans="1:4" ht="14.15" x14ac:dyDescent="0.35">
      <c r="A624" s="53">
        <v>43158.333369270833</v>
      </c>
      <c r="B624" s="57">
        <v>86.451499999999996</v>
      </c>
      <c r="C624" s="57">
        <v>86.451499999999996</v>
      </c>
      <c r="D624" s="57">
        <v>86.451499999999996</v>
      </c>
    </row>
    <row r="625" spans="1:4" ht="14.15" x14ac:dyDescent="0.35">
      <c r="A625" s="53">
        <v>43158.37503599537</v>
      </c>
      <c r="B625" s="57">
        <v>86.202799999999996</v>
      </c>
      <c r="C625" s="57">
        <v>86.202799999999996</v>
      </c>
      <c r="D625" s="57">
        <v>86.202799999999996</v>
      </c>
    </row>
    <row r="626" spans="1:4" ht="14.15" x14ac:dyDescent="0.35">
      <c r="A626" s="53">
        <v>43158.416702719907</v>
      </c>
      <c r="B626" s="57">
        <v>86.271500000000003</v>
      </c>
      <c r="C626" s="57">
        <v>86.271500000000003</v>
      </c>
      <c r="D626" s="57">
        <v>86.271500000000003</v>
      </c>
    </row>
    <row r="627" spans="1:4" ht="14.15" x14ac:dyDescent="0.35">
      <c r="A627" s="53">
        <v>43158.458369444445</v>
      </c>
      <c r="B627" s="57">
        <v>86.756699999999995</v>
      </c>
      <c r="C627" s="57">
        <v>86.756699999999995</v>
      </c>
      <c r="D627" s="57">
        <v>86.756699999999995</v>
      </c>
    </row>
    <row r="628" spans="1:4" ht="14.15" x14ac:dyDescent="0.35">
      <c r="A628" s="53">
        <v>43158.500036168982</v>
      </c>
      <c r="B628" s="57">
        <v>86.619399999999999</v>
      </c>
      <c r="C628" s="57">
        <v>86.619399999999999</v>
      </c>
      <c r="D628" s="57">
        <v>86.619399999999999</v>
      </c>
    </row>
    <row r="629" spans="1:4" ht="14.15" x14ac:dyDescent="0.35">
      <c r="A629" s="53">
        <v>43158.541702893519</v>
      </c>
      <c r="B629" s="57">
        <v>86.637699999999995</v>
      </c>
      <c r="C629" s="57">
        <v>86.637699999999995</v>
      </c>
      <c r="D629" s="57">
        <v>86.637699999999995</v>
      </c>
    </row>
    <row r="630" spans="1:4" ht="14.15" x14ac:dyDescent="0.35">
      <c r="A630" s="53">
        <v>43158.583369618056</v>
      </c>
      <c r="B630" s="57">
        <v>86.875699999999995</v>
      </c>
      <c r="C630" s="57">
        <v>86.875699999999995</v>
      </c>
      <c r="D630" s="57">
        <v>86.875699999999995</v>
      </c>
    </row>
    <row r="631" spans="1:4" ht="14.15" x14ac:dyDescent="0.35">
      <c r="A631" s="53">
        <v>43158.625036342593</v>
      </c>
      <c r="B631" s="57">
        <v>86.799400000000006</v>
      </c>
      <c r="C631" s="57">
        <v>86.799400000000006</v>
      </c>
      <c r="D631" s="57">
        <v>86.799400000000006</v>
      </c>
    </row>
    <row r="632" spans="1:4" ht="14.15" x14ac:dyDescent="0.35">
      <c r="A632" s="53">
        <v>43158.666703067131</v>
      </c>
      <c r="B632" s="57">
        <v>86.767399999999995</v>
      </c>
      <c r="C632" s="57">
        <v>86.767399999999995</v>
      </c>
      <c r="D632" s="57">
        <v>86.767399999999995</v>
      </c>
    </row>
    <row r="633" spans="1:4" ht="14.15" x14ac:dyDescent="0.35">
      <c r="A633" s="53">
        <v>43158.708369791668</v>
      </c>
      <c r="B633" s="57">
        <v>86.738399999999999</v>
      </c>
      <c r="C633" s="57">
        <v>86.738399999999999</v>
      </c>
      <c r="D633" s="57">
        <v>86.738399999999999</v>
      </c>
    </row>
    <row r="634" spans="1:4" ht="14.15" x14ac:dyDescent="0.35">
      <c r="A634" s="53">
        <v>43158.750036516205</v>
      </c>
      <c r="B634" s="57">
        <v>86.712400000000002</v>
      </c>
      <c r="C634" s="57">
        <v>86.712400000000002</v>
      </c>
      <c r="D634" s="57">
        <v>86.712400000000002</v>
      </c>
    </row>
    <row r="635" spans="1:4" ht="14.15" x14ac:dyDescent="0.35">
      <c r="A635" s="53">
        <v>43158.791703240742</v>
      </c>
      <c r="B635" s="57">
        <v>86.837599999999995</v>
      </c>
      <c r="C635" s="57">
        <v>86.837599999999995</v>
      </c>
      <c r="D635" s="57">
        <v>86.837599999999995</v>
      </c>
    </row>
    <row r="636" spans="1:4" ht="14.15" x14ac:dyDescent="0.35">
      <c r="A636" s="53">
        <v>43158.833369965279</v>
      </c>
      <c r="B636" s="57">
        <v>86.626999999999995</v>
      </c>
      <c r="C636" s="57">
        <v>86.626999999999995</v>
      </c>
      <c r="D636" s="57">
        <v>86.626999999999995</v>
      </c>
    </row>
    <row r="637" spans="1:4" ht="14.15" x14ac:dyDescent="0.35">
      <c r="A637" s="53">
        <v>43158.875036689817</v>
      </c>
      <c r="B637" s="57">
        <v>86.623900000000006</v>
      </c>
      <c r="C637" s="57">
        <v>86.623900000000006</v>
      </c>
      <c r="D637" s="57">
        <v>86.623900000000006</v>
      </c>
    </row>
    <row r="638" spans="1:4" ht="14.15" x14ac:dyDescent="0.35">
      <c r="A638" s="53">
        <v>43158.916703414354</v>
      </c>
      <c r="B638" s="57">
        <v>86.713999999999999</v>
      </c>
      <c r="C638" s="57">
        <v>86.713999999999999</v>
      </c>
      <c r="D638" s="57">
        <v>86.713999999999999</v>
      </c>
    </row>
    <row r="639" spans="1:4" ht="14.15" x14ac:dyDescent="0.35">
      <c r="A639" s="53">
        <v>43158.958370138891</v>
      </c>
      <c r="B639" s="57">
        <v>86.897099999999995</v>
      </c>
      <c r="C639" s="57">
        <v>86.897099999999995</v>
      </c>
      <c r="D639" s="57">
        <v>86.897099999999995</v>
      </c>
    </row>
    <row r="640" spans="1:4" ht="14.15" x14ac:dyDescent="0.35">
      <c r="A640" s="53">
        <v>43159.000036863428</v>
      </c>
      <c r="B640" s="56">
        <v>0</v>
      </c>
      <c r="C640" s="56">
        <v>0</v>
      </c>
      <c r="D640" s="56">
        <v>0</v>
      </c>
    </row>
    <row r="641" spans="1:4" ht="14.15" x14ac:dyDescent="0.35">
      <c r="A641" s="53">
        <v>43159.041703587965</v>
      </c>
      <c r="B641" s="56">
        <v>0</v>
      </c>
      <c r="C641" s="56">
        <v>0</v>
      </c>
      <c r="D641" s="56">
        <v>0</v>
      </c>
    </row>
    <row r="642" spans="1:4" ht="14.15" x14ac:dyDescent="0.35">
      <c r="A642" s="53">
        <v>43159.083370312503</v>
      </c>
      <c r="B642" s="56">
        <v>0</v>
      </c>
      <c r="C642" s="56">
        <v>0</v>
      </c>
      <c r="D642" s="56">
        <v>0</v>
      </c>
    </row>
    <row r="643" spans="1:4" ht="14.15" x14ac:dyDescent="0.35">
      <c r="A643" s="53">
        <v>43159.12503703704</v>
      </c>
      <c r="B643" s="56">
        <v>0</v>
      </c>
      <c r="C643" s="56">
        <v>0</v>
      </c>
      <c r="D643" s="56">
        <v>0</v>
      </c>
    </row>
    <row r="644" spans="1:4" ht="14.15" x14ac:dyDescent="0.35">
      <c r="A644" s="53">
        <v>43159.166703761577</v>
      </c>
      <c r="B644" s="56">
        <v>0</v>
      </c>
      <c r="C644" s="56">
        <v>0</v>
      </c>
      <c r="D644" s="56">
        <v>0</v>
      </c>
    </row>
    <row r="645" spans="1:4" ht="14.15" x14ac:dyDescent="0.35">
      <c r="A645" s="53">
        <v>43159.208370486114</v>
      </c>
      <c r="B645" s="56">
        <v>0</v>
      </c>
      <c r="C645" s="56">
        <v>0</v>
      </c>
      <c r="D645" s="56">
        <v>0</v>
      </c>
    </row>
    <row r="646" spans="1:4" ht="14.15" x14ac:dyDescent="0.35">
      <c r="A646" s="53">
        <v>43159.250037210651</v>
      </c>
      <c r="B646" s="56">
        <v>0</v>
      </c>
      <c r="C646" s="56">
        <v>0</v>
      </c>
      <c r="D646" s="56">
        <v>0</v>
      </c>
    </row>
    <row r="647" spans="1:4" ht="14.15" x14ac:dyDescent="0.35">
      <c r="A647" s="53">
        <v>43159.291703935189</v>
      </c>
      <c r="B647" s="56">
        <v>0</v>
      </c>
      <c r="C647" s="56">
        <v>0</v>
      </c>
      <c r="D647" s="56">
        <v>0</v>
      </c>
    </row>
    <row r="648" spans="1:4" ht="14.15" x14ac:dyDescent="0.35">
      <c r="A648" s="53">
        <v>43159.333370659719</v>
      </c>
      <c r="B648" s="56">
        <v>0</v>
      </c>
      <c r="C648" s="56">
        <v>0</v>
      </c>
      <c r="D648" s="56">
        <v>0</v>
      </c>
    </row>
    <row r="649" spans="1:4" ht="14.15" x14ac:dyDescent="0.35">
      <c r="A649" s="53">
        <v>43159.375037384256</v>
      </c>
      <c r="B649" s="56">
        <v>0</v>
      </c>
      <c r="C649" s="56">
        <v>0</v>
      </c>
      <c r="D649" s="56">
        <v>0</v>
      </c>
    </row>
    <row r="650" spans="1:4" ht="14.15" x14ac:dyDescent="0.35">
      <c r="A650" s="53">
        <v>43159.416704108793</v>
      </c>
      <c r="B650" s="56">
        <v>0</v>
      </c>
      <c r="C650" s="56">
        <v>0</v>
      </c>
      <c r="D650" s="56">
        <v>0</v>
      </c>
    </row>
    <row r="651" spans="1:4" ht="14.15" x14ac:dyDescent="0.35">
      <c r="A651" s="53">
        <v>43159.45837083333</v>
      </c>
      <c r="B651" s="56">
        <v>0</v>
      </c>
      <c r="C651" s="56">
        <v>0</v>
      </c>
      <c r="D651" s="56">
        <v>0</v>
      </c>
    </row>
    <row r="652" spans="1:4" ht="14.15" x14ac:dyDescent="0.35">
      <c r="A652" s="53">
        <v>43159.500037557867</v>
      </c>
      <c r="B652" s="56">
        <v>0</v>
      </c>
      <c r="C652" s="56">
        <v>0</v>
      </c>
      <c r="D652" s="56">
        <v>0</v>
      </c>
    </row>
    <row r="653" spans="1:4" ht="14.15" x14ac:dyDescent="0.35">
      <c r="A653" s="53">
        <v>43159.541704282405</v>
      </c>
      <c r="B653" s="56">
        <v>0</v>
      </c>
      <c r="C653" s="56">
        <v>0</v>
      </c>
      <c r="D653" s="56">
        <v>0</v>
      </c>
    </row>
    <row r="654" spans="1:4" ht="14.15" x14ac:dyDescent="0.35">
      <c r="A654" s="53">
        <v>43159.583371006942</v>
      </c>
      <c r="B654" s="56">
        <v>0</v>
      </c>
      <c r="C654" s="56">
        <v>0</v>
      </c>
      <c r="D654" s="56">
        <v>0</v>
      </c>
    </row>
    <row r="655" spans="1:4" ht="14.15" x14ac:dyDescent="0.35">
      <c r="A655" s="53">
        <v>43159.625037731479</v>
      </c>
      <c r="B655" s="56">
        <v>0</v>
      </c>
      <c r="C655" s="56">
        <v>0</v>
      </c>
      <c r="D655" s="56">
        <v>0</v>
      </c>
    </row>
    <row r="656" spans="1:4" ht="14.15" x14ac:dyDescent="0.35">
      <c r="A656" s="53">
        <v>43159.666704456016</v>
      </c>
      <c r="B656" s="56">
        <v>0</v>
      </c>
      <c r="C656" s="56">
        <v>0</v>
      </c>
      <c r="D656" s="56">
        <v>0</v>
      </c>
    </row>
    <row r="657" spans="1:4" ht="14.15" x14ac:dyDescent="0.35">
      <c r="A657" s="53">
        <v>43159.708371180554</v>
      </c>
      <c r="B657" s="56">
        <v>0</v>
      </c>
      <c r="C657" s="56">
        <v>0</v>
      </c>
      <c r="D657" s="56">
        <v>0</v>
      </c>
    </row>
    <row r="658" spans="1:4" ht="14.15" x14ac:dyDescent="0.35">
      <c r="A658" s="53">
        <v>43159.750037905091</v>
      </c>
      <c r="B658" s="56">
        <v>0</v>
      </c>
      <c r="C658" s="56">
        <v>0</v>
      </c>
      <c r="D658" s="56">
        <v>0</v>
      </c>
    </row>
    <row r="659" spans="1:4" ht="14.15" x14ac:dyDescent="0.35">
      <c r="A659" s="53">
        <v>43159.791704629628</v>
      </c>
      <c r="B659" s="56">
        <v>0</v>
      </c>
      <c r="C659" s="56">
        <v>0</v>
      </c>
      <c r="D659" s="56">
        <v>0</v>
      </c>
    </row>
    <row r="660" spans="1:4" ht="14.15" x14ac:dyDescent="0.35">
      <c r="A660" s="53">
        <v>43159.833371354165</v>
      </c>
      <c r="B660" s="56">
        <v>0</v>
      </c>
      <c r="C660" s="56">
        <v>0</v>
      </c>
      <c r="D660" s="56">
        <v>0</v>
      </c>
    </row>
    <row r="661" spans="1:4" ht="14.15" x14ac:dyDescent="0.35">
      <c r="A661" s="53">
        <v>43159.875038078702</v>
      </c>
      <c r="B661" s="56">
        <v>0</v>
      </c>
      <c r="C661" s="56">
        <v>0</v>
      </c>
      <c r="D661" s="56">
        <v>0</v>
      </c>
    </row>
    <row r="662" spans="1:4" ht="14.15" x14ac:dyDescent="0.35">
      <c r="A662" s="53">
        <v>43159.91670480324</v>
      </c>
      <c r="B662" s="56">
        <v>0</v>
      </c>
      <c r="C662" s="56">
        <v>0</v>
      </c>
      <c r="D662" s="56">
        <v>0</v>
      </c>
    </row>
    <row r="663" spans="1:4" ht="14.15" x14ac:dyDescent="0.35">
      <c r="A663" s="53">
        <v>43159.958371527777</v>
      </c>
      <c r="B663" s="56">
        <v>0</v>
      </c>
      <c r="C663" s="56">
        <v>0</v>
      </c>
      <c r="D663" s="56">
        <v>0</v>
      </c>
    </row>
    <row r="664" spans="1:4" ht="14.15" x14ac:dyDescent="0.35">
      <c r="A664" s="53">
        <v>43160.000038252314</v>
      </c>
      <c r="B664" s="57">
        <v>86.549199999999999</v>
      </c>
      <c r="C664" s="57">
        <v>86.549199999999999</v>
      </c>
      <c r="D664" s="57">
        <v>86.549199999999999</v>
      </c>
    </row>
    <row r="665" spans="1:4" ht="14.15" x14ac:dyDescent="0.35">
      <c r="A665" s="53">
        <v>43160.041704976851</v>
      </c>
      <c r="B665" s="57">
        <v>86.720100000000002</v>
      </c>
      <c r="C665" s="57">
        <v>86.720100000000002</v>
      </c>
      <c r="D665" s="57">
        <v>86.720100000000002</v>
      </c>
    </row>
    <row r="666" spans="1:4" ht="14.15" x14ac:dyDescent="0.35">
      <c r="A666" s="53">
        <v>43160.083371701388</v>
      </c>
      <c r="B666" s="57">
        <v>86.509500000000003</v>
      </c>
      <c r="C666" s="57">
        <v>86.509500000000003</v>
      </c>
      <c r="D666" s="57">
        <v>86.509500000000003</v>
      </c>
    </row>
    <row r="667" spans="1:4" ht="14.15" x14ac:dyDescent="0.35">
      <c r="A667" s="53">
        <v>43160.125038425926</v>
      </c>
      <c r="B667" s="57">
        <v>86.457599999999999</v>
      </c>
      <c r="C667" s="57">
        <v>86.457599999999999</v>
      </c>
      <c r="D667" s="57">
        <v>86.457599999999999</v>
      </c>
    </row>
    <row r="668" spans="1:4" ht="14.15" x14ac:dyDescent="0.35">
      <c r="A668" s="53">
        <v>43160.166705150463</v>
      </c>
      <c r="B668" s="57">
        <v>86.631600000000006</v>
      </c>
      <c r="C668" s="57">
        <v>86.631600000000006</v>
      </c>
      <c r="D668" s="57">
        <v>86.631600000000006</v>
      </c>
    </row>
    <row r="669" spans="1:4" ht="14.15" x14ac:dyDescent="0.35">
      <c r="A669" s="53">
        <v>43160.208371875</v>
      </c>
      <c r="B669" s="57">
        <v>86.569000000000003</v>
      </c>
      <c r="C669" s="57">
        <v>86.569000000000003</v>
      </c>
      <c r="D669" s="57">
        <v>86.569000000000003</v>
      </c>
    </row>
    <row r="670" spans="1:4" ht="14.15" x14ac:dyDescent="0.35">
      <c r="A670" s="53">
        <v>43160.250038599537</v>
      </c>
      <c r="B670" s="57">
        <v>86.646799999999999</v>
      </c>
      <c r="C670" s="57">
        <v>86.646799999999999</v>
      </c>
      <c r="D670" s="57">
        <v>86.646799999999999</v>
      </c>
    </row>
    <row r="671" spans="1:4" ht="14.15" x14ac:dyDescent="0.35">
      <c r="A671" s="53">
        <v>43160.291705324074</v>
      </c>
      <c r="B671" s="57">
        <v>86.636099999999999</v>
      </c>
      <c r="C671" s="57">
        <v>86.636099999999999</v>
      </c>
      <c r="D671" s="57">
        <v>86.636099999999999</v>
      </c>
    </row>
    <row r="672" spans="1:4" ht="14.15" x14ac:dyDescent="0.35">
      <c r="A672" s="53">
        <v>43160.333372048612</v>
      </c>
      <c r="B672" s="57">
        <v>86.681899999999999</v>
      </c>
      <c r="C672" s="57">
        <v>86.681899999999999</v>
      </c>
      <c r="D672" s="57">
        <v>86.681899999999999</v>
      </c>
    </row>
    <row r="673" spans="1:4" ht="14.15" x14ac:dyDescent="0.35">
      <c r="A673" s="53">
        <v>43160.375038773149</v>
      </c>
      <c r="B673" s="57">
        <v>86.709400000000002</v>
      </c>
      <c r="C673" s="57">
        <v>86.709400000000002</v>
      </c>
      <c r="D673" s="57">
        <v>86.709400000000002</v>
      </c>
    </row>
    <row r="674" spans="1:4" ht="14.15" x14ac:dyDescent="0.35">
      <c r="A674" s="53">
        <v>43160.416705497686</v>
      </c>
      <c r="B674" s="57">
        <v>86.793300000000002</v>
      </c>
      <c r="C674" s="57">
        <v>86.793300000000002</v>
      </c>
      <c r="D674" s="57">
        <v>86.793300000000002</v>
      </c>
    </row>
    <row r="675" spans="1:4" ht="14.15" x14ac:dyDescent="0.35">
      <c r="A675" s="53">
        <v>43160.458372222223</v>
      </c>
      <c r="B675" s="57">
        <v>86.800899999999999</v>
      </c>
      <c r="C675" s="57">
        <v>86.800899999999999</v>
      </c>
      <c r="D675" s="57">
        <v>86.800899999999999</v>
      </c>
    </row>
    <row r="676" spans="1:4" ht="14.15" x14ac:dyDescent="0.35">
      <c r="A676" s="53">
        <v>43160.50003894676</v>
      </c>
      <c r="B676" s="57">
        <v>86.672799999999995</v>
      </c>
      <c r="C676" s="57">
        <v>86.672799999999995</v>
      </c>
      <c r="D676" s="57">
        <v>86.672799999999995</v>
      </c>
    </row>
    <row r="677" spans="1:4" ht="14.15" x14ac:dyDescent="0.35">
      <c r="A677" s="53">
        <v>43160.541705671298</v>
      </c>
      <c r="B677" s="57">
        <v>86.631600000000006</v>
      </c>
      <c r="C677" s="57">
        <v>86.631600000000006</v>
      </c>
      <c r="D677" s="57">
        <v>86.631600000000006</v>
      </c>
    </row>
    <row r="678" spans="1:4" ht="14.15" x14ac:dyDescent="0.35">
      <c r="A678" s="53">
        <v>43160.583372395835</v>
      </c>
      <c r="B678" s="57">
        <v>86.631600000000006</v>
      </c>
      <c r="C678" s="57">
        <v>86.631600000000006</v>
      </c>
      <c r="D678" s="57">
        <v>86.631600000000006</v>
      </c>
    </row>
    <row r="679" spans="1:4" ht="14.15" x14ac:dyDescent="0.35">
      <c r="A679" s="53">
        <v>43160.625039120372</v>
      </c>
      <c r="B679" s="57">
        <v>86.663600000000002</v>
      </c>
      <c r="C679" s="57">
        <v>86.663600000000002</v>
      </c>
      <c r="D679" s="57">
        <v>86.663600000000002</v>
      </c>
    </row>
    <row r="680" spans="1:4" ht="14.15" x14ac:dyDescent="0.35">
      <c r="A680" s="53">
        <v>43160.666705844909</v>
      </c>
      <c r="B680" s="57">
        <v>86.556799999999996</v>
      </c>
      <c r="C680" s="57">
        <v>86.556799999999996</v>
      </c>
      <c r="D680" s="57">
        <v>86.556799999999996</v>
      </c>
    </row>
    <row r="681" spans="1:4" ht="14.15" x14ac:dyDescent="0.35">
      <c r="A681" s="53">
        <v>43160.708372569447</v>
      </c>
      <c r="B681" s="57">
        <v>86.686499999999995</v>
      </c>
      <c r="C681" s="57">
        <v>86.686499999999995</v>
      </c>
      <c r="D681" s="57">
        <v>86.686499999999995</v>
      </c>
    </row>
    <row r="682" spans="1:4" ht="14.15" x14ac:dyDescent="0.35">
      <c r="A682" s="53">
        <v>43160.750039293984</v>
      </c>
      <c r="B682" s="57">
        <v>86.726200000000006</v>
      </c>
      <c r="C682" s="57">
        <v>86.726200000000006</v>
      </c>
      <c r="D682" s="57">
        <v>86.726200000000006</v>
      </c>
    </row>
    <row r="683" spans="1:4" ht="14.15" x14ac:dyDescent="0.35">
      <c r="A683" s="53">
        <v>43160.791706018521</v>
      </c>
      <c r="B683" s="57">
        <v>86.518699999999995</v>
      </c>
      <c r="C683" s="57">
        <v>86.518699999999995</v>
      </c>
      <c r="D683" s="57">
        <v>86.518699999999995</v>
      </c>
    </row>
    <row r="684" spans="1:4" ht="14.15" x14ac:dyDescent="0.35">
      <c r="A684" s="53">
        <v>43160.833372743058</v>
      </c>
      <c r="B684" s="57">
        <v>86.576599999999999</v>
      </c>
      <c r="C684" s="57">
        <v>86.576599999999999</v>
      </c>
      <c r="D684" s="57">
        <v>86.576599999999999</v>
      </c>
    </row>
    <row r="685" spans="1:4" ht="14.15" x14ac:dyDescent="0.35">
      <c r="A685" s="53">
        <v>43160.875039467595</v>
      </c>
      <c r="B685" s="57">
        <v>86.619399999999999</v>
      </c>
      <c r="C685" s="57">
        <v>86.619399999999999</v>
      </c>
      <c r="D685" s="57">
        <v>86.619399999999999</v>
      </c>
    </row>
    <row r="686" spans="1:4" ht="14.15" x14ac:dyDescent="0.35">
      <c r="A686" s="53">
        <v>43160.916706192133</v>
      </c>
      <c r="B686" s="57">
        <v>86.674300000000002</v>
      </c>
      <c r="C686" s="57">
        <v>86.674300000000002</v>
      </c>
      <c r="D686" s="57">
        <v>86.674300000000002</v>
      </c>
    </row>
    <row r="687" spans="1:4" ht="14.15" x14ac:dyDescent="0.35">
      <c r="A687" s="53">
        <v>43160.95837291667</v>
      </c>
      <c r="B687" s="57">
        <v>86.564400000000006</v>
      </c>
      <c r="C687" s="57">
        <v>86.564400000000006</v>
      </c>
      <c r="D687" s="57">
        <v>86.564400000000006</v>
      </c>
    </row>
    <row r="688" spans="1:4" ht="14.15" x14ac:dyDescent="0.35">
      <c r="A688" s="53">
        <v>43161.000039641207</v>
      </c>
      <c r="B688" s="57">
        <v>86.2226</v>
      </c>
      <c r="C688" s="57">
        <v>86.2226</v>
      </c>
      <c r="D688" s="57">
        <v>86.2226</v>
      </c>
    </row>
    <row r="689" spans="1:4" ht="14.15" x14ac:dyDescent="0.35">
      <c r="A689" s="53">
        <v>43161.041706365744</v>
      </c>
      <c r="B689" s="57">
        <v>86.112799999999993</v>
      </c>
      <c r="C689" s="57">
        <v>86.112799999999993</v>
      </c>
      <c r="D689" s="57">
        <v>86.112799999999993</v>
      </c>
    </row>
    <row r="690" spans="1:4" ht="14.15" x14ac:dyDescent="0.35">
      <c r="A690" s="53">
        <v>43161.083373090281</v>
      </c>
      <c r="B690" s="57">
        <v>86.2791</v>
      </c>
      <c r="C690" s="57">
        <v>86.2791</v>
      </c>
      <c r="D690" s="57">
        <v>86.2791</v>
      </c>
    </row>
    <row r="691" spans="1:4" ht="14.15" x14ac:dyDescent="0.35">
      <c r="A691" s="53">
        <v>43161.125039814811</v>
      </c>
      <c r="B691" s="57">
        <v>86.001400000000004</v>
      </c>
      <c r="C691" s="57">
        <v>86.001400000000004</v>
      </c>
      <c r="D691" s="57">
        <v>86.001400000000004</v>
      </c>
    </row>
    <row r="692" spans="1:4" ht="14.15" x14ac:dyDescent="0.35">
      <c r="A692" s="53">
        <v>43161.166706539349</v>
      </c>
      <c r="B692" s="57">
        <v>86.053299999999993</v>
      </c>
      <c r="C692" s="57">
        <v>86.053299999999993</v>
      </c>
      <c r="D692" s="57">
        <v>86.053299999999993</v>
      </c>
    </row>
    <row r="693" spans="1:4" ht="14.15" x14ac:dyDescent="0.35">
      <c r="A693" s="53">
        <v>43161.208373263886</v>
      </c>
      <c r="B693" s="57">
        <v>86.225700000000003</v>
      </c>
      <c r="C693" s="57">
        <v>86.225700000000003</v>
      </c>
      <c r="D693" s="57">
        <v>86.225700000000003</v>
      </c>
    </row>
    <row r="694" spans="1:4" ht="14.15" x14ac:dyDescent="0.35">
      <c r="A694" s="53">
        <v>43161.250039988423</v>
      </c>
      <c r="B694" s="57">
        <v>86.433199999999999</v>
      </c>
      <c r="C694" s="57">
        <v>86.433199999999999</v>
      </c>
      <c r="D694" s="57">
        <v>86.433199999999999</v>
      </c>
    </row>
    <row r="695" spans="1:4" ht="14.15" x14ac:dyDescent="0.35">
      <c r="A695" s="53">
        <v>43161.29170671296</v>
      </c>
      <c r="B695" s="57">
        <v>86.587299999999999</v>
      </c>
      <c r="C695" s="57">
        <v>86.587299999999999</v>
      </c>
      <c r="D695" s="57">
        <v>86.587299999999999</v>
      </c>
    </row>
    <row r="696" spans="1:4" ht="14.15" x14ac:dyDescent="0.35">
      <c r="A696" s="53">
        <v>43161.333373437497</v>
      </c>
      <c r="B696" s="57">
        <v>86.369100000000003</v>
      </c>
      <c r="C696" s="57">
        <v>86.369100000000003</v>
      </c>
      <c r="D696" s="57">
        <v>86.369100000000003</v>
      </c>
    </row>
    <row r="697" spans="1:4" ht="14.15" x14ac:dyDescent="0.35">
      <c r="A697" s="53">
        <v>43161.375040162035</v>
      </c>
      <c r="B697" s="57">
        <v>86.334000000000003</v>
      </c>
      <c r="C697" s="57">
        <v>86.334000000000003</v>
      </c>
      <c r="D697" s="57">
        <v>86.334000000000003</v>
      </c>
    </row>
    <row r="698" spans="1:4" ht="14.15" x14ac:dyDescent="0.35">
      <c r="A698" s="53">
        <v>43161.416706886572</v>
      </c>
      <c r="B698" s="57">
        <v>86.512600000000006</v>
      </c>
      <c r="C698" s="57">
        <v>86.512600000000006</v>
      </c>
      <c r="D698" s="57">
        <v>86.512600000000006</v>
      </c>
    </row>
    <row r="699" spans="1:4" ht="14.15" x14ac:dyDescent="0.35">
      <c r="A699" s="53">
        <v>43161.458373611109</v>
      </c>
      <c r="B699" s="57">
        <v>86.500299999999996</v>
      </c>
      <c r="C699" s="57">
        <v>86.500299999999996</v>
      </c>
      <c r="D699" s="57">
        <v>86.500299999999996</v>
      </c>
    </row>
    <row r="700" spans="1:4" ht="14.15" x14ac:dyDescent="0.35">
      <c r="A700" s="53">
        <v>43161.500040335646</v>
      </c>
      <c r="B700" s="57">
        <v>86.700199999999995</v>
      </c>
      <c r="C700" s="57">
        <v>86.700199999999995</v>
      </c>
      <c r="D700" s="57">
        <v>86.700199999999995</v>
      </c>
    </row>
    <row r="701" spans="1:4" ht="14.15" x14ac:dyDescent="0.35">
      <c r="A701" s="53">
        <v>43161.541707060183</v>
      </c>
      <c r="B701" s="57">
        <v>86.363</v>
      </c>
      <c r="C701" s="57">
        <v>86.363</v>
      </c>
      <c r="D701" s="57">
        <v>86.363</v>
      </c>
    </row>
    <row r="702" spans="1:4" ht="14.15" x14ac:dyDescent="0.35">
      <c r="A702" s="53">
        <v>43161.583373784721</v>
      </c>
      <c r="B702" s="57">
        <v>86.440799999999996</v>
      </c>
      <c r="C702" s="57">
        <v>86.440799999999996</v>
      </c>
      <c r="D702" s="57">
        <v>86.440799999999996</v>
      </c>
    </row>
    <row r="703" spans="1:4" ht="14.15" x14ac:dyDescent="0.35">
      <c r="A703" s="53">
        <v>43161.625040509258</v>
      </c>
      <c r="B703" s="57">
        <v>86.294300000000007</v>
      </c>
      <c r="C703" s="57">
        <v>86.294300000000007</v>
      </c>
      <c r="D703" s="57">
        <v>86.294300000000007</v>
      </c>
    </row>
    <row r="704" spans="1:4" ht="14.15" x14ac:dyDescent="0.35">
      <c r="A704" s="53">
        <v>43161.666707233795</v>
      </c>
      <c r="B704" s="57">
        <v>86.370599999999996</v>
      </c>
      <c r="C704" s="57">
        <v>86.370599999999996</v>
      </c>
      <c r="D704" s="57">
        <v>86.370599999999996</v>
      </c>
    </row>
    <row r="705" spans="1:4" ht="14.15" x14ac:dyDescent="0.35">
      <c r="A705" s="53">
        <v>43161.708373958332</v>
      </c>
      <c r="B705" s="57">
        <v>86.288200000000003</v>
      </c>
      <c r="C705" s="57">
        <v>86.288200000000003</v>
      </c>
      <c r="D705" s="57">
        <v>86.288200000000003</v>
      </c>
    </row>
    <row r="706" spans="1:4" ht="14.15" x14ac:dyDescent="0.35">
      <c r="A706" s="53">
        <v>43161.750040682869</v>
      </c>
      <c r="B706" s="57">
        <v>86.1875</v>
      </c>
      <c r="C706" s="57">
        <v>86.1875</v>
      </c>
      <c r="D706" s="57">
        <v>86.1875</v>
      </c>
    </row>
    <row r="707" spans="1:4" ht="14.15" x14ac:dyDescent="0.35">
      <c r="A707" s="53">
        <v>43161.791707407407</v>
      </c>
      <c r="B707" s="57">
        <v>86.099000000000004</v>
      </c>
      <c r="C707" s="57">
        <v>86.099000000000004</v>
      </c>
      <c r="D707" s="57">
        <v>86.099000000000004</v>
      </c>
    </row>
    <row r="708" spans="1:4" ht="14.15" x14ac:dyDescent="0.35">
      <c r="A708" s="53">
        <v>43161.833374131944</v>
      </c>
      <c r="B708" s="57">
        <v>86.199700000000007</v>
      </c>
      <c r="C708" s="57">
        <v>86.199700000000007</v>
      </c>
      <c r="D708" s="57">
        <v>86.199700000000007</v>
      </c>
    </row>
    <row r="709" spans="1:4" ht="14.15" x14ac:dyDescent="0.35">
      <c r="A709" s="53">
        <v>43161.875040856481</v>
      </c>
      <c r="B709" s="57">
        <v>86.3767</v>
      </c>
      <c r="C709" s="57">
        <v>86.3767</v>
      </c>
      <c r="D709" s="57">
        <v>86.3767</v>
      </c>
    </row>
    <row r="710" spans="1:4" ht="14.15" x14ac:dyDescent="0.35">
      <c r="A710" s="53">
        <v>43161.916707581018</v>
      </c>
      <c r="B710" s="57">
        <v>86.369100000000003</v>
      </c>
      <c r="C710" s="57">
        <v>86.369100000000003</v>
      </c>
      <c r="D710" s="57">
        <v>86.369100000000003</v>
      </c>
    </row>
    <row r="711" spans="1:4" ht="14.15" x14ac:dyDescent="0.35">
      <c r="A711" s="53">
        <v>43161.958374305555</v>
      </c>
      <c r="B711" s="57">
        <v>86.401200000000003</v>
      </c>
      <c r="C711" s="57">
        <v>86.401200000000003</v>
      </c>
      <c r="D711" s="57">
        <v>86.401200000000003</v>
      </c>
    </row>
    <row r="712" spans="1:4" ht="14.15" x14ac:dyDescent="0.35">
      <c r="A712" s="53">
        <v>43162.000041030093</v>
      </c>
      <c r="B712" s="57">
        <v>86.012100000000004</v>
      </c>
      <c r="C712" s="57">
        <v>86.012100000000004</v>
      </c>
      <c r="D712" s="57">
        <v>86.012100000000004</v>
      </c>
    </row>
    <row r="713" spans="1:4" ht="14.15" x14ac:dyDescent="0.35">
      <c r="A713" s="53">
        <v>43162.04170775463</v>
      </c>
      <c r="B713" s="57">
        <v>85.918999999999997</v>
      </c>
      <c r="C713" s="57">
        <v>85.918999999999997</v>
      </c>
      <c r="D713" s="57">
        <v>85.918999999999997</v>
      </c>
    </row>
    <row r="714" spans="1:4" ht="14.15" x14ac:dyDescent="0.35">
      <c r="A714" s="53">
        <v>43162.083374479167</v>
      </c>
      <c r="B714" s="57">
        <v>86.053299999999993</v>
      </c>
      <c r="C714" s="57">
        <v>86.053299999999993</v>
      </c>
      <c r="D714" s="57">
        <v>86.053299999999993</v>
      </c>
    </row>
    <row r="715" spans="1:4" ht="14.15" x14ac:dyDescent="0.35">
      <c r="A715" s="53">
        <v>43162.125041203704</v>
      </c>
      <c r="B715" s="57">
        <v>86.167699999999996</v>
      </c>
      <c r="C715" s="57">
        <v>86.167699999999996</v>
      </c>
      <c r="D715" s="57">
        <v>86.167699999999996</v>
      </c>
    </row>
    <row r="716" spans="1:4" ht="14.15" x14ac:dyDescent="0.35">
      <c r="A716" s="53">
        <v>43162.166707928242</v>
      </c>
      <c r="B716" s="57">
        <v>86.308099999999996</v>
      </c>
      <c r="C716" s="57">
        <v>86.308099999999996</v>
      </c>
      <c r="D716" s="57">
        <v>86.308099999999996</v>
      </c>
    </row>
    <row r="717" spans="1:4" ht="14.15" x14ac:dyDescent="0.35">
      <c r="A717" s="53">
        <v>43162.208374652779</v>
      </c>
      <c r="B717" s="57">
        <v>86.256200000000007</v>
      </c>
      <c r="C717" s="57">
        <v>86.256200000000007</v>
      </c>
      <c r="D717" s="57">
        <v>86.256200000000007</v>
      </c>
    </row>
    <row r="718" spans="1:4" ht="14.15" x14ac:dyDescent="0.35">
      <c r="A718" s="53">
        <v>43162.250041377316</v>
      </c>
      <c r="B718" s="57">
        <v>86.123400000000004</v>
      </c>
      <c r="C718" s="57">
        <v>86.123400000000004</v>
      </c>
      <c r="D718" s="57">
        <v>86.123400000000004</v>
      </c>
    </row>
    <row r="719" spans="1:4" ht="14.15" x14ac:dyDescent="0.35">
      <c r="A719" s="53">
        <v>43162.291708101853</v>
      </c>
      <c r="B719" s="57">
        <v>86.190600000000003</v>
      </c>
      <c r="C719" s="57">
        <v>86.190600000000003</v>
      </c>
      <c r="D719" s="57">
        <v>86.190600000000003</v>
      </c>
    </row>
    <row r="720" spans="1:4" ht="14.15" x14ac:dyDescent="0.35">
      <c r="A720" s="53">
        <v>43162.33337482639</v>
      </c>
      <c r="B720" s="57">
        <v>86.36</v>
      </c>
      <c r="C720" s="57">
        <v>86.36</v>
      </c>
      <c r="D720" s="57">
        <v>86.36</v>
      </c>
    </row>
    <row r="721" spans="1:4" ht="14.15" x14ac:dyDescent="0.35">
      <c r="A721" s="53">
        <v>43162.375041550928</v>
      </c>
      <c r="B721" s="57">
        <v>86.491200000000006</v>
      </c>
      <c r="C721" s="57">
        <v>86.491200000000006</v>
      </c>
      <c r="D721" s="57">
        <v>86.491200000000006</v>
      </c>
    </row>
    <row r="722" spans="1:4" ht="14.15" x14ac:dyDescent="0.35">
      <c r="A722" s="53">
        <v>43162.416708275465</v>
      </c>
      <c r="B722" s="57">
        <v>86.1982</v>
      </c>
      <c r="C722" s="57">
        <v>86.1982</v>
      </c>
      <c r="D722" s="57">
        <v>86.1982</v>
      </c>
    </row>
    <row r="723" spans="1:4" ht="14.15" x14ac:dyDescent="0.35">
      <c r="A723" s="53">
        <v>43162.458375000002</v>
      </c>
      <c r="B723" s="57">
        <v>86.170699999999997</v>
      </c>
      <c r="C723" s="57">
        <v>86.170699999999997</v>
      </c>
      <c r="D723" s="57">
        <v>86.170699999999997</v>
      </c>
    </row>
    <row r="724" spans="1:4" ht="14.15" x14ac:dyDescent="0.35">
      <c r="A724" s="53">
        <v>43162.500041724539</v>
      </c>
      <c r="B724" s="57">
        <v>86.501900000000006</v>
      </c>
      <c r="C724" s="57">
        <v>86.501900000000006</v>
      </c>
      <c r="D724" s="57">
        <v>86.501900000000006</v>
      </c>
    </row>
    <row r="725" spans="1:4" ht="14.15" x14ac:dyDescent="0.35">
      <c r="A725" s="53">
        <v>43162.541708449076</v>
      </c>
      <c r="B725" s="57">
        <v>86.614800000000002</v>
      </c>
      <c r="C725" s="57">
        <v>86.614800000000002</v>
      </c>
      <c r="D725" s="57">
        <v>86.614800000000002</v>
      </c>
    </row>
    <row r="726" spans="1:4" ht="14.15" x14ac:dyDescent="0.35">
      <c r="A726" s="53">
        <v>43162.583375173614</v>
      </c>
      <c r="B726" s="57">
        <v>86.443899999999999</v>
      </c>
      <c r="C726" s="57">
        <v>86.443899999999999</v>
      </c>
      <c r="D726" s="57">
        <v>86.443899999999999</v>
      </c>
    </row>
    <row r="727" spans="1:4" ht="14.15" x14ac:dyDescent="0.35">
      <c r="A727" s="53">
        <v>43162.625041898151</v>
      </c>
      <c r="B727" s="57">
        <v>86.552199999999999</v>
      </c>
      <c r="C727" s="57">
        <v>86.552199999999999</v>
      </c>
      <c r="D727" s="57">
        <v>86.552199999999999</v>
      </c>
    </row>
    <row r="728" spans="1:4" ht="14.15" x14ac:dyDescent="0.35">
      <c r="A728" s="53">
        <v>43162.666708622688</v>
      </c>
      <c r="B728" s="57">
        <v>86.564400000000006</v>
      </c>
      <c r="C728" s="57">
        <v>86.564400000000006</v>
      </c>
      <c r="D728" s="57">
        <v>86.564400000000006</v>
      </c>
    </row>
    <row r="729" spans="1:4" ht="14.15" x14ac:dyDescent="0.35">
      <c r="A729" s="53">
        <v>43162.708375347225</v>
      </c>
      <c r="B729" s="57">
        <v>86.744500000000002</v>
      </c>
      <c r="C729" s="57">
        <v>86.744500000000002</v>
      </c>
      <c r="D729" s="57">
        <v>86.744500000000002</v>
      </c>
    </row>
    <row r="730" spans="1:4" ht="14.15" x14ac:dyDescent="0.35">
      <c r="A730" s="53">
        <v>43162.750042071762</v>
      </c>
      <c r="B730" s="57">
        <v>86.466800000000006</v>
      </c>
      <c r="C730" s="57">
        <v>86.466800000000006</v>
      </c>
      <c r="D730" s="57">
        <v>86.466800000000006</v>
      </c>
    </row>
    <row r="731" spans="1:4" ht="14.15" x14ac:dyDescent="0.35">
      <c r="A731" s="53">
        <v>43162.7917087963</v>
      </c>
      <c r="B731" s="57">
        <v>86.366100000000003</v>
      </c>
      <c r="C731" s="57">
        <v>86.366100000000003</v>
      </c>
      <c r="D731" s="57">
        <v>86.366100000000003</v>
      </c>
    </row>
    <row r="732" spans="1:4" ht="14.15" x14ac:dyDescent="0.35">
      <c r="A732" s="53">
        <v>43162.833375520837</v>
      </c>
      <c r="B732" s="57">
        <v>86.1173</v>
      </c>
      <c r="C732" s="57">
        <v>86.1173</v>
      </c>
      <c r="D732" s="57">
        <v>86.1173</v>
      </c>
    </row>
    <row r="733" spans="1:4" ht="14.15" x14ac:dyDescent="0.35">
      <c r="A733" s="53">
        <v>43162.875042245367</v>
      </c>
      <c r="B733" s="57">
        <v>86.155500000000004</v>
      </c>
      <c r="C733" s="57">
        <v>86.155500000000004</v>
      </c>
      <c r="D733" s="57">
        <v>86.155500000000004</v>
      </c>
    </row>
    <row r="734" spans="1:4" ht="14.15" x14ac:dyDescent="0.35">
      <c r="A734" s="53">
        <v>43162.916708969904</v>
      </c>
      <c r="B734" s="57">
        <v>86.221100000000007</v>
      </c>
      <c r="C734" s="57">
        <v>86.221100000000007</v>
      </c>
      <c r="D734" s="57">
        <v>86.221100000000007</v>
      </c>
    </row>
    <row r="735" spans="1:4" ht="14.15" x14ac:dyDescent="0.35">
      <c r="A735" s="53">
        <v>43162.958375694441</v>
      </c>
      <c r="B735" s="57">
        <v>86.2226</v>
      </c>
      <c r="C735" s="57">
        <v>86.2226</v>
      </c>
      <c r="D735" s="57">
        <v>86.2226</v>
      </c>
    </row>
    <row r="736" spans="1:4" ht="14.15" x14ac:dyDescent="0.35">
      <c r="A736" s="53">
        <v>43163.000042418978</v>
      </c>
      <c r="B736" s="57">
        <v>86.236400000000003</v>
      </c>
      <c r="C736" s="57">
        <v>86.236400000000003</v>
      </c>
      <c r="D736" s="57">
        <v>86.236400000000003</v>
      </c>
    </row>
    <row r="737" spans="1:4" ht="14.15" x14ac:dyDescent="0.35">
      <c r="A737" s="53">
        <v>43163.041709143516</v>
      </c>
      <c r="B737" s="57">
        <v>86.318799999999996</v>
      </c>
      <c r="C737" s="57">
        <v>86.318799999999996</v>
      </c>
      <c r="D737" s="57">
        <v>86.318799999999996</v>
      </c>
    </row>
    <row r="738" spans="1:4" ht="14.15" x14ac:dyDescent="0.35">
      <c r="A738" s="53">
        <v>43163.083375868053</v>
      </c>
      <c r="B738" s="57">
        <v>86.2119</v>
      </c>
      <c r="C738" s="57">
        <v>86.2119</v>
      </c>
      <c r="D738" s="57">
        <v>86.2119</v>
      </c>
    </row>
    <row r="739" spans="1:4" ht="14.15" x14ac:dyDescent="0.35">
      <c r="A739" s="53">
        <v>43163.12504259259</v>
      </c>
      <c r="B739" s="57">
        <v>86.1845</v>
      </c>
      <c r="C739" s="57">
        <v>86.1845</v>
      </c>
      <c r="D739" s="57">
        <v>86.1845</v>
      </c>
    </row>
    <row r="740" spans="1:4" ht="14.15" x14ac:dyDescent="0.35">
      <c r="A740" s="53">
        <v>43163.166709317127</v>
      </c>
      <c r="B740" s="57">
        <v>86.245500000000007</v>
      </c>
      <c r="C740" s="57">
        <v>86.245500000000007</v>
      </c>
      <c r="D740" s="57">
        <v>86.245500000000007</v>
      </c>
    </row>
    <row r="741" spans="1:4" ht="14.15" x14ac:dyDescent="0.35">
      <c r="A741" s="53">
        <v>43163.208376041664</v>
      </c>
      <c r="B741" s="57">
        <v>86.2333</v>
      </c>
      <c r="C741" s="57">
        <v>86.2333</v>
      </c>
      <c r="D741" s="57">
        <v>86.2333</v>
      </c>
    </row>
    <row r="742" spans="1:4" ht="14.15" x14ac:dyDescent="0.35">
      <c r="A742" s="53">
        <v>43163.250042766202</v>
      </c>
      <c r="B742" s="57">
        <v>86.277600000000007</v>
      </c>
      <c r="C742" s="57">
        <v>86.277600000000007</v>
      </c>
      <c r="D742" s="57">
        <v>86.277600000000007</v>
      </c>
    </row>
    <row r="743" spans="1:4" ht="14.15" x14ac:dyDescent="0.35">
      <c r="A743" s="53">
        <v>43163.291709490739</v>
      </c>
      <c r="B743" s="57">
        <v>86.286699999999996</v>
      </c>
      <c r="C743" s="57">
        <v>86.286699999999996</v>
      </c>
      <c r="D743" s="57">
        <v>86.286699999999996</v>
      </c>
    </row>
    <row r="744" spans="1:4" ht="14.15" x14ac:dyDescent="0.35">
      <c r="A744" s="53">
        <v>43163.333376215276</v>
      </c>
      <c r="B744" s="57">
        <v>86.298900000000003</v>
      </c>
      <c r="C744" s="57">
        <v>86.298900000000003</v>
      </c>
      <c r="D744" s="57">
        <v>86.298900000000003</v>
      </c>
    </row>
    <row r="745" spans="1:4" ht="14.15" x14ac:dyDescent="0.35">
      <c r="A745" s="53">
        <v>43163.375042939813</v>
      </c>
      <c r="B745" s="57">
        <v>86.286699999999996</v>
      </c>
      <c r="C745" s="57">
        <v>86.286699999999996</v>
      </c>
      <c r="D745" s="57">
        <v>86.286699999999996</v>
      </c>
    </row>
    <row r="746" spans="1:4" ht="14.15" x14ac:dyDescent="0.35">
      <c r="A746" s="53">
        <v>43163.41670966435</v>
      </c>
      <c r="B746" s="57">
        <v>86.288200000000003</v>
      </c>
      <c r="C746" s="57">
        <v>86.288200000000003</v>
      </c>
      <c r="D746" s="57">
        <v>86.288200000000003</v>
      </c>
    </row>
    <row r="747" spans="1:4" ht="14.15" x14ac:dyDescent="0.35">
      <c r="A747" s="53">
        <v>43163.458376388888</v>
      </c>
      <c r="B747" s="57">
        <v>86.1845</v>
      </c>
      <c r="C747" s="57">
        <v>86.1845</v>
      </c>
      <c r="D747" s="57">
        <v>86.1845</v>
      </c>
    </row>
    <row r="748" spans="1:4" ht="14.15" x14ac:dyDescent="0.35">
      <c r="A748" s="53">
        <v>43163.500043113425</v>
      </c>
      <c r="B748" s="57">
        <v>86.141800000000003</v>
      </c>
      <c r="C748" s="57">
        <v>86.141800000000003</v>
      </c>
      <c r="D748" s="57">
        <v>86.141800000000003</v>
      </c>
    </row>
    <row r="749" spans="1:4" ht="14.15" x14ac:dyDescent="0.35">
      <c r="A749" s="53">
        <v>43163.541709837962</v>
      </c>
      <c r="B749" s="57">
        <v>86.147900000000007</v>
      </c>
      <c r="C749" s="57">
        <v>86.147900000000007</v>
      </c>
      <c r="D749" s="57">
        <v>86.147900000000007</v>
      </c>
    </row>
    <row r="750" spans="1:4" ht="14.15" x14ac:dyDescent="0.35">
      <c r="A750" s="53">
        <v>43163.583376562499</v>
      </c>
      <c r="B750" s="57">
        <v>86.111199999999997</v>
      </c>
      <c r="C750" s="57">
        <v>86.111199999999997</v>
      </c>
      <c r="D750" s="57">
        <v>86.111199999999997</v>
      </c>
    </row>
    <row r="751" spans="1:4" ht="14.15" x14ac:dyDescent="0.35">
      <c r="A751" s="53">
        <v>43163.625043287037</v>
      </c>
      <c r="B751" s="57">
        <v>86.245500000000007</v>
      </c>
      <c r="C751" s="57">
        <v>86.245500000000007</v>
      </c>
      <c r="D751" s="57">
        <v>86.245500000000007</v>
      </c>
    </row>
    <row r="752" spans="1:4" ht="14.15" x14ac:dyDescent="0.35">
      <c r="A752" s="53">
        <v>43163.666710011574</v>
      </c>
      <c r="B752" s="57">
        <v>86.344700000000003</v>
      </c>
      <c r="C752" s="57">
        <v>86.344700000000003</v>
      </c>
      <c r="D752" s="57">
        <v>86.344700000000003</v>
      </c>
    </row>
    <row r="753" spans="1:4" ht="14.15" x14ac:dyDescent="0.35">
      <c r="A753" s="53">
        <v>43163.708376736111</v>
      </c>
      <c r="B753" s="57">
        <v>86.480500000000006</v>
      </c>
      <c r="C753" s="57">
        <v>86.480500000000006</v>
      </c>
      <c r="D753" s="57">
        <v>86.480500000000006</v>
      </c>
    </row>
    <row r="754" spans="1:4" ht="14.15" x14ac:dyDescent="0.35">
      <c r="A754" s="53">
        <v>43163.750043460648</v>
      </c>
      <c r="B754" s="57">
        <v>86.433199999999999</v>
      </c>
      <c r="C754" s="57">
        <v>86.433199999999999</v>
      </c>
      <c r="D754" s="57">
        <v>86.433199999999999</v>
      </c>
    </row>
    <row r="755" spans="1:4" ht="14.15" x14ac:dyDescent="0.35">
      <c r="A755" s="53">
        <v>43163.791710185185</v>
      </c>
      <c r="B755" s="57">
        <v>85.679400000000001</v>
      </c>
      <c r="C755" s="57">
        <v>85.679400000000001</v>
      </c>
      <c r="D755" s="57">
        <v>85.679400000000001</v>
      </c>
    </row>
    <row r="756" spans="1:4" ht="14.15" x14ac:dyDescent="0.35">
      <c r="A756" s="53">
        <v>43163.833376909723</v>
      </c>
      <c r="B756" s="57">
        <v>86.329400000000007</v>
      </c>
      <c r="C756" s="57">
        <v>86.329400000000007</v>
      </c>
      <c r="D756" s="57">
        <v>86.329400000000007</v>
      </c>
    </row>
    <row r="757" spans="1:4" ht="14.15" x14ac:dyDescent="0.35">
      <c r="A757" s="53">
        <v>43163.87504363426</v>
      </c>
      <c r="B757" s="57">
        <v>86.356899999999996</v>
      </c>
      <c r="C757" s="57">
        <v>86.356899999999996</v>
      </c>
      <c r="D757" s="57">
        <v>86.356899999999996</v>
      </c>
    </row>
    <row r="758" spans="1:4" ht="14.15" x14ac:dyDescent="0.35">
      <c r="A758" s="53">
        <v>43163.916710358797</v>
      </c>
      <c r="B758" s="57">
        <v>86.488100000000003</v>
      </c>
      <c r="C758" s="57">
        <v>86.488100000000003</v>
      </c>
      <c r="D758" s="57">
        <v>86.488100000000003</v>
      </c>
    </row>
    <row r="759" spans="1:4" ht="14.15" x14ac:dyDescent="0.35">
      <c r="A759" s="53">
        <v>43163.958377083334</v>
      </c>
      <c r="B759" s="57">
        <v>86.433199999999999</v>
      </c>
      <c r="C759" s="57">
        <v>86.433199999999999</v>
      </c>
      <c r="D759" s="57">
        <v>86.433199999999999</v>
      </c>
    </row>
    <row r="760" spans="1:4" ht="14.15" x14ac:dyDescent="0.35">
      <c r="A760" s="53">
        <v>43164.000043807871</v>
      </c>
      <c r="B760" s="57">
        <v>86.408799999999999</v>
      </c>
      <c r="C760" s="57">
        <v>86.408799999999999</v>
      </c>
      <c r="D760" s="57">
        <v>86.408799999999999</v>
      </c>
    </row>
    <row r="761" spans="1:4" ht="14.15" x14ac:dyDescent="0.35">
      <c r="A761" s="53">
        <v>43164.041710532409</v>
      </c>
      <c r="B761" s="57">
        <v>86.042599999999993</v>
      </c>
      <c r="C761" s="57">
        <v>86.042599999999993</v>
      </c>
      <c r="D761" s="57">
        <v>86.042599999999993</v>
      </c>
    </row>
    <row r="762" spans="1:4" ht="14.15" x14ac:dyDescent="0.35">
      <c r="A762" s="53">
        <v>43164.083377256946</v>
      </c>
      <c r="B762" s="57">
        <v>86.391999999999996</v>
      </c>
      <c r="C762" s="57">
        <v>86.391999999999996</v>
      </c>
      <c r="D762" s="57">
        <v>86.391999999999996</v>
      </c>
    </row>
    <row r="763" spans="1:4" ht="14.15" x14ac:dyDescent="0.35">
      <c r="A763" s="53">
        <v>43164.125043981483</v>
      </c>
      <c r="B763" s="57">
        <v>86.277600000000007</v>
      </c>
      <c r="C763" s="57">
        <v>86.277600000000007</v>
      </c>
      <c r="D763" s="57">
        <v>86.277600000000007</v>
      </c>
    </row>
    <row r="764" spans="1:4" ht="14.15" x14ac:dyDescent="0.35">
      <c r="A764" s="53">
        <v>43164.16671070602</v>
      </c>
      <c r="B764" s="57">
        <v>86.503399999999999</v>
      </c>
      <c r="C764" s="57">
        <v>86.503399999999999</v>
      </c>
      <c r="D764" s="57">
        <v>86.503399999999999</v>
      </c>
    </row>
    <row r="765" spans="1:4" ht="14.15" x14ac:dyDescent="0.35">
      <c r="A765" s="53">
        <v>43164.208377430557</v>
      </c>
      <c r="B765" s="57">
        <v>86.366100000000003</v>
      </c>
      <c r="C765" s="57">
        <v>86.366100000000003</v>
      </c>
      <c r="D765" s="57">
        <v>86.366100000000003</v>
      </c>
    </row>
    <row r="766" spans="1:4" ht="14.15" x14ac:dyDescent="0.35">
      <c r="A766" s="53">
        <v>43164.250044155095</v>
      </c>
      <c r="B766" s="57">
        <v>86.2898</v>
      </c>
      <c r="C766" s="57">
        <v>86.2898</v>
      </c>
      <c r="D766" s="57">
        <v>86.2898</v>
      </c>
    </row>
    <row r="767" spans="1:4" ht="14.15" x14ac:dyDescent="0.35">
      <c r="A767" s="53">
        <v>43164.291710879632</v>
      </c>
      <c r="B767" s="57">
        <v>86.204300000000003</v>
      </c>
      <c r="C767" s="57">
        <v>86.204300000000003</v>
      </c>
      <c r="D767" s="57">
        <v>86.204300000000003</v>
      </c>
    </row>
    <row r="768" spans="1:4" ht="14.15" x14ac:dyDescent="0.35">
      <c r="A768" s="53">
        <v>43164.333377604169</v>
      </c>
      <c r="B768" s="57">
        <v>86.335499999999996</v>
      </c>
      <c r="C768" s="57">
        <v>86.335499999999996</v>
      </c>
      <c r="D768" s="57">
        <v>86.335499999999996</v>
      </c>
    </row>
    <row r="769" spans="1:4" ht="14.15" x14ac:dyDescent="0.35">
      <c r="A769" s="53">
        <v>43164.375044328706</v>
      </c>
      <c r="B769" s="57">
        <v>86.379800000000003</v>
      </c>
      <c r="C769" s="57">
        <v>86.379800000000003</v>
      </c>
      <c r="D769" s="57">
        <v>86.379800000000003</v>
      </c>
    </row>
    <row r="770" spans="1:4" ht="14.15" x14ac:dyDescent="0.35">
      <c r="A770" s="53">
        <v>43164.416711053243</v>
      </c>
      <c r="B770" s="57">
        <v>86.227199999999996</v>
      </c>
      <c r="C770" s="57">
        <v>86.227199999999996</v>
      </c>
      <c r="D770" s="57">
        <v>86.227199999999996</v>
      </c>
    </row>
    <row r="771" spans="1:4" ht="14.15" x14ac:dyDescent="0.35">
      <c r="A771" s="53">
        <v>43164.458377777781</v>
      </c>
      <c r="B771" s="57">
        <v>86.2119</v>
      </c>
      <c r="C771" s="57">
        <v>86.2119</v>
      </c>
      <c r="D771" s="57">
        <v>86.2119</v>
      </c>
    </row>
    <row r="772" spans="1:4" ht="14.15" x14ac:dyDescent="0.35">
      <c r="A772" s="53">
        <v>43164.500044502318</v>
      </c>
      <c r="B772" s="57">
        <v>86.388999999999996</v>
      </c>
      <c r="C772" s="57">
        <v>86.388999999999996</v>
      </c>
      <c r="D772" s="57">
        <v>86.388999999999996</v>
      </c>
    </row>
    <row r="773" spans="1:4" ht="14.15" x14ac:dyDescent="0.35">
      <c r="A773" s="53">
        <v>43164.541711226855</v>
      </c>
      <c r="B773" s="57">
        <v>86.402699999999996</v>
      </c>
      <c r="C773" s="57">
        <v>86.402699999999996</v>
      </c>
      <c r="D773" s="57">
        <v>86.402699999999996</v>
      </c>
    </row>
    <row r="774" spans="1:4" ht="14.15" x14ac:dyDescent="0.35">
      <c r="A774" s="53">
        <v>43164.583377951392</v>
      </c>
      <c r="B774" s="57">
        <v>86.378299999999996</v>
      </c>
      <c r="C774" s="57">
        <v>86.378299999999996</v>
      </c>
      <c r="D774" s="57">
        <v>86.378299999999996</v>
      </c>
    </row>
    <row r="775" spans="1:4" ht="14.15" x14ac:dyDescent="0.35">
      <c r="A775" s="53">
        <v>43164.62504467593</v>
      </c>
      <c r="B775" s="57">
        <v>86.335499999999996</v>
      </c>
      <c r="C775" s="57">
        <v>86.335499999999996</v>
      </c>
      <c r="D775" s="57">
        <v>86.335499999999996</v>
      </c>
    </row>
    <row r="776" spans="1:4" ht="14.15" x14ac:dyDescent="0.35">
      <c r="A776" s="53">
        <v>43164.666711400459</v>
      </c>
      <c r="B776" s="57">
        <v>86.349299999999999</v>
      </c>
      <c r="C776" s="57">
        <v>86.349299999999999</v>
      </c>
      <c r="D776" s="57">
        <v>86.349299999999999</v>
      </c>
    </row>
    <row r="777" spans="1:4" ht="14.15" x14ac:dyDescent="0.35">
      <c r="A777" s="53">
        <v>43164.708378124997</v>
      </c>
      <c r="B777" s="57">
        <v>86.244</v>
      </c>
      <c r="C777" s="57">
        <v>86.244</v>
      </c>
      <c r="D777" s="57">
        <v>86.244</v>
      </c>
    </row>
    <row r="778" spans="1:4" ht="14.15" x14ac:dyDescent="0.35">
      <c r="A778" s="53">
        <v>43164.750044849534</v>
      </c>
      <c r="B778" s="57">
        <v>86.3142</v>
      </c>
      <c r="C778" s="57">
        <v>86.3142</v>
      </c>
      <c r="D778" s="57">
        <v>86.3142</v>
      </c>
    </row>
    <row r="779" spans="1:4" ht="14.15" x14ac:dyDescent="0.35">
      <c r="A779" s="53">
        <v>43164.791711574071</v>
      </c>
      <c r="B779" s="57">
        <v>86.2089</v>
      </c>
      <c r="C779" s="57">
        <v>86.2089</v>
      </c>
      <c r="D779" s="57">
        <v>86.2089</v>
      </c>
    </row>
    <row r="780" spans="1:4" ht="14.15" x14ac:dyDescent="0.35">
      <c r="A780" s="53">
        <v>43164.833378298608</v>
      </c>
      <c r="B780" s="57">
        <v>86.218100000000007</v>
      </c>
      <c r="C780" s="57">
        <v>86.218100000000007</v>
      </c>
      <c r="D780" s="57">
        <v>86.218100000000007</v>
      </c>
    </row>
    <row r="781" spans="1:4" ht="14.15" x14ac:dyDescent="0.35">
      <c r="A781" s="53">
        <v>43164.875045023146</v>
      </c>
      <c r="B781" s="57">
        <v>86.1494</v>
      </c>
      <c r="C781" s="57">
        <v>86.1494</v>
      </c>
      <c r="D781" s="57">
        <v>86.1494</v>
      </c>
    </row>
    <row r="782" spans="1:4" ht="14.15" x14ac:dyDescent="0.35">
      <c r="A782" s="53">
        <v>43164.916711747683</v>
      </c>
      <c r="B782" s="57">
        <v>86.259299999999996</v>
      </c>
      <c r="C782" s="57">
        <v>86.259299999999996</v>
      </c>
      <c r="D782" s="57">
        <v>86.259299999999996</v>
      </c>
    </row>
    <row r="783" spans="1:4" ht="14.15" x14ac:dyDescent="0.35">
      <c r="A783" s="53">
        <v>43164.95837847222</v>
      </c>
      <c r="B783" s="57">
        <v>86.442400000000006</v>
      </c>
      <c r="C783" s="57">
        <v>86.442400000000006</v>
      </c>
      <c r="D783" s="57">
        <v>86.442400000000006</v>
      </c>
    </row>
    <row r="784" spans="1:4" ht="14.15" x14ac:dyDescent="0.35">
      <c r="A784" s="53">
        <v>43165.000045196757</v>
      </c>
      <c r="B784" s="57">
        <v>86.463700000000003</v>
      </c>
      <c r="C784" s="57">
        <v>86.463700000000003</v>
      </c>
      <c r="D784" s="57">
        <v>86.463700000000003</v>
      </c>
    </row>
    <row r="785" spans="1:4" ht="14.15" x14ac:dyDescent="0.35">
      <c r="A785" s="53">
        <v>43165.041711921294</v>
      </c>
      <c r="B785" s="57">
        <v>86.562899999999999</v>
      </c>
      <c r="C785" s="57">
        <v>86.562899999999999</v>
      </c>
      <c r="D785" s="57">
        <v>86.562899999999999</v>
      </c>
    </row>
    <row r="786" spans="1:4" ht="14.15" x14ac:dyDescent="0.35">
      <c r="A786" s="53">
        <v>43165.083378645832</v>
      </c>
      <c r="B786" s="57">
        <v>86.370599999999996</v>
      </c>
      <c r="C786" s="57">
        <v>86.370599999999996</v>
      </c>
      <c r="D786" s="57">
        <v>86.370599999999996</v>
      </c>
    </row>
    <row r="787" spans="1:4" ht="14.15" x14ac:dyDescent="0.35">
      <c r="A787" s="53">
        <v>43165.125045370369</v>
      </c>
      <c r="B787" s="57">
        <v>86.3523</v>
      </c>
      <c r="C787" s="57">
        <v>86.3523</v>
      </c>
      <c r="D787" s="57">
        <v>86.3523</v>
      </c>
    </row>
    <row r="788" spans="1:4" ht="14.15" x14ac:dyDescent="0.35">
      <c r="A788" s="53">
        <v>43165.166712094906</v>
      </c>
      <c r="B788" s="57">
        <v>86.367599999999996</v>
      </c>
      <c r="C788" s="57">
        <v>86.367599999999996</v>
      </c>
      <c r="D788" s="57">
        <v>86.367599999999996</v>
      </c>
    </row>
    <row r="789" spans="1:4" ht="14.15" x14ac:dyDescent="0.35">
      <c r="A789" s="53">
        <v>43165.208378819443</v>
      </c>
      <c r="B789" s="57">
        <v>86.402699999999996</v>
      </c>
      <c r="C789" s="57">
        <v>86.402699999999996</v>
      </c>
      <c r="D789" s="57">
        <v>86.402699999999996</v>
      </c>
    </row>
    <row r="790" spans="1:4" ht="14.15" x14ac:dyDescent="0.35">
      <c r="A790" s="53">
        <v>43165.25004554398</v>
      </c>
      <c r="B790" s="57">
        <v>86.465199999999996</v>
      </c>
      <c r="C790" s="57">
        <v>86.465199999999996</v>
      </c>
      <c r="D790" s="57">
        <v>86.465199999999996</v>
      </c>
    </row>
    <row r="791" spans="1:4" ht="14.15" x14ac:dyDescent="0.35">
      <c r="A791" s="53">
        <v>43165.291712268518</v>
      </c>
      <c r="B791" s="57">
        <v>86.401200000000003</v>
      </c>
      <c r="C791" s="57">
        <v>86.401200000000003</v>
      </c>
      <c r="D791" s="57">
        <v>86.401200000000003</v>
      </c>
    </row>
    <row r="792" spans="1:4" ht="14.15" x14ac:dyDescent="0.35">
      <c r="A792" s="53">
        <v>43165.333378993055</v>
      </c>
      <c r="B792" s="57">
        <v>86.451499999999996</v>
      </c>
      <c r="C792" s="57">
        <v>86.451499999999996</v>
      </c>
      <c r="D792" s="57">
        <v>86.451499999999996</v>
      </c>
    </row>
    <row r="793" spans="1:4" ht="14.15" x14ac:dyDescent="0.35">
      <c r="A793" s="53">
        <v>43165.375045717592</v>
      </c>
      <c r="B793" s="57">
        <v>86.202799999999996</v>
      </c>
      <c r="C793" s="57">
        <v>86.202799999999996</v>
      </c>
      <c r="D793" s="57">
        <v>86.202799999999996</v>
      </c>
    </row>
    <row r="794" spans="1:4" ht="14.15" x14ac:dyDescent="0.35">
      <c r="A794" s="53">
        <v>43165.416712442129</v>
      </c>
      <c r="B794" s="57">
        <v>86.271500000000003</v>
      </c>
      <c r="C794" s="57">
        <v>86.271500000000003</v>
      </c>
      <c r="D794" s="57">
        <v>86.271500000000003</v>
      </c>
    </row>
    <row r="795" spans="1:4" ht="14.15" x14ac:dyDescent="0.35">
      <c r="A795" s="53">
        <v>43165.458379166666</v>
      </c>
      <c r="B795" s="57">
        <v>86.756699999999995</v>
      </c>
      <c r="C795" s="57">
        <v>86.756699999999995</v>
      </c>
      <c r="D795" s="57">
        <v>86.756699999999995</v>
      </c>
    </row>
    <row r="796" spans="1:4" ht="14.15" x14ac:dyDescent="0.35">
      <c r="A796" s="53">
        <v>43165.500045891204</v>
      </c>
      <c r="B796" s="57">
        <v>86.619399999999999</v>
      </c>
      <c r="C796" s="57">
        <v>86.619399999999999</v>
      </c>
      <c r="D796" s="57">
        <v>86.619399999999999</v>
      </c>
    </row>
    <row r="797" spans="1:4" ht="14.15" x14ac:dyDescent="0.35">
      <c r="A797" s="53">
        <v>43165.541712615741</v>
      </c>
      <c r="B797" s="57">
        <v>86.637699999999995</v>
      </c>
      <c r="C797" s="57">
        <v>86.637699999999995</v>
      </c>
      <c r="D797" s="57">
        <v>86.637699999999995</v>
      </c>
    </row>
    <row r="798" spans="1:4" ht="14.15" x14ac:dyDescent="0.35">
      <c r="A798" s="53">
        <v>43165.583379340278</v>
      </c>
      <c r="B798" s="57">
        <v>86.875699999999995</v>
      </c>
      <c r="C798" s="57">
        <v>86.875699999999995</v>
      </c>
      <c r="D798" s="57">
        <v>86.875699999999995</v>
      </c>
    </row>
    <row r="799" spans="1:4" ht="14.15" x14ac:dyDescent="0.35">
      <c r="A799" s="53">
        <v>43165.625046064815</v>
      </c>
      <c r="B799" s="57">
        <v>86.799400000000006</v>
      </c>
      <c r="C799" s="57">
        <v>86.799400000000006</v>
      </c>
      <c r="D799" s="57">
        <v>86.799400000000006</v>
      </c>
    </row>
    <row r="800" spans="1:4" ht="14.15" x14ac:dyDescent="0.35">
      <c r="A800" s="53">
        <v>43165.666712789352</v>
      </c>
      <c r="B800" s="57">
        <v>86.767399999999995</v>
      </c>
      <c r="C800" s="57">
        <v>86.767399999999995</v>
      </c>
      <c r="D800" s="57">
        <v>86.767399999999995</v>
      </c>
    </row>
    <row r="801" spans="1:4" ht="14.15" x14ac:dyDescent="0.35">
      <c r="A801" s="53">
        <v>43165.70837951389</v>
      </c>
      <c r="B801" s="57">
        <v>86.738399999999999</v>
      </c>
      <c r="C801" s="57">
        <v>86.738399999999999</v>
      </c>
      <c r="D801" s="57">
        <v>86.738399999999999</v>
      </c>
    </row>
    <row r="802" spans="1:4" ht="14.15" x14ac:dyDescent="0.35">
      <c r="A802" s="53">
        <v>43165.750046238427</v>
      </c>
      <c r="B802" s="57">
        <v>86.712400000000002</v>
      </c>
      <c r="C802" s="57">
        <v>86.712400000000002</v>
      </c>
      <c r="D802" s="57">
        <v>86.712400000000002</v>
      </c>
    </row>
    <row r="803" spans="1:4" ht="14.15" x14ac:dyDescent="0.35">
      <c r="A803" s="53">
        <v>43165.791712962964</v>
      </c>
      <c r="B803" s="57">
        <v>86.837599999999995</v>
      </c>
      <c r="C803" s="57">
        <v>86.837599999999995</v>
      </c>
      <c r="D803" s="57">
        <v>86.837599999999995</v>
      </c>
    </row>
    <row r="804" spans="1:4" ht="14.15" x14ac:dyDescent="0.35">
      <c r="A804" s="53">
        <v>43165.833379687501</v>
      </c>
      <c r="B804" s="57">
        <v>86.626999999999995</v>
      </c>
      <c r="C804" s="57">
        <v>86.626999999999995</v>
      </c>
      <c r="D804" s="57">
        <v>86.626999999999995</v>
      </c>
    </row>
    <row r="805" spans="1:4" ht="14.15" x14ac:dyDescent="0.35">
      <c r="A805" s="53">
        <v>43165.875046412039</v>
      </c>
      <c r="B805" s="57">
        <v>86.623900000000006</v>
      </c>
      <c r="C805" s="57">
        <v>86.623900000000006</v>
      </c>
      <c r="D805" s="57">
        <v>86.623900000000006</v>
      </c>
    </row>
    <row r="806" spans="1:4" ht="14.15" x14ac:dyDescent="0.35">
      <c r="A806" s="53">
        <v>43165.916713136576</v>
      </c>
      <c r="B806" s="57">
        <v>86.713999999999999</v>
      </c>
      <c r="C806" s="57">
        <v>86.713999999999999</v>
      </c>
      <c r="D806" s="57">
        <v>86.713999999999999</v>
      </c>
    </row>
    <row r="807" spans="1:4" ht="14.15" x14ac:dyDescent="0.35">
      <c r="A807" s="53">
        <v>43165.958379861113</v>
      </c>
      <c r="B807" s="57">
        <v>86.897099999999995</v>
      </c>
      <c r="C807" s="57">
        <v>86.897099999999995</v>
      </c>
      <c r="D807" s="57">
        <v>86.897099999999995</v>
      </c>
    </row>
    <row r="808" spans="1:4" ht="14.15" x14ac:dyDescent="0.35">
      <c r="A808" s="53">
        <v>43166.00004658565</v>
      </c>
      <c r="B808" s="56">
        <v>0</v>
      </c>
      <c r="C808" s="56">
        <v>0</v>
      </c>
      <c r="D808" s="56">
        <v>0</v>
      </c>
    </row>
    <row r="809" spans="1:4" ht="14.15" x14ac:dyDescent="0.35">
      <c r="A809" s="53">
        <v>43166.041713310187</v>
      </c>
      <c r="B809" s="56">
        <v>0</v>
      </c>
      <c r="C809" s="56">
        <v>0</v>
      </c>
      <c r="D809" s="56">
        <v>0</v>
      </c>
    </row>
    <row r="810" spans="1:4" ht="14.15" x14ac:dyDescent="0.35">
      <c r="A810" s="53">
        <v>43166.083380034725</v>
      </c>
      <c r="B810" s="56">
        <v>0</v>
      </c>
      <c r="C810" s="56">
        <v>0</v>
      </c>
      <c r="D810" s="56">
        <v>0</v>
      </c>
    </row>
    <row r="811" spans="1:4" ht="14.15" x14ac:dyDescent="0.35">
      <c r="A811" s="53">
        <v>43166.125046759262</v>
      </c>
      <c r="B811" s="56">
        <v>0</v>
      </c>
      <c r="C811" s="56">
        <v>0</v>
      </c>
      <c r="D811" s="56">
        <v>0</v>
      </c>
    </row>
    <row r="812" spans="1:4" ht="14.15" x14ac:dyDescent="0.35">
      <c r="A812" s="53">
        <v>43166.166713483799</v>
      </c>
      <c r="B812" s="56">
        <v>0</v>
      </c>
      <c r="C812" s="56">
        <v>0</v>
      </c>
      <c r="D812" s="56">
        <v>0</v>
      </c>
    </row>
    <row r="813" spans="1:4" ht="14.15" x14ac:dyDescent="0.35">
      <c r="A813" s="53">
        <v>43166.208380208336</v>
      </c>
      <c r="B813" s="56">
        <v>0</v>
      </c>
      <c r="C813" s="56">
        <v>0</v>
      </c>
      <c r="D813" s="56">
        <v>0</v>
      </c>
    </row>
    <row r="814" spans="1:4" ht="14.15" x14ac:dyDescent="0.35">
      <c r="A814" s="53">
        <v>43166.250046932873</v>
      </c>
      <c r="B814" s="56">
        <v>0</v>
      </c>
      <c r="C814" s="56">
        <v>0</v>
      </c>
      <c r="D814" s="56">
        <v>0</v>
      </c>
    </row>
    <row r="815" spans="1:4" ht="14.15" x14ac:dyDescent="0.35">
      <c r="A815" s="53">
        <v>43166.291713657411</v>
      </c>
      <c r="B815" s="56">
        <v>0</v>
      </c>
      <c r="C815" s="56">
        <v>0</v>
      </c>
      <c r="D815" s="56">
        <v>0</v>
      </c>
    </row>
    <row r="816" spans="1:4" ht="14.15" x14ac:dyDescent="0.35">
      <c r="A816" s="53">
        <v>43166.333380381948</v>
      </c>
      <c r="B816" s="56">
        <v>0</v>
      </c>
      <c r="C816" s="56">
        <v>0</v>
      </c>
      <c r="D816" s="56">
        <v>0</v>
      </c>
    </row>
    <row r="817" spans="1:4" ht="14.15" x14ac:dyDescent="0.35">
      <c r="A817" s="53">
        <v>43166.375047106485</v>
      </c>
      <c r="B817" s="56">
        <v>0</v>
      </c>
      <c r="C817" s="56">
        <v>0</v>
      </c>
      <c r="D817" s="56">
        <v>0</v>
      </c>
    </row>
    <row r="818" spans="1:4" ht="14.15" x14ac:dyDescent="0.35">
      <c r="A818" s="53">
        <v>43166.416713831015</v>
      </c>
      <c r="B818" s="56">
        <v>0</v>
      </c>
      <c r="C818" s="56">
        <v>0</v>
      </c>
      <c r="D818" s="56">
        <v>0</v>
      </c>
    </row>
    <row r="819" spans="1:4" ht="14.15" x14ac:dyDescent="0.35">
      <c r="A819" s="53">
        <v>43166.458380555552</v>
      </c>
      <c r="B819" s="56">
        <v>0</v>
      </c>
      <c r="C819" s="56">
        <v>0</v>
      </c>
      <c r="D819" s="56">
        <v>0</v>
      </c>
    </row>
    <row r="820" spans="1:4" ht="14.15" x14ac:dyDescent="0.35">
      <c r="A820" s="53">
        <v>43166.500047280089</v>
      </c>
      <c r="B820" s="56">
        <v>0</v>
      </c>
      <c r="C820" s="56">
        <v>0</v>
      </c>
      <c r="D820" s="56">
        <v>0</v>
      </c>
    </row>
    <row r="821" spans="1:4" ht="14.15" x14ac:dyDescent="0.35">
      <c r="A821" s="53">
        <v>43166.541714004627</v>
      </c>
      <c r="B821" s="56">
        <v>0</v>
      </c>
      <c r="C821" s="56">
        <v>0</v>
      </c>
      <c r="D821" s="56">
        <v>0</v>
      </c>
    </row>
    <row r="822" spans="1:4" ht="14.15" x14ac:dyDescent="0.35">
      <c r="A822" s="53">
        <v>43166.583380729164</v>
      </c>
      <c r="B822" s="56">
        <v>0</v>
      </c>
      <c r="C822" s="56">
        <v>0</v>
      </c>
      <c r="D822" s="56">
        <v>0</v>
      </c>
    </row>
    <row r="823" spans="1:4" ht="14.15" x14ac:dyDescent="0.35">
      <c r="A823" s="53">
        <v>43166.625047453701</v>
      </c>
      <c r="B823" s="56">
        <v>0</v>
      </c>
      <c r="C823" s="56">
        <v>0</v>
      </c>
      <c r="D823" s="56">
        <v>0</v>
      </c>
    </row>
    <row r="824" spans="1:4" ht="14.15" x14ac:dyDescent="0.35">
      <c r="A824" s="53">
        <v>43166.666714178238</v>
      </c>
      <c r="B824" s="56">
        <v>0</v>
      </c>
      <c r="C824" s="56">
        <v>0</v>
      </c>
      <c r="D824" s="56">
        <v>0</v>
      </c>
    </row>
    <row r="825" spans="1:4" ht="14.15" x14ac:dyDescent="0.35">
      <c r="A825" s="53">
        <v>43166.708380902775</v>
      </c>
      <c r="B825" s="56">
        <v>0</v>
      </c>
      <c r="C825" s="56">
        <v>0</v>
      </c>
      <c r="D825" s="56">
        <v>0</v>
      </c>
    </row>
    <row r="826" spans="1:4" ht="14.15" x14ac:dyDescent="0.35">
      <c r="A826" s="53">
        <v>43166.750047627313</v>
      </c>
      <c r="B826" s="56">
        <v>0</v>
      </c>
      <c r="C826" s="56">
        <v>0</v>
      </c>
      <c r="D826" s="56">
        <v>0</v>
      </c>
    </row>
    <row r="827" spans="1:4" ht="14.15" x14ac:dyDescent="0.35">
      <c r="A827" s="53">
        <v>43166.79171435185</v>
      </c>
      <c r="B827" s="56">
        <v>0</v>
      </c>
      <c r="C827" s="56">
        <v>0</v>
      </c>
      <c r="D827" s="56">
        <v>0</v>
      </c>
    </row>
    <row r="828" spans="1:4" ht="14.15" x14ac:dyDescent="0.35">
      <c r="A828" s="53">
        <v>43166.833381076387</v>
      </c>
      <c r="B828" s="56">
        <v>0</v>
      </c>
      <c r="C828" s="56">
        <v>0</v>
      </c>
      <c r="D828" s="56">
        <v>0</v>
      </c>
    </row>
    <row r="829" spans="1:4" ht="14.15" x14ac:dyDescent="0.35">
      <c r="A829" s="53">
        <v>43166.875047800924</v>
      </c>
      <c r="B829" s="56">
        <v>0</v>
      </c>
      <c r="C829" s="56">
        <v>0</v>
      </c>
      <c r="D829" s="56">
        <v>0</v>
      </c>
    </row>
    <row r="830" spans="1:4" ht="14.15" x14ac:dyDescent="0.35">
      <c r="A830" s="53">
        <v>43166.916714525461</v>
      </c>
      <c r="B830" s="56">
        <v>0</v>
      </c>
      <c r="C830" s="56">
        <v>0</v>
      </c>
      <c r="D830" s="56">
        <v>0</v>
      </c>
    </row>
    <row r="831" spans="1:4" ht="14.15" x14ac:dyDescent="0.35">
      <c r="A831" s="53">
        <v>43166.958381249999</v>
      </c>
      <c r="B831" s="56">
        <v>0</v>
      </c>
      <c r="C831" s="56">
        <v>0</v>
      </c>
      <c r="D831" s="56">
        <v>0</v>
      </c>
    </row>
    <row r="832" spans="1:4" ht="14.15" x14ac:dyDescent="0.35">
      <c r="A832" s="53">
        <v>43167.000047974536</v>
      </c>
      <c r="B832" s="57">
        <v>86.549199999999999</v>
      </c>
      <c r="C832" s="57">
        <v>86.549199999999999</v>
      </c>
      <c r="D832" s="57">
        <v>86.549199999999999</v>
      </c>
    </row>
    <row r="833" spans="1:4" ht="14.15" x14ac:dyDescent="0.35">
      <c r="A833" s="53">
        <v>43167.041714699073</v>
      </c>
      <c r="B833" s="57">
        <v>86.720100000000002</v>
      </c>
      <c r="C833" s="57">
        <v>86.720100000000002</v>
      </c>
      <c r="D833" s="57">
        <v>86.720100000000002</v>
      </c>
    </row>
    <row r="834" spans="1:4" ht="14.15" x14ac:dyDescent="0.35">
      <c r="A834" s="53">
        <v>43167.08338142361</v>
      </c>
      <c r="B834" s="57">
        <v>86.509500000000003</v>
      </c>
      <c r="C834" s="57">
        <v>86.509500000000003</v>
      </c>
      <c r="D834" s="57">
        <v>86.509500000000003</v>
      </c>
    </row>
    <row r="835" spans="1:4" ht="14.15" x14ac:dyDescent="0.35">
      <c r="A835" s="53">
        <v>43167.125048148147</v>
      </c>
      <c r="B835" s="57">
        <v>86.457599999999999</v>
      </c>
      <c r="C835" s="57">
        <v>86.457599999999999</v>
      </c>
      <c r="D835" s="57">
        <v>86.457599999999999</v>
      </c>
    </row>
    <row r="836" spans="1:4" ht="14.15" x14ac:dyDescent="0.35">
      <c r="A836" s="53">
        <v>43167.166714872685</v>
      </c>
      <c r="B836" s="57">
        <v>86.631600000000006</v>
      </c>
      <c r="C836" s="57">
        <v>86.631600000000006</v>
      </c>
      <c r="D836" s="57">
        <v>86.631600000000006</v>
      </c>
    </row>
    <row r="837" spans="1:4" ht="14.15" x14ac:dyDescent="0.35">
      <c r="A837" s="53">
        <v>43167.208381597222</v>
      </c>
      <c r="B837" s="57">
        <v>86.569000000000003</v>
      </c>
      <c r="C837" s="57">
        <v>86.569000000000003</v>
      </c>
      <c r="D837" s="57">
        <v>86.569000000000003</v>
      </c>
    </row>
    <row r="838" spans="1:4" ht="14.15" x14ac:dyDescent="0.35">
      <c r="A838" s="53">
        <v>43167.250048321759</v>
      </c>
      <c r="B838" s="57">
        <v>86.646799999999999</v>
      </c>
      <c r="C838" s="57">
        <v>86.646799999999999</v>
      </c>
      <c r="D838" s="57">
        <v>86.646799999999999</v>
      </c>
    </row>
    <row r="839" spans="1:4" ht="14.15" x14ac:dyDescent="0.35">
      <c r="A839" s="53">
        <v>43167.291715046296</v>
      </c>
      <c r="B839" s="57">
        <v>86.636099999999999</v>
      </c>
      <c r="C839" s="57">
        <v>86.636099999999999</v>
      </c>
      <c r="D839" s="57">
        <v>86.636099999999999</v>
      </c>
    </row>
    <row r="840" spans="1:4" ht="14.15" x14ac:dyDescent="0.35">
      <c r="A840" s="53">
        <v>43167.333381770834</v>
      </c>
      <c r="B840" s="57">
        <v>86.681899999999999</v>
      </c>
      <c r="C840" s="57">
        <v>86.681899999999999</v>
      </c>
      <c r="D840" s="57">
        <v>86.681899999999999</v>
      </c>
    </row>
    <row r="841" spans="1:4" ht="14.15" x14ac:dyDescent="0.35">
      <c r="A841" s="53">
        <v>43167.375048495371</v>
      </c>
      <c r="B841" s="57">
        <v>86.709400000000002</v>
      </c>
      <c r="C841" s="57">
        <v>86.709400000000002</v>
      </c>
      <c r="D841" s="57">
        <v>86.709400000000002</v>
      </c>
    </row>
    <row r="842" spans="1:4" ht="14.15" x14ac:dyDescent="0.35">
      <c r="A842" s="53">
        <v>43167.416715219908</v>
      </c>
      <c r="B842" s="57">
        <v>86.793300000000002</v>
      </c>
      <c r="C842" s="57">
        <v>86.793300000000002</v>
      </c>
      <c r="D842" s="57">
        <v>86.793300000000002</v>
      </c>
    </row>
    <row r="843" spans="1:4" ht="14.15" x14ac:dyDescent="0.35">
      <c r="A843" s="53">
        <v>43167.458381944445</v>
      </c>
      <c r="B843" s="57">
        <v>86.800899999999999</v>
      </c>
      <c r="C843" s="57">
        <v>86.800899999999999</v>
      </c>
      <c r="D843" s="57">
        <v>86.800899999999999</v>
      </c>
    </row>
    <row r="844" spans="1:4" ht="14.15" x14ac:dyDescent="0.35">
      <c r="A844" s="53">
        <v>43167.500048668982</v>
      </c>
      <c r="B844" s="57">
        <v>86.672799999999995</v>
      </c>
      <c r="C844" s="57">
        <v>86.672799999999995</v>
      </c>
      <c r="D844" s="57">
        <v>86.672799999999995</v>
      </c>
    </row>
    <row r="845" spans="1:4" ht="14.15" x14ac:dyDescent="0.35">
      <c r="A845" s="53">
        <v>43167.54171539352</v>
      </c>
      <c r="B845" s="57">
        <v>86.631600000000006</v>
      </c>
      <c r="C845" s="57">
        <v>86.631600000000006</v>
      </c>
      <c r="D845" s="57">
        <v>86.631600000000006</v>
      </c>
    </row>
    <row r="846" spans="1:4" ht="14.15" x14ac:dyDescent="0.35">
      <c r="A846" s="53">
        <v>43167.583382118057</v>
      </c>
      <c r="B846" s="57">
        <v>86.631600000000006</v>
      </c>
      <c r="C846" s="57">
        <v>86.631600000000006</v>
      </c>
      <c r="D846" s="57">
        <v>86.631600000000006</v>
      </c>
    </row>
    <row r="847" spans="1:4" ht="14.15" x14ac:dyDescent="0.35">
      <c r="A847" s="53">
        <v>43167.625048842594</v>
      </c>
      <c r="B847" s="57">
        <v>86.663600000000002</v>
      </c>
      <c r="C847" s="57">
        <v>86.663600000000002</v>
      </c>
      <c r="D847" s="57">
        <v>86.663600000000002</v>
      </c>
    </row>
    <row r="848" spans="1:4" ht="14.15" x14ac:dyDescent="0.35">
      <c r="A848" s="53">
        <v>43167.666715567131</v>
      </c>
      <c r="B848" s="57">
        <v>86.556799999999996</v>
      </c>
      <c r="C848" s="57">
        <v>86.556799999999996</v>
      </c>
      <c r="D848" s="57">
        <v>86.556799999999996</v>
      </c>
    </row>
    <row r="849" spans="1:4" ht="14.15" x14ac:dyDescent="0.35">
      <c r="A849" s="53">
        <v>43167.708382291668</v>
      </c>
      <c r="B849" s="57">
        <v>86.686499999999995</v>
      </c>
      <c r="C849" s="57">
        <v>86.686499999999995</v>
      </c>
      <c r="D849" s="57">
        <v>86.686499999999995</v>
      </c>
    </row>
    <row r="850" spans="1:4" ht="14.15" x14ac:dyDescent="0.35">
      <c r="A850" s="53">
        <v>43167.750049016206</v>
      </c>
      <c r="B850" s="57">
        <v>86.726200000000006</v>
      </c>
      <c r="C850" s="57">
        <v>86.726200000000006</v>
      </c>
      <c r="D850" s="57">
        <v>86.726200000000006</v>
      </c>
    </row>
    <row r="851" spans="1:4" ht="14.15" x14ac:dyDescent="0.35">
      <c r="A851" s="53">
        <v>43167.791715740743</v>
      </c>
      <c r="B851" s="57">
        <v>86.518699999999995</v>
      </c>
      <c r="C851" s="57">
        <v>86.518699999999995</v>
      </c>
      <c r="D851" s="57">
        <v>86.518699999999995</v>
      </c>
    </row>
    <row r="852" spans="1:4" ht="14.15" x14ac:dyDescent="0.35">
      <c r="A852" s="53">
        <v>43167.83338246528</v>
      </c>
      <c r="B852" s="57">
        <v>86.576599999999999</v>
      </c>
      <c r="C852" s="57">
        <v>86.576599999999999</v>
      </c>
      <c r="D852" s="57">
        <v>86.576599999999999</v>
      </c>
    </row>
    <row r="853" spans="1:4" ht="14.15" x14ac:dyDescent="0.35">
      <c r="A853" s="53">
        <v>43167.875049189817</v>
      </c>
      <c r="B853" s="57">
        <v>86.619399999999999</v>
      </c>
      <c r="C853" s="57">
        <v>86.619399999999999</v>
      </c>
      <c r="D853" s="57">
        <v>86.619399999999999</v>
      </c>
    </row>
    <row r="854" spans="1:4" ht="14.15" x14ac:dyDescent="0.35">
      <c r="A854" s="53">
        <v>43167.916715914354</v>
      </c>
      <c r="B854" s="57">
        <v>86.674300000000002</v>
      </c>
      <c r="C854" s="57">
        <v>86.674300000000002</v>
      </c>
      <c r="D854" s="57">
        <v>86.674300000000002</v>
      </c>
    </row>
    <row r="855" spans="1:4" ht="14.15" x14ac:dyDescent="0.35">
      <c r="A855" s="53">
        <v>43167.958382638892</v>
      </c>
      <c r="B855" s="57">
        <v>86.564400000000006</v>
      </c>
      <c r="C855" s="57">
        <v>86.564400000000006</v>
      </c>
      <c r="D855" s="57">
        <v>86.564400000000006</v>
      </c>
    </row>
    <row r="856" spans="1:4" ht="14.15" x14ac:dyDescent="0.35">
      <c r="A856" s="53">
        <v>43168.000049363429</v>
      </c>
      <c r="B856" s="57">
        <v>86.2226</v>
      </c>
      <c r="C856" s="57">
        <v>86.2226</v>
      </c>
      <c r="D856" s="57">
        <v>86.2226</v>
      </c>
    </row>
    <row r="857" spans="1:4" ht="14.15" x14ac:dyDescent="0.35">
      <c r="A857" s="53">
        <v>43168.041716087966</v>
      </c>
      <c r="B857" s="57">
        <v>86.112799999999993</v>
      </c>
      <c r="C857" s="57">
        <v>86.112799999999993</v>
      </c>
      <c r="D857" s="57">
        <v>86.112799999999993</v>
      </c>
    </row>
    <row r="858" spans="1:4" ht="14.15" x14ac:dyDescent="0.35">
      <c r="A858" s="53">
        <v>43168.083382812503</v>
      </c>
      <c r="B858" s="57">
        <v>86.2791</v>
      </c>
      <c r="C858" s="57">
        <v>86.2791</v>
      </c>
      <c r="D858" s="57">
        <v>86.2791</v>
      </c>
    </row>
    <row r="859" spans="1:4" ht="14.15" x14ac:dyDescent="0.35">
      <c r="A859" s="53">
        <v>43168.12504953704</v>
      </c>
      <c r="B859" s="57">
        <v>86.001400000000004</v>
      </c>
      <c r="C859" s="57">
        <v>86.001400000000004</v>
      </c>
      <c r="D859" s="57">
        <v>86.001400000000004</v>
      </c>
    </row>
    <row r="860" spans="1:4" ht="14.15" x14ac:dyDescent="0.35">
      <c r="A860" s="53">
        <v>43168.166716261578</v>
      </c>
      <c r="B860" s="57">
        <v>86.053299999999993</v>
      </c>
      <c r="C860" s="57">
        <v>86.053299999999993</v>
      </c>
      <c r="D860" s="57">
        <v>86.053299999999993</v>
      </c>
    </row>
    <row r="861" spans="1:4" ht="14.15" x14ac:dyDescent="0.35">
      <c r="A861" s="53">
        <v>43168.208382986108</v>
      </c>
      <c r="B861" s="57">
        <v>86.225700000000003</v>
      </c>
      <c r="C861" s="57">
        <v>86.225700000000003</v>
      </c>
      <c r="D861" s="57">
        <v>86.225700000000003</v>
      </c>
    </row>
    <row r="862" spans="1:4" ht="14.15" x14ac:dyDescent="0.35">
      <c r="A862" s="53">
        <v>43168.250049710645</v>
      </c>
      <c r="B862" s="57">
        <v>86.433199999999999</v>
      </c>
      <c r="C862" s="57">
        <v>86.433199999999999</v>
      </c>
      <c r="D862" s="57">
        <v>86.433199999999999</v>
      </c>
    </row>
    <row r="863" spans="1:4" ht="14.15" x14ac:dyDescent="0.35">
      <c r="A863" s="53">
        <v>43168.291716435182</v>
      </c>
      <c r="B863" s="57">
        <v>86.587299999999999</v>
      </c>
      <c r="C863" s="57">
        <v>86.587299999999999</v>
      </c>
      <c r="D863" s="57">
        <v>86.587299999999999</v>
      </c>
    </row>
    <row r="864" spans="1:4" ht="14.15" x14ac:dyDescent="0.35">
      <c r="A864" s="53">
        <v>43168.333383159719</v>
      </c>
      <c r="B864" s="57">
        <v>86.369100000000003</v>
      </c>
      <c r="C864" s="57">
        <v>86.369100000000003</v>
      </c>
      <c r="D864" s="57">
        <v>86.369100000000003</v>
      </c>
    </row>
    <row r="865" spans="1:4" ht="14.15" x14ac:dyDescent="0.35">
      <c r="A865" s="53">
        <v>43168.375049884256</v>
      </c>
      <c r="B865" s="57">
        <v>86.334000000000003</v>
      </c>
      <c r="C865" s="57">
        <v>86.334000000000003</v>
      </c>
      <c r="D865" s="57">
        <v>86.334000000000003</v>
      </c>
    </row>
    <row r="866" spans="1:4" ht="14.15" x14ac:dyDescent="0.35">
      <c r="A866" s="53">
        <v>43168.416716608794</v>
      </c>
      <c r="B866" s="57">
        <v>86.512600000000006</v>
      </c>
      <c r="C866" s="57">
        <v>86.512600000000006</v>
      </c>
      <c r="D866" s="57">
        <v>86.512600000000006</v>
      </c>
    </row>
    <row r="867" spans="1:4" ht="14.15" x14ac:dyDescent="0.35">
      <c r="A867" s="53">
        <v>43168.458383333331</v>
      </c>
      <c r="B867" s="57">
        <v>86.500299999999996</v>
      </c>
      <c r="C867" s="57">
        <v>86.500299999999996</v>
      </c>
      <c r="D867" s="57">
        <v>86.500299999999996</v>
      </c>
    </row>
    <row r="868" spans="1:4" ht="14.15" x14ac:dyDescent="0.35">
      <c r="A868" s="53">
        <v>43168.500050057868</v>
      </c>
      <c r="B868" s="57">
        <v>86.700199999999995</v>
      </c>
      <c r="C868" s="57">
        <v>86.700199999999995</v>
      </c>
      <c r="D868" s="57">
        <v>86.700199999999995</v>
      </c>
    </row>
    <row r="869" spans="1:4" ht="14.15" x14ac:dyDescent="0.35">
      <c r="A869" s="53">
        <v>43168.541716782405</v>
      </c>
      <c r="B869" s="57">
        <v>86.363</v>
      </c>
      <c r="C869" s="57">
        <v>86.363</v>
      </c>
      <c r="D869" s="57">
        <v>86.363</v>
      </c>
    </row>
    <row r="870" spans="1:4" ht="14.15" x14ac:dyDescent="0.35">
      <c r="A870" s="53">
        <v>43168.583383506942</v>
      </c>
      <c r="B870" s="57">
        <v>86.440799999999996</v>
      </c>
      <c r="C870" s="57">
        <v>86.440799999999996</v>
      </c>
      <c r="D870" s="57">
        <v>86.440799999999996</v>
      </c>
    </row>
    <row r="871" spans="1:4" ht="14.15" x14ac:dyDescent="0.35">
      <c r="A871" s="53">
        <v>43168.62505023148</v>
      </c>
      <c r="B871" s="57">
        <v>86.294300000000007</v>
      </c>
      <c r="C871" s="57">
        <v>86.294300000000007</v>
      </c>
      <c r="D871" s="57">
        <v>86.294300000000007</v>
      </c>
    </row>
    <row r="872" spans="1:4" ht="14.15" x14ac:dyDescent="0.35">
      <c r="A872" s="53">
        <v>43168.666716956017</v>
      </c>
      <c r="B872" s="57">
        <v>86.370599999999996</v>
      </c>
      <c r="C872" s="57">
        <v>86.370599999999996</v>
      </c>
      <c r="D872" s="57">
        <v>86.370599999999996</v>
      </c>
    </row>
    <row r="873" spans="1:4" ht="14.15" x14ac:dyDescent="0.35">
      <c r="A873" s="53">
        <v>43168.708383680554</v>
      </c>
      <c r="B873" s="57">
        <v>86.288200000000003</v>
      </c>
      <c r="C873" s="57">
        <v>86.288200000000003</v>
      </c>
      <c r="D873" s="57">
        <v>86.288200000000003</v>
      </c>
    </row>
    <row r="874" spans="1:4" ht="14.15" x14ac:dyDescent="0.35">
      <c r="A874" s="53">
        <v>43168.750050405091</v>
      </c>
      <c r="B874" s="57">
        <v>86.1875</v>
      </c>
      <c r="C874" s="57">
        <v>86.1875</v>
      </c>
      <c r="D874" s="57">
        <v>86.1875</v>
      </c>
    </row>
    <row r="875" spans="1:4" ht="14.15" x14ac:dyDescent="0.35">
      <c r="A875" s="53">
        <v>43168.791717129629</v>
      </c>
      <c r="B875" s="57">
        <v>86.099000000000004</v>
      </c>
      <c r="C875" s="57">
        <v>86.099000000000004</v>
      </c>
      <c r="D875" s="57">
        <v>86.099000000000004</v>
      </c>
    </row>
    <row r="876" spans="1:4" ht="14.15" x14ac:dyDescent="0.35">
      <c r="A876" s="53">
        <v>43168.833383854166</v>
      </c>
      <c r="B876" s="57">
        <v>86.199700000000007</v>
      </c>
      <c r="C876" s="57">
        <v>86.199700000000007</v>
      </c>
      <c r="D876" s="57">
        <v>86.199700000000007</v>
      </c>
    </row>
    <row r="877" spans="1:4" ht="14.15" x14ac:dyDescent="0.35">
      <c r="A877" s="53">
        <v>43168.875050578703</v>
      </c>
      <c r="B877" s="57">
        <v>86.3767</v>
      </c>
      <c r="C877" s="57">
        <v>86.3767</v>
      </c>
      <c r="D877" s="57">
        <v>86.3767</v>
      </c>
    </row>
    <row r="878" spans="1:4" ht="14.15" x14ac:dyDescent="0.35">
      <c r="A878" s="53">
        <v>43168.91671730324</v>
      </c>
      <c r="B878" s="57">
        <v>86.369100000000003</v>
      </c>
      <c r="C878" s="57">
        <v>86.369100000000003</v>
      </c>
      <c r="D878" s="57">
        <v>86.369100000000003</v>
      </c>
    </row>
    <row r="879" spans="1:4" ht="14.15" x14ac:dyDescent="0.35">
      <c r="A879" s="53">
        <v>43168.958384027777</v>
      </c>
      <c r="B879" s="57">
        <v>86.401200000000003</v>
      </c>
      <c r="C879" s="57">
        <v>86.401200000000003</v>
      </c>
      <c r="D879" s="57">
        <v>86.401200000000003</v>
      </c>
    </row>
    <row r="880" spans="1:4" ht="14.15" x14ac:dyDescent="0.35">
      <c r="A880" s="53">
        <v>43169.000050752315</v>
      </c>
      <c r="B880" s="57">
        <v>86.012100000000004</v>
      </c>
      <c r="C880" s="57">
        <v>86.012100000000004</v>
      </c>
      <c r="D880" s="57">
        <v>86.012100000000004</v>
      </c>
    </row>
    <row r="881" spans="1:4" ht="14.15" x14ac:dyDescent="0.35">
      <c r="A881" s="53">
        <v>43169.041717476852</v>
      </c>
      <c r="B881" s="57">
        <v>85.918999999999997</v>
      </c>
      <c r="C881" s="57">
        <v>85.918999999999997</v>
      </c>
      <c r="D881" s="57">
        <v>85.918999999999997</v>
      </c>
    </row>
    <row r="882" spans="1:4" ht="14.15" x14ac:dyDescent="0.35">
      <c r="A882" s="53">
        <v>43169.083384201389</v>
      </c>
      <c r="B882" s="57">
        <v>86.053299999999993</v>
      </c>
      <c r="C882" s="57">
        <v>86.053299999999993</v>
      </c>
      <c r="D882" s="57">
        <v>86.053299999999993</v>
      </c>
    </row>
    <row r="883" spans="1:4" ht="14.15" x14ac:dyDescent="0.35">
      <c r="A883" s="53">
        <v>43169.125050925926</v>
      </c>
      <c r="B883" s="57">
        <v>86.167699999999996</v>
      </c>
      <c r="C883" s="57">
        <v>86.167699999999996</v>
      </c>
      <c r="D883" s="57">
        <v>86.167699999999996</v>
      </c>
    </row>
    <row r="884" spans="1:4" ht="14.15" x14ac:dyDescent="0.35">
      <c r="A884" s="53">
        <v>43169.166717650463</v>
      </c>
      <c r="B884" s="57">
        <v>86.308099999999996</v>
      </c>
      <c r="C884" s="57">
        <v>86.308099999999996</v>
      </c>
      <c r="D884" s="57">
        <v>86.308099999999996</v>
      </c>
    </row>
    <row r="885" spans="1:4" ht="14.15" x14ac:dyDescent="0.35">
      <c r="A885" s="53">
        <v>43169.208384375001</v>
      </c>
      <c r="B885" s="57">
        <v>86.256200000000007</v>
      </c>
      <c r="C885" s="57">
        <v>86.256200000000007</v>
      </c>
      <c r="D885" s="57">
        <v>86.256200000000007</v>
      </c>
    </row>
    <row r="886" spans="1:4" ht="14.15" x14ac:dyDescent="0.35">
      <c r="A886" s="53">
        <v>43169.250051099538</v>
      </c>
      <c r="B886" s="57">
        <v>86.123400000000004</v>
      </c>
      <c r="C886" s="57">
        <v>86.123400000000004</v>
      </c>
      <c r="D886" s="57">
        <v>86.123400000000004</v>
      </c>
    </row>
    <row r="887" spans="1:4" ht="14.15" x14ac:dyDescent="0.35">
      <c r="A887" s="53">
        <v>43169.291717824075</v>
      </c>
      <c r="B887" s="57">
        <v>86.190600000000003</v>
      </c>
      <c r="C887" s="57">
        <v>86.190600000000003</v>
      </c>
      <c r="D887" s="57">
        <v>86.190600000000003</v>
      </c>
    </row>
    <row r="888" spans="1:4" ht="14.15" x14ac:dyDescent="0.35">
      <c r="A888" s="53">
        <v>43169.333384548612</v>
      </c>
      <c r="B888" s="57">
        <v>86.36</v>
      </c>
      <c r="C888" s="57">
        <v>86.36</v>
      </c>
      <c r="D888" s="57">
        <v>86.36</v>
      </c>
    </row>
    <row r="889" spans="1:4" ht="14.15" x14ac:dyDescent="0.35">
      <c r="A889" s="53">
        <v>43169.375051273149</v>
      </c>
      <c r="B889" s="57">
        <v>86.491200000000006</v>
      </c>
      <c r="C889" s="57">
        <v>86.491200000000006</v>
      </c>
      <c r="D889" s="57">
        <v>86.491200000000006</v>
      </c>
    </row>
    <row r="890" spans="1:4" ht="14.15" x14ac:dyDescent="0.35">
      <c r="A890" s="53">
        <v>43169.416717997687</v>
      </c>
      <c r="B890" s="57">
        <v>86.1982</v>
      </c>
      <c r="C890" s="57">
        <v>86.1982</v>
      </c>
      <c r="D890" s="57">
        <v>86.1982</v>
      </c>
    </row>
    <row r="891" spans="1:4" ht="14.15" x14ac:dyDescent="0.35">
      <c r="A891" s="53">
        <v>43169.458384722224</v>
      </c>
      <c r="B891" s="57">
        <v>86.170699999999997</v>
      </c>
      <c r="C891" s="57">
        <v>86.170699999999997</v>
      </c>
      <c r="D891" s="57">
        <v>86.170699999999997</v>
      </c>
    </row>
    <row r="892" spans="1:4" ht="14.15" x14ac:dyDescent="0.35">
      <c r="A892" s="53">
        <v>43169.500051446761</v>
      </c>
      <c r="B892" s="57">
        <v>86.501900000000006</v>
      </c>
      <c r="C892" s="57">
        <v>86.501900000000006</v>
      </c>
      <c r="D892" s="57">
        <v>86.501900000000006</v>
      </c>
    </row>
    <row r="893" spans="1:4" ht="14.15" x14ac:dyDescent="0.35">
      <c r="A893" s="53">
        <v>43169.541718171298</v>
      </c>
      <c r="B893" s="57">
        <v>86.614800000000002</v>
      </c>
      <c r="C893" s="57">
        <v>86.614800000000002</v>
      </c>
      <c r="D893" s="57">
        <v>86.614800000000002</v>
      </c>
    </row>
    <row r="894" spans="1:4" ht="14.15" x14ac:dyDescent="0.35">
      <c r="A894" s="53">
        <v>43169.583384895835</v>
      </c>
      <c r="B894" s="57">
        <v>86.443899999999999</v>
      </c>
      <c r="C894" s="57">
        <v>86.443899999999999</v>
      </c>
      <c r="D894" s="57">
        <v>86.443899999999999</v>
      </c>
    </row>
    <row r="895" spans="1:4" ht="14.15" x14ac:dyDescent="0.35">
      <c r="A895" s="53">
        <v>43169.625051620373</v>
      </c>
      <c r="B895" s="57">
        <v>86.552199999999999</v>
      </c>
      <c r="C895" s="57">
        <v>86.552199999999999</v>
      </c>
      <c r="D895" s="57">
        <v>86.552199999999999</v>
      </c>
    </row>
    <row r="896" spans="1:4" ht="14.15" x14ac:dyDescent="0.35">
      <c r="A896" s="53">
        <v>43169.66671834491</v>
      </c>
      <c r="B896" s="57">
        <v>86.564400000000006</v>
      </c>
      <c r="C896" s="57">
        <v>86.564400000000006</v>
      </c>
      <c r="D896" s="57">
        <v>86.564400000000006</v>
      </c>
    </row>
    <row r="897" spans="1:4" ht="14.15" x14ac:dyDescent="0.35">
      <c r="A897" s="53">
        <v>43169.708385069447</v>
      </c>
      <c r="B897" s="57">
        <v>86.744500000000002</v>
      </c>
      <c r="C897" s="57">
        <v>86.744500000000002</v>
      </c>
      <c r="D897" s="57">
        <v>86.744500000000002</v>
      </c>
    </row>
    <row r="898" spans="1:4" ht="14.15" x14ac:dyDescent="0.35">
      <c r="A898" s="53">
        <v>43169.750051793984</v>
      </c>
      <c r="B898" s="57">
        <v>86.466800000000006</v>
      </c>
      <c r="C898" s="57">
        <v>86.466800000000006</v>
      </c>
      <c r="D898" s="57">
        <v>86.466800000000006</v>
      </c>
    </row>
    <row r="899" spans="1:4" ht="14.15" x14ac:dyDescent="0.35">
      <c r="A899" s="53">
        <v>43169.791718518522</v>
      </c>
      <c r="B899" s="57">
        <v>86.366100000000003</v>
      </c>
      <c r="C899" s="57">
        <v>86.366100000000003</v>
      </c>
      <c r="D899" s="57">
        <v>86.366100000000003</v>
      </c>
    </row>
    <row r="900" spans="1:4" ht="14.15" x14ac:dyDescent="0.35">
      <c r="A900" s="53">
        <v>43169.833385243059</v>
      </c>
      <c r="B900" s="57">
        <v>86.1173</v>
      </c>
      <c r="C900" s="57">
        <v>86.1173</v>
      </c>
      <c r="D900" s="57">
        <v>86.1173</v>
      </c>
    </row>
    <row r="901" spans="1:4" ht="14.15" x14ac:dyDescent="0.35">
      <c r="A901" s="53">
        <v>43169.875051967596</v>
      </c>
      <c r="B901" s="57">
        <v>86.155500000000004</v>
      </c>
      <c r="C901" s="57">
        <v>86.155500000000004</v>
      </c>
      <c r="D901" s="57">
        <v>86.155500000000004</v>
      </c>
    </row>
    <row r="902" spans="1:4" ht="14.15" x14ac:dyDescent="0.35">
      <c r="A902" s="53">
        <v>43169.916718692133</v>
      </c>
      <c r="B902" s="57">
        <v>86.221100000000007</v>
      </c>
      <c r="C902" s="57">
        <v>86.221100000000007</v>
      </c>
      <c r="D902" s="57">
        <v>86.221100000000007</v>
      </c>
    </row>
    <row r="903" spans="1:4" ht="14.15" x14ac:dyDescent="0.35">
      <c r="A903" s="53">
        <v>43169.958385416663</v>
      </c>
      <c r="B903" s="57">
        <v>86.2226</v>
      </c>
      <c r="C903" s="57">
        <v>86.2226</v>
      </c>
      <c r="D903" s="57">
        <v>86.2226</v>
      </c>
    </row>
    <row r="904" spans="1:4" ht="14.15" x14ac:dyDescent="0.35">
      <c r="A904" s="53">
        <v>43170.0000521412</v>
      </c>
      <c r="B904" s="57">
        <v>86.236400000000003</v>
      </c>
      <c r="C904" s="57">
        <v>86.236400000000003</v>
      </c>
      <c r="D904" s="57">
        <v>86.236400000000003</v>
      </c>
    </row>
    <row r="905" spans="1:4" ht="14.15" x14ac:dyDescent="0.35">
      <c r="A905" s="53">
        <v>43170.041718865737</v>
      </c>
      <c r="B905" s="57">
        <v>86.318799999999996</v>
      </c>
      <c r="C905" s="57">
        <v>86.318799999999996</v>
      </c>
      <c r="D905" s="57">
        <v>86.318799999999996</v>
      </c>
    </row>
    <row r="906" spans="1:4" ht="14.15" x14ac:dyDescent="0.35">
      <c r="A906" s="53">
        <v>43170.083385590275</v>
      </c>
      <c r="B906" s="57">
        <v>86.2119</v>
      </c>
      <c r="C906" s="57">
        <v>86.2119</v>
      </c>
      <c r="D906" s="57">
        <v>86.2119</v>
      </c>
    </row>
    <row r="907" spans="1:4" ht="14.15" x14ac:dyDescent="0.35">
      <c r="A907" s="53">
        <v>43170.125052314812</v>
      </c>
      <c r="B907" s="57">
        <v>86.1845</v>
      </c>
      <c r="C907" s="57">
        <v>86.1845</v>
      </c>
      <c r="D907" s="57">
        <v>86.1845</v>
      </c>
    </row>
    <row r="908" spans="1:4" ht="14.15" x14ac:dyDescent="0.35">
      <c r="A908" s="53">
        <v>43170.166719039349</v>
      </c>
      <c r="B908" s="57">
        <v>86.245500000000007</v>
      </c>
      <c r="C908" s="57">
        <v>86.245500000000007</v>
      </c>
      <c r="D908" s="57">
        <v>86.245500000000007</v>
      </c>
    </row>
    <row r="909" spans="1:4" ht="14.15" x14ac:dyDescent="0.35">
      <c r="A909" s="53">
        <v>43170.208385763886</v>
      </c>
      <c r="B909" s="57">
        <v>86.2333</v>
      </c>
      <c r="C909" s="57">
        <v>86.2333</v>
      </c>
      <c r="D909" s="57">
        <v>86.2333</v>
      </c>
    </row>
    <row r="910" spans="1:4" ht="14.15" x14ac:dyDescent="0.35">
      <c r="A910" s="53">
        <v>43170.250052488424</v>
      </c>
      <c r="B910" s="57">
        <v>86.277600000000007</v>
      </c>
      <c r="C910" s="57">
        <v>86.277600000000007</v>
      </c>
      <c r="D910" s="57">
        <v>86.277600000000007</v>
      </c>
    </row>
    <row r="911" spans="1:4" ht="14.15" x14ac:dyDescent="0.35">
      <c r="A911" s="53">
        <v>43170.291719212961</v>
      </c>
      <c r="B911" s="57">
        <v>86.286699999999996</v>
      </c>
      <c r="C911" s="57">
        <v>86.286699999999996</v>
      </c>
      <c r="D911" s="57">
        <v>86.286699999999996</v>
      </c>
    </row>
    <row r="912" spans="1:4" ht="14.15" x14ac:dyDescent="0.35">
      <c r="A912" s="53">
        <v>43170.333385937498</v>
      </c>
      <c r="B912" s="57">
        <v>86.298900000000003</v>
      </c>
      <c r="C912" s="57">
        <v>86.298900000000003</v>
      </c>
      <c r="D912" s="57">
        <v>86.298900000000003</v>
      </c>
    </row>
    <row r="913" spans="1:4" ht="14.15" x14ac:dyDescent="0.35">
      <c r="A913" s="53">
        <v>43170.375052662035</v>
      </c>
      <c r="B913" s="57">
        <v>86.286699999999996</v>
      </c>
      <c r="C913" s="57">
        <v>86.286699999999996</v>
      </c>
      <c r="D913" s="57">
        <v>86.286699999999996</v>
      </c>
    </row>
    <row r="914" spans="1:4" ht="14.15" x14ac:dyDescent="0.35">
      <c r="A914" s="53">
        <v>43170.416719386572</v>
      </c>
      <c r="B914" s="57">
        <v>86.288200000000003</v>
      </c>
      <c r="C914" s="57">
        <v>86.288200000000003</v>
      </c>
      <c r="D914" s="57">
        <v>86.288200000000003</v>
      </c>
    </row>
    <row r="915" spans="1:4" ht="14.15" x14ac:dyDescent="0.35">
      <c r="A915" s="53">
        <v>43170.45838611111</v>
      </c>
      <c r="B915" s="57">
        <v>86.1845</v>
      </c>
      <c r="C915" s="57">
        <v>86.1845</v>
      </c>
      <c r="D915" s="57">
        <v>86.1845</v>
      </c>
    </row>
    <row r="916" spans="1:4" ht="14.15" x14ac:dyDescent="0.35">
      <c r="A916" s="53">
        <v>43170.500052835647</v>
      </c>
      <c r="B916" s="57">
        <v>86.141800000000003</v>
      </c>
      <c r="C916" s="57">
        <v>86.141800000000003</v>
      </c>
      <c r="D916" s="57">
        <v>86.141800000000003</v>
      </c>
    </row>
    <row r="917" spans="1:4" ht="14.15" x14ac:dyDescent="0.35">
      <c r="A917" s="53">
        <v>43170.541719560184</v>
      </c>
      <c r="B917" s="57">
        <v>86.147900000000007</v>
      </c>
      <c r="C917" s="57">
        <v>86.147900000000007</v>
      </c>
      <c r="D917" s="57">
        <v>86.147900000000007</v>
      </c>
    </row>
    <row r="918" spans="1:4" ht="14.15" x14ac:dyDescent="0.35">
      <c r="A918" s="53">
        <v>43170.583386284721</v>
      </c>
      <c r="B918" s="57">
        <v>86.111199999999997</v>
      </c>
      <c r="C918" s="57">
        <v>86.111199999999997</v>
      </c>
      <c r="D918" s="57">
        <v>86.111199999999997</v>
      </c>
    </row>
    <row r="919" spans="1:4" ht="14.15" x14ac:dyDescent="0.35">
      <c r="A919" s="53">
        <v>43170.625053009258</v>
      </c>
      <c r="B919" s="57">
        <v>86.245500000000007</v>
      </c>
      <c r="C919" s="57">
        <v>86.245500000000007</v>
      </c>
      <c r="D919" s="57">
        <v>86.245500000000007</v>
      </c>
    </row>
    <row r="920" spans="1:4" ht="14.15" x14ac:dyDescent="0.35">
      <c r="A920" s="53">
        <v>43170.666719733796</v>
      </c>
      <c r="B920" s="57">
        <v>86.344700000000003</v>
      </c>
      <c r="C920" s="57">
        <v>86.344700000000003</v>
      </c>
      <c r="D920" s="57">
        <v>86.344700000000003</v>
      </c>
    </row>
    <row r="921" spans="1:4" ht="14.15" x14ac:dyDescent="0.35">
      <c r="A921" s="53">
        <v>43170.708386458333</v>
      </c>
      <c r="B921" s="57">
        <v>86.480500000000006</v>
      </c>
      <c r="C921" s="57">
        <v>86.480500000000006</v>
      </c>
      <c r="D921" s="57">
        <v>86.480500000000006</v>
      </c>
    </row>
    <row r="922" spans="1:4" ht="14.15" x14ac:dyDescent="0.35">
      <c r="A922" s="53">
        <v>43170.75005318287</v>
      </c>
      <c r="B922" s="57">
        <v>86.433199999999999</v>
      </c>
      <c r="C922" s="57">
        <v>86.433199999999999</v>
      </c>
      <c r="D922" s="57">
        <v>86.433199999999999</v>
      </c>
    </row>
    <row r="923" spans="1:4" ht="14.15" x14ac:dyDescent="0.35">
      <c r="A923" s="53">
        <v>43170.791719907407</v>
      </c>
      <c r="B923" s="57">
        <v>85.679400000000001</v>
      </c>
      <c r="C923" s="57">
        <v>85.679400000000001</v>
      </c>
      <c r="D923" s="57">
        <v>85.679400000000001</v>
      </c>
    </row>
    <row r="924" spans="1:4" ht="14.15" x14ac:dyDescent="0.35">
      <c r="A924" s="53">
        <v>43170.833386631944</v>
      </c>
      <c r="B924" s="57">
        <v>86.329400000000007</v>
      </c>
      <c r="C924" s="57">
        <v>86.329400000000007</v>
      </c>
      <c r="D924" s="57">
        <v>86.329400000000007</v>
      </c>
    </row>
    <row r="925" spans="1:4" ht="14.15" x14ac:dyDescent="0.35">
      <c r="A925" s="53">
        <v>43170.875053356482</v>
      </c>
      <c r="B925" s="57">
        <v>86.356899999999996</v>
      </c>
      <c r="C925" s="57">
        <v>86.356899999999996</v>
      </c>
      <c r="D925" s="57">
        <v>86.356899999999996</v>
      </c>
    </row>
    <row r="926" spans="1:4" ht="14.15" x14ac:dyDescent="0.35">
      <c r="A926" s="53">
        <v>43170.916720081019</v>
      </c>
      <c r="B926" s="57">
        <v>86.488100000000003</v>
      </c>
      <c r="C926" s="57">
        <v>86.488100000000003</v>
      </c>
      <c r="D926" s="57">
        <v>86.488100000000003</v>
      </c>
    </row>
    <row r="927" spans="1:4" ht="14.15" x14ac:dyDescent="0.35">
      <c r="A927" s="53">
        <v>43170.958386805556</v>
      </c>
      <c r="B927" s="57">
        <v>86.433199999999999</v>
      </c>
      <c r="C927" s="57">
        <v>86.433199999999999</v>
      </c>
      <c r="D927" s="57">
        <v>86.433199999999999</v>
      </c>
    </row>
    <row r="928" spans="1:4" ht="14.15" x14ac:dyDescent="0.35">
      <c r="A928" s="53">
        <v>43171.000053530093</v>
      </c>
      <c r="B928" s="57">
        <v>86.408799999999999</v>
      </c>
      <c r="C928" s="57">
        <v>86.408799999999999</v>
      </c>
      <c r="D928" s="57">
        <v>86.408799999999999</v>
      </c>
    </row>
    <row r="929" spans="1:4" ht="14.15" x14ac:dyDescent="0.35">
      <c r="A929" s="53">
        <v>43171.04172025463</v>
      </c>
      <c r="B929" s="57">
        <v>86.042599999999993</v>
      </c>
      <c r="C929" s="57">
        <v>86.042599999999993</v>
      </c>
      <c r="D929" s="57">
        <v>86.042599999999993</v>
      </c>
    </row>
    <row r="930" spans="1:4" ht="14.15" x14ac:dyDescent="0.35">
      <c r="A930" s="53">
        <v>43171.083386979168</v>
      </c>
      <c r="B930" s="57">
        <v>86.391999999999996</v>
      </c>
      <c r="C930" s="57">
        <v>86.391999999999996</v>
      </c>
      <c r="D930" s="57">
        <v>86.391999999999996</v>
      </c>
    </row>
    <row r="931" spans="1:4" ht="14.15" x14ac:dyDescent="0.35">
      <c r="A931" s="53">
        <v>43171.125053703705</v>
      </c>
      <c r="B931" s="57">
        <v>86.277600000000007</v>
      </c>
      <c r="C931" s="57">
        <v>86.277600000000007</v>
      </c>
      <c r="D931" s="57">
        <v>86.277600000000007</v>
      </c>
    </row>
    <row r="932" spans="1:4" ht="14.15" x14ac:dyDescent="0.35">
      <c r="A932" s="53">
        <v>43171.166720428242</v>
      </c>
      <c r="B932" s="57">
        <v>86.503399999999999</v>
      </c>
      <c r="C932" s="57">
        <v>86.503399999999999</v>
      </c>
      <c r="D932" s="57">
        <v>86.503399999999999</v>
      </c>
    </row>
    <row r="933" spans="1:4" ht="14.15" x14ac:dyDescent="0.35">
      <c r="A933" s="53">
        <v>43171.208387152779</v>
      </c>
      <c r="B933" s="57">
        <v>86.366100000000003</v>
      </c>
      <c r="C933" s="57">
        <v>86.366100000000003</v>
      </c>
      <c r="D933" s="57">
        <v>86.366100000000003</v>
      </c>
    </row>
    <row r="934" spans="1:4" ht="14.15" x14ac:dyDescent="0.35">
      <c r="A934" s="53">
        <v>43171.250053877317</v>
      </c>
      <c r="B934" s="57">
        <v>86.2898</v>
      </c>
      <c r="C934" s="57">
        <v>86.2898</v>
      </c>
      <c r="D934" s="57">
        <v>86.2898</v>
      </c>
    </row>
    <row r="935" spans="1:4" ht="14.15" x14ac:dyDescent="0.35">
      <c r="A935" s="53">
        <v>43171.291720601854</v>
      </c>
      <c r="B935" s="57">
        <v>86.204300000000003</v>
      </c>
      <c r="C935" s="57">
        <v>86.204300000000003</v>
      </c>
      <c r="D935" s="57">
        <v>86.204300000000003</v>
      </c>
    </row>
    <row r="936" spans="1:4" ht="14.15" x14ac:dyDescent="0.35">
      <c r="A936" s="53">
        <v>43171.333387326391</v>
      </c>
      <c r="B936" s="57">
        <v>86.335499999999996</v>
      </c>
      <c r="C936" s="57">
        <v>86.335499999999996</v>
      </c>
      <c r="D936" s="57">
        <v>86.335499999999996</v>
      </c>
    </row>
    <row r="937" spans="1:4" ht="14.15" x14ac:dyDescent="0.35">
      <c r="A937" s="53">
        <v>43171.375054050928</v>
      </c>
      <c r="B937" s="57">
        <v>86.379800000000003</v>
      </c>
      <c r="C937" s="57">
        <v>86.379800000000003</v>
      </c>
      <c r="D937" s="57">
        <v>86.379800000000003</v>
      </c>
    </row>
    <row r="938" spans="1:4" ht="14.15" x14ac:dyDescent="0.35">
      <c r="A938" s="53">
        <v>43171.416720775465</v>
      </c>
      <c r="B938" s="57">
        <v>86.227199999999996</v>
      </c>
      <c r="C938" s="57">
        <v>86.227199999999996</v>
      </c>
      <c r="D938" s="57">
        <v>86.227199999999996</v>
      </c>
    </row>
    <row r="939" spans="1:4" ht="14.15" x14ac:dyDescent="0.35">
      <c r="A939" s="53">
        <v>43171.458387500003</v>
      </c>
      <c r="B939" s="57">
        <v>86.2119</v>
      </c>
      <c r="C939" s="57">
        <v>86.2119</v>
      </c>
      <c r="D939" s="57">
        <v>86.2119</v>
      </c>
    </row>
    <row r="940" spans="1:4" ht="14.15" x14ac:dyDescent="0.35">
      <c r="A940" s="53">
        <v>43171.50005422454</v>
      </c>
      <c r="B940" s="57">
        <v>86.388999999999996</v>
      </c>
      <c r="C940" s="57">
        <v>86.388999999999996</v>
      </c>
      <c r="D940" s="57">
        <v>86.388999999999996</v>
      </c>
    </row>
    <row r="941" spans="1:4" ht="14.15" x14ac:dyDescent="0.35">
      <c r="A941" s="53">
        <v>43171.541720949077</v>
      </c>
      <c r="B941" s="57">
        <v>86.402699999999996</v>
      </c>
      <c r="C941" s="57">
        <v>86.402699999999996</v>
      </c>
      <c r="D941" s="57">
        <v>86.402699999999996</v>
      </c>
    </row>
    <row r="942" spans="1:4" ht="14.15" x14ac:dyDescent="0.35">
      <c r="A942" s="53">
        <v>43171.583387673614</v>
      </c>
      <c r="B942" s="57">
        <v>86.378299999999996</v>
      </c>
      <c r="C942" s="57">
        <v>86.378299999999996</v>
      </c>
      <c r="D942" s="57">
        <v>86.378299999999996</v>
      </c>
    </row>
    <row r="943" spans="1:4" ht="14.15" x14ac:dyDescent="0.35">
      <c r="A943" s="53">
        <v>43171.625054398151</v>
      </c>
      <c r="B943" s="57">
        <v>86.335499999999996</v>
      </c>
      <c r="C943" s="57">
        <v>86.335499999999996</v>
      </c>
      <c r="D943" s="57">
        <v>86.335499999999996</v>
      </c>
    </row>
    <row r="944" spans="1:4" ht="14.15" x14ac:dyDescent="0.35">
      <c r="A944" s="53">
        <v>43171.666721122689</v>
      </c>
      <c r="B944" s="57">
        <v>86.349299999999999</v>
      </c>
      <c r="C944" s="57">
        <v>86.349299999999999</v>
      </c>
      <c r="D944" s="57">
        <v>86.349299999999999</v>
      </c>
    </row>
    <row r="945" spans="1:4" ht="14.15" x14ac:dyDescent="0.35">
      <c r="A945" s="53">
        <v>43171.708387847226</v>
      </c>
      <c r="B945" s="57">
        <v>86.244</v>
      </c>
      <c r="C945" s="57">
        <v>86.244</v>
      </c>
      <c r="D945" s="57">
        <v>86.244</v>
      </c>
    </row>
    <row r="946" spans="1:4" ht="14.15" x14ac:dyDescent="0.35">
      <c r="A946" s="53">
        <v>43171.750054571756</v>
      </c>
      <c r="B946" s="57">
        <v>86.3142</v>
      </c>
      <c r="C946" s="57">
        <v>86.3142</v>
      </c>
      <c r="D946" s="57">
        <v>86.3142</v>
      </c>
    </row>
    <row r="947" spans="1:4" ht="14.15" x14ac:dyDescent="0.35">
      <c r="A947" s="53">
        <v>43171.791721296293</v>
      </c>
      <c r="B947" s="57">
        <v>86.2089</v>
      </c>
      <c r="C947" s="57">
        <v>86.2089</v>
      </c>
      <c r="D947" s="57">
        <v>86.2089</v>
      </c>
    </row>
    <row r="948" spans="1:4" ht="14.15" x14ac:dyDescent="0.35">
      <c r="A948" s="53">
        <v>43171.83338802083</v>
      </c>
      <c r="B948" s="57">
        <v>86.218100000000007</v>
      </c>
      <c r="C948" s="57">
        <v>86.218100000000007</v>
      </c>
      <c r="D948" s="57">
        <v>86.218100000000007</v>
      </c>
    </row>
    <row r="949" spans="1:4" ht="14.15" x14ac:dyDescent="0.35">
      <c r="A949" s="53">
        <v>43171.875054745367</v>
      </c>
      <c r="B949" s="57">
        <v>86.1494</v>
      </c>
      <c r="C949" s="57">
        <v>86.1494</v>
      </c>
      <c r="D949" s="57">
        <v>86.1494</v>
      </c>
    </row>
    <row r="950" spans="1:4" ht="14.15" x14ac:dyDescent="0.35">
      <c r="A950" s="53">
        <v>43171.916721469905</v>
      </c>
      <c r="B950" s="57">
        <v>86.259299999999996</v>
      </c>
      <c r="C950" s="57">
        <v>86.259299999999996</v>
      </c>
      <c r="D950" s="57">
        <v>86.259299999999996</v>
      </c>
    </row>
    <row r="951" spans="1:4" ht="14.15" x14ac:dyDescent="0.35">
      <c r="A951" s="53">
        <v>43171.958388194442</v>
      </c>
      <c r="B951" s="57">
        <v>86.442400000000006</v>
      </c>
      <c r="C951" s="57">
        <v>86.442400000000006</v>
      </c>
      <c r="D951" s="57">
        <v>86.442400000000006</v>
      </c>
    </row>
    <row r="952" spans="1:4" ht="14.15" x14ac:dyDescent="0.35">
      <c r="A952" s="53">
        <v>43172.000054918979</v>
      </c>
      <c r="B952" s="57">
        <v>86.463700000000003</v>
      </c>
      <c r="C952" s="57">
        <v>86.463700000000003</v>
      </c>
      <c r="D952" s="57">
        <v>86.463700000000003</v>
      </c>
    </row>
    <row r="953" spans="1:4" ht="14.15" x14ac:dyDescent="0.35">
      <c r="A953" s="53">
        <v>43172.041721643516</v>
      </c>
      <c r="B953" s="57">
        <v>86.562899999999999</v>
      </c>
      <c r="C953" s="57">
        <v>86.562899999999999</v>
      </c>
      <c r="D953" s="57">
        <v>86.562899999999999</v>
      </c>
    </row>
    <row r="954" spans="1:4" ht="14.15" x14ac:dyDescent="0.35">
      <c r="A954" s="53">
        <v>43172.083388368053</v>
      </c>
      <c r="B954" s="57">
        <v>86.370599999999996</v>
      </c>
      <c r="C954" s="57">
        <v>86.370599999999996</v>
      </c>
      <c r="D954" s="57">
        <v>86.370599999999996</v>
      </c>
    </row>
    <row r="955" spans="1:4" ht="14.15" x14ac:dyDescent="0.35">
      <c r="A955" s="53">
        <v>43172.125055092591</v>
      </c>
      <c r="B955" s="57">
        <v>86.3523</v>
      </c>
      <c r="C955" s="57">
        <v>86.3523</v>
      </c>
      <c r="D955" s="57">
        <v>86.3523</v>
      </c>
    </row>
    <row r="956" spans="1:4" ht="14.15" x14ac:dyDescent="0.35">
      <c r="A956" s="53">
        <v>43172.166721817128</v>
      </c>
      <c r="B956" s="57">
        <v>86.367599999999996</v>
      </c>
      <c r="C956" s="57">
        <v>86.367599999999996</v>
      </c>
      <c r="D956" s="57">
        <v>86.367599999999996</v>
      </c>
    </row>
    <row r="957" spans="1:4" ht="14.15" x14ac:dyDescent="0.35">
      <c r="A957" s="53">
        <v>43172.208388541665</v>
      </c>
      <c r="B957" s="57">
        <v>86.402699999999996</v>
      </c>
      <c r="C957" s="57">
        <v>86.402699999999996</v>
      </c>
      <c r="D957" s="57">
        <v>86.402699999999996</v>
      </c>
    </row>
    <row r="958" spans="1:4" ht="14.15" x14ac:dyDescent="0.35">
      <c r="A958" s="53">
        <v>43172.250055266202</v>
      </c>
      <c r="B958" s="57">
        <v>86.465199999999996</v>
      </c>
      <c r="C958" s="57">
        <v>86.465199999999996</v>
      </c>
      <c r="D958" s="57">
        <v>86.465199999999996</v>
      </c>
    </row>
    <row r="959" spans="1:4" ht="14.15" x14ac:dyDescent="0.35">
      <c r="A959" s="53">
        <v>43172.291721990739</v>
      </c>
      <c r="B959" s="57">
        <v>86.401200000000003</v>
      </c>
      <c r="C959" s="57">
        <v>86.401200000000003</v>
      </c>
      <c r="D959" s="57">
        <v>86.401200000000003</v>
      </c>
    </row>
    <row r="960" spans="1:4" ht="14.15" x14ac:dyDescent="0.35">
      <c r="A960" s="53">
        <v>43172.333388715277</v>
      </c>
      <c r="B960" s="57">
        <v>86.451499999999996</v>
      </c>
      <c r="C960" s="57">
        <v>86.451499999999996</v>
      </c>
      <c r="D960" s="57">
        <v>86.451499999999996</v>
      </c>
    </row>
    <row r="961" spans="1:4" ht="14.15" x14ac:dyDescent="0.35">
      <c r="A961" s="53">
        <v>43172.375055439814</v>
      </c>
      <c r="B961" s="57">
        <v>86.202799999999996</v>
      </c>
      <c r="C961" s="57">
        <v>86.202799999999996</v>
      </c>
      <c r="D961" s="57">
        <v>86.202799999999996</v>
      </c>
    </row>
    <row r="962" spans="1:4" ht="14.15" x14ac:dyDescent="0.35">
      <c r="A962" s="53">
        <v>43172.416722164351</v>
      </c>
      <c r="B962" s="57">
        <v>86.271500000000003</v>
      </c>
      <c r="C962" s="57">
        <v>86.271500000000003</v>
      </c>
      <c r="D962" s="57">
        <v>86.271500000000003</v>
      </c>
    </row>
    <row r="963" spans="1:4" ht="14.15" x14ac:dyDescent="0.35">
      <c r="A963" s="53">
        <v>43172.458388888888</v>
      </c>
      <c r="B963" s="57">
        <v>86.756699999999995</v>
      </c>
      <c r="C963" s="57">
        <v>86.756699999999995</v>
      </c>
      <c r="D963" s="57">
        <v>86.756699999999995</v>
      </c>
    </row>
    <row r="964" spans="1:4" ht="14.15" x14ac:dyDescent="0.35">
      <c r="A964" s="53">
        <v>43172.500055613426</v>
      </c>
      <c r="B964" s="57">
        <v>86.619399999999999</v>
      </c>
      <c r="C964" s="57">
        <v>86.619399999999999</v>
      </c>
      <c r="D964" s="57">
        <v>86.619399999999999</v>
      </c>
    </row>
    <row r="965" spans="1:4" ht="14.15" x14ac:dyDescent="0.35">
      <c r="A965" s="53">
        <v>43172.541722337963</v>
      </c>
      <c r="B965" s="57">
        <v>86.637699999999995</v>
      </c>
      <c r="C965" s="57">
        <v>86.637699999999995</v>
      </c>
      <c r="D965" s="57">
        <v>86.637699999999995</v>
      </c>
    </row>
    <row r="966" spans="1:4" ht="14.15" x14ac:dyDescent="0.35">
      <c r="A966" s="53">
        <v>43172.5833890625</v>
      </c>
      <c r="B966" s="57">
        <v>86.875699999999995</v>
      </c>
      <c r="C966" s="57">
        <v>86.875699999999995</v>
      </c>
      <c r="D966" s="57">
        <v>86.875699999999995</v>
      </c>
    </row>
    <row r="967" spans="1:4" ht="14.15" x14ac:dyDescent="0.35">
      <c r="A967" s="53">
        <v>43172.625055787037</v>
      </c>
      <c r="B967" s="57">
        <v>86.799400000000006</v>
      </c>
      <c r="C967" s="57">
        <v>86.799400000000006</v>
      </c>
      <c r="D967" s="57">
        <v>86.799400000000006</v>
      </c>
    </row>
    <row r="968" spans="1:4" ht="14.15" x14ac:dyDescent="0.35">
      <c r="A968" s="53">
        <v>43172.666722511574</v>
      </c>
      <c r="B968" s="57">
        <v>86.767399999999995</v>
      </c>
      <c r="C968" s="57">
        <v>86.767399999999995</v>
      </c>
      <c r="D968" s="57">
        <v>86.767399999999995</v>
      </c>
    </row>
    <row r="969" spans="1:4" ht="14.15" x14ac:dyDescent="0.35">
      <c r="A969" s="53">
        <v>43172.708389236112</v>
      </c>
      <c r="B969" s="57">
        <v>86.738399999999999</v>
      </c>
      <c r="C969" s="57">
        <v>86.738399999999999</v>
      </c>
      <c r="D969" s="57">
        <v>86.738399999999999</v>
      </c>
    </row>
    <row r="970" spans="1:4" ht="14.15" x14ac:dyDescent="0.35">
      <c r="A970" s="53">
        <v>43172.750055960649</v>
      </c>
      <c r="B970" s="57">
        <v>86.712400000000002</v>
      </c>
      <c r="C970" s="57">
        <v>86.712400000000002</v>
      </c>
      <c r="D970" s="57">
        <v>86.712400000000002</v>
      </c>
    </row>
    <row r="971" spans="1:4" ht="14.15" x14ac:dyDescent="0.35">
      <c r="A971" s="53">
        <v>43172.791722685186</v>
      </c>
      <c r="B971" s="57">
        <v>86.837599999999995</v>
      </c>
      <c r="C971" s="57">
        <v>86.837599999999995</v>
      </c>
      <c r="D971" s="57">
        <v>86.837599999999995</v>
      </c>
    </row>
    <row r="972" spans="1:4" ht="14.15" x14ac:dyDescent="0.35">
      <c r="A972" s="53">
        <v>43172.833389409723</v>
      </c>
      <c r="B972" s="57">
        <v>86.626999999999995</v>
      </c>
      <c r="C972" s="57">
        <v>86.626999999999995</v>
      </c>
      <c r="D972" s="57">
        <v>86.626999999999995</v>
      </c>
    </row>
    <row r="973" spans="1:4" ht="14.15" x14ac:dyDescent="0.35">
      <c r="A973" s="53">
        <v>43172.87505613426</v>
      </c>
      <c r="B973" s="57">
        <v>86.623900000000006</v>
      </c>
      <c r="C973" s="57">
        <v>86.623900000000006</v>
      </c>
      <c r="D973" s="57">
        <v>86.623900000000006</v>
      </c>
    </row>
    <row r="974" spans="1:4" ht="14.15" x14ac:dyDescent="0.35">
      <c r="A974" s="53">
        <v>43172.916722858798</v>
      </c>
      <c r="B974" s="57">
        <v>86.713999999999999</v>
      </c>
      <c r="C974" s="57">
        <v>86.713999999999999</v>
      </c>
      <c r="D974" s="57">
        <v>86.713999999999999</v>
      </c>
    </row>
    <row r="975" spans="1:4" ht="14.15" x14ac:dyDescent="0.35">
      <c r="A975" s="53">
        <v>43172.958389583335</v>
      </c>
      <c r="B975" s="57">
        <v>86.897099999999995</v>
      </c>
      <c r="C975" s="57">
        <v>86.897099999999995</v>
      </c>
      <c r="D975" s="57">
        <v>86.897099999999995</v>
      </c>
    </row>
    <row r="976" spans="1:4" ht="14.15" x14ac:dyDescent="0.35">
      <c r="A976" s="53">
        <v>43173.000056307872</v>
      </c>
      <c r="B976" s="56">
        <v>0</v>
      </c>
      <c r="C976" s="56">
        <v>0</v>
      </c>
      <c r="D976" s="56">
        <v>0</v>
      </c>
    </row>
    <row r="977" spans="1:4" ht="14.15" x14ac:dyDescent="0.35">
      <c r="A977" s="53">
        <v>43173.041723032409</v>
      </c>
      <c r="B977" s="56">
        <v>0</v>
      </c>
      <c r="C977" s="56">
        <v>0</v>
      </c>
      <c r="D977" s="56">
        <v>0</v>
      </c>
    </row>
    <row r="978" spans="1:4" ht="14.15" x14ac:dyDescent="0.35">
      <c r="A978" s="53">
        <v>43173.083389756946</v>
      </c>
      <c r="B978" s="56">
        <v>0</v>
      </c>
      <c r="C978" s="56">
        <v>0</v>
      </c>
      <c r="D978" s="56">
        <v>0</v>
      </c>
    </row>
    <row r="979" spans="1:4" ht="14.15" x14ac:dyDescent="0.35">
      <c r="A979" s="53">
        <v>43173.125056481484</v>
      </c>
      <c r="B979" s="56">
        <v>0</v>
      </c>
      <c r="C979" s="56">
        <v>0</v>
      </c>
      <c r="D979" s="56">
        <v>0</v>
      </c>
    </row>
    <row r="980" spans="1:4" ht="14.15" x14ac:dyDescent="0.35">
      <c r="A980" s="53">
        <v>43173.166723206021</v>
      </c>
      <c r="B980" s="56">
        <v>0</v>
      </c>
      <c r="C980" s="56">
        <v>0</v>
      </c>
      <c r="D980" s="56">
        <v>0</v>
      </c>
    </row>
    <row r="981" spans="1:4" ht="14.15" x14ac:dyDescent="0.35">
      <c r="A981" s="53">
        <v>43173.208389930558</v>
      </c>
      <c r="B981" s="56">
        <v>0</v>
      </c>
      <c r="C981" s="56">
        <v>0</v>
      </c>
      <c r="D981" s="56">
        <v>0</v>
      </c>
    </row>
    <row r="982" spans="1:4" ht="14.15" x14ac:dyDescent="0.35">
      <c r="A982" s="53">
        <v>43173.250056655095</v>
      </c>
      <c r="B982" s="56">
        <v>0</v>
      </c>
      <c r="C982" s="56">
        <v>0</v>
      </c>
      <c r="D982" s="56">
        <v>0</v>
      </c>
    </row>
    <row r="983" spans="1:4" ht="14.15" x14ac:dyDescent="0.35">
      <c r="A983" s="53">
        <v>43173.291723379632</v>
      </c>
      <c r="B983" s="56">
        <v>0</v>
      </c>
      <c r="C983" s="56">
        <v>0</v>
      </c>
      <c r="D983" s="56">
        <v>0</v>
      </c>
    </row>
    <row r="984" spans="1:4" ht="14.15" x14ac:dyDescent="0.35">
      <c r="A984" s="53">
        <v>43173.33339010417</v>
      </c>
      <c r="B984" s="56">
        <v>0</v>
      </c>
      <c r="C984" s="56">
        <v>0</v>
      </c>
      <c r="D984" s="56">
        <v>0</v>
      </c>
    </row>
    <row r="985" spans="1:4" ht="14.15" x14ac:dyDescent="0.35">
      <c r="A985" s="53">
        <v>43173.375056828707</v>
      </c>
      <c r="B985" s="56">
        <v>0</v>
      </c>
      <c r="C985" s="56">
        <v>0</v>
      </c>
      <c r="D985" s="56">
        <v>0</v>
      </c>
    </row>
    <row r="986" spans="1:4" ht="14.15" x14ac:dyDescent="0.35">
      <c r="A986" s="53">
        <v>43173.416723553244</v>
      </c>
      <c r="B986" s="56">
        <v>0</v>
      </c>
      <c r="C986" s="56">
        <v>0</v>
      </c>
      <c r="D986" s="56">
        <v>0</v>
      </c>
    </row>
    <row r="987" spans="1:4" ht="14.15" x14ac:dyDescent="0.35">
      <c r="A987" s="53">
        <v>43173.458390277781</v>
      </c>
      <c r="B987" s="56">
        <v>0</v>
      </c>
      <c r="C987" s="56">
        <v>0</v>
      </c>
      <c r="D987" s="56">
        <v>0</v>
      </c>
    </row>
    <row r="988" spans="1:4" ht="14.15" x14ac:dyDescent="0.35">
      <c r="A988" s="53">
        <v>43173.500057002311</v>
      </c>
      <c r="B988" s="56">
        <v>0</v>
      </c>
      <c r="C988" s="56">
        <v>0</v>
      </c>
      <c r="D988" s="56">
        <v>0</v>
      </c>
    </row>
    <row r="989" spans="1:4" ht="14.15" x14ac:dyDescent="0.35">
      <c r="A989" s="53">
        <v>43173.541723726848</v>
      </c>
      <c r="B989" s="56">
        <v>0</v>
      </c>
      <c r="C989" s="56">
        <v>0</v>
      </c>
      <c r="D989" s="56">
        <v>0</v>
      </c>
    </row>
    <row r="990" spans="1:4" ht="14.15" x14ac:dyDescent="0.35">
      <c r="A990" s="53">
        <v>43173.583390451386</v>
      </c>
      <c r="B990" s="56">
        <v>0</v>
      </c>
      <c r="C990" s="56">
        <v>0</v>
      </c>
      <c r="D990" s="56">
        <v>0</v>
      </c>
    </row>
    <row r="991" spans="1:4" ht="14.15" x14ac:dyDescent="0.35">
      <c r="A991" s="53">
        <v>43173.625057175923</v>
      </c>
      <c r="B991" s="56">
        <v>0</v>
      </c>
      <c r="C991" s="56">
        <v>0</v>
      </c>
      <c r="D991" s="56">
        <v>0</v>
      </c>
    </row>
    <row r="992" spans="1:4" ht="14.15" x14ac:dyDescent="0.35">
      <c r="A992" s="53">
        <v>43173.66672390046</v>
      </c>
      <c r="B992" s="56">
        <v>0</v>
      </c>
      <c r="C992" s="56">
        <v>0</v>
      </c>
      <c r="D992" s="56">
        <v>0</v>
      </c>
    </row>
    <row r="993" spans="1:4" ht="14.15" x14ac:dyDescent="0.35">
      <c r="A993" s="53">
        <v>43173.708390624997</v>
      </c>
      <c r="B993" s="56">
        <v>0</v>
      </c>
      <c r="C993" s="56">
        <v>0</v>
      </c>
      <c r="D993" s="56">
        <v>0</v>
      </c>
    </row>
    <row r="994" spans="1:4" ht="14.15" x14ac:dyDescent="0.35">
      <c r="A994" s="53">
        <v>43173.750057349534</v>
      </c>
      <c r="B994" s="56">
        <v>0</v>
      </c>
      <c r="C994" s="56">
        <v>0</v>
      </c>
      <c r="D994" s="56">
        <v>0</v>
      </c>
    </row>
    <row r="995" spans="1:4" ht="14.15" x14ac:dyDescent="0.35">
      <c r="A995" s="53">
        <v>43173.791724074072</v>
      </c>
      <c r="B995" s="56">
        <v>0</v>
      </c>
      <c r="C995" s="56">
        <v>0</v>
      </c>
      <c r="D995" s="56">
        <v>0</v>
      </c>
    </row>
    <row r="996" spans="1:4" ht="14.15" x14ac:dyDescent="0.35">
      <c r="A996" s="53">
        <v>43173.833390798609</v>
      </c>
      <c r="B996" s="56">
        <v>0</v>
      </c>
      <c r="C996" s="56">
        <v>0</v>
      </c>
      <c r="D996" s="56">
        <v>0</v>
      </c>
    </row>
    <row r="997" spans="1:4" ht="14.15" x14ac:dyDescent="0.35">
      <c r="A997" s="53">
        <v>43173.875057523146</v>
      </c>
      <c r="B997" s="56">
        <v>0</v>
      </c>
      <c r="C997" s="56">
        <v>0</v>
      </c>
      <c r="D997" s="56">
        <v>0</v>
      </c>
    </row>
    <row r="998" spans="1:4" ht="14.15" x14ac:dyDescent="0.35">
      <c r="A998" s="53">
        <v>43173.916724247683</v>
      </c>
      <c r="B998" s="56">
        <v>0</v>
      </c>
      <c r="C998" s="56">
        <v>0</v>
      </c>
      <c r="D998" s="56">
        <v>0</v>
      </c>
    </row>
    <row r="999" spans="1:4" ht="14.15" x14ac:dyDescent="0.35">
      <c r="A999" s="53">
        <v>43173.958390972221</v>
      </c>
      <c r="B999" s="56">
        <v>0</v>
      </c>
      <c r="C999" s="56">
        <v>0</v>
      </c>
      <c r="D999" s="56">
        <v>0</v>
      </c>
    </row>
    <row r="1000" spans="1:4" ht="14.15" x14ac:dyDescent="0.35">
      <c r="A1000" s="53">
        <v>43174.000057696758</v>
      </c>
      <c r="B1000" s="57">
        <v>86.549199999999999</v>
      </c>
      <c r="C1000" s="57">
        <v>86.549199999999999</v>
      </c>
      <c r="D1000" s="57">
        <v>86.549199999999999</v>
      </c>
    </row>
    <row r="1001" spans="1:4" ht="14.15" x14ac:dyDescent="0.35">
      <c r="A1001" s="53">
        <v>43174.041724421295</v>
      </c>
      <c r="B1001" s="57">
        <v>86.720100000000002</v>
      </c>
      <c r="C1001" s="57">
        <v>86.720100000000002</v>
      </c>
      <c r="D1001" s="57">
        <v>86.720100000000002</v>
      </c>
    </row>
    <row r="1002" spans="1:4" ht="14.15" x14ac:dyDescent="0.35">
      <c r="A1002" s="53">
        <v>43174.083391145832</v>
      </c>
      <c r="B1002" s="57">
        <v>86.509500000000003</v>
      </c>
      <c r="C1002" s="57">
        <v>86.509500000000003</v>
      </c>
      <c r="D1002" s="57">
        <v>86.509500000000003</v>
      </c>
    </row>
    <row r="1003" spans="1:4" ht="14.15" x14ac:dyDescent="0.35">
      <c r="A1003" s="53">
        <v>43174.125057870369</v>
      </c>
      <c r="B1003" s="57">
        <v>86.457599999999999</v>
      </c>
      <c r="C1003" s="57">
        <v>86.457599999999999</v>
      </c>
      <c r="D1003" s="57">
        <v>86.457599999999999</v>
      </c>
    </row>
    <row r="1004" spans="1:4" ht="14.15" x14ac:dyDescent="0.35">
      <c r="A1004" s="53">
        <v>43174.166724594907</v>
      </c>
      <c r="B1004" s="57">
        <v>86.631600000000006</v>
      </c>
      <c r="C1004" s="57">
        <v>86.631600000000006</v>
      </c>
      <c r="D1004" s="57">
        <v>86.631600000000006</v>
      </c>
    </row>
    <row r="1005" spans="1:4" ht="14.15" x14ac:dyDescent="0.35">
      <c r="A1005" s="53">
        <v>43174.208391319444</v>
      </c>
      <c r="B1005" s="57">
        <v>86.569000000000003</v>
      </c>
      <c r="C1005" s="57">
        <v>86.569000000000003</v>
      </c>
      <c r="D1005" s="57">
        <v>86.569000000000003</v>
      </c>
    </row>
    <row r="1006" spans="1:4" ht="14.15" x14ac:dyDescent="0.35">
      <c r="A1006" s="53">
        <v>43174.250058043981</v>
      </c>
      <c r="B1006" s="57">
        <v>86.646799999999999</v>
      </c>
      <c r="C1006" s="57">
        <v>86.646799999999999</v>
      </c>
      <c r="D1006" s="57">
        <v>86.646799999999999</v>
      </c>
    </row>
    <row r="1007" spans="1:4" ht="14.15" x14ac:dyDescent="0.35">
      <c r="A1007" s="53">
        <v>43174.291724768518</v>
      </c>
      <c r="B1007" s="57">
        <v>86.636099999999999</v>
      </c>
      <c r="C1007" s="57">
        <v>86.636099999999999</v>
      </c>
      <c r="D1007" s="57">
        <v>86.636099999999999</v>
      </c>
    </row>
    <row r="1008" spans="1:4" ht="14.15" x14ac:dyDescent="0.35">
      <c r="A1008" s="53">
        <v>43174.333391493055</v>
      </c>
      <c r="B1008" s="57">
        <v>86.681899999999999</v>
      </c>
      <c r="C1008" s="57">
        <v>86.681899999999999</v>
      </c>
      <c r="D1008" s="57">
        <v>86.681899999999999</v>
      </c>
    </row>
    <row r="1009" spans="1:4" ht="14.15" x14ac:dyDescent="0.35">
      <c r="A1009" s="53">
        <v>43174.375058217593</v>
      </c>
      <c r="B1009" s="57">
        <v>86.709400000000002</v>
      </c>
      <c r="C1009" s="57">
        <v>86.709400000000002</v>
      </c>
      <c r="D1009" s="57">
        <v>86.709400000000002</v>
      </c>
    </row>
    <row r="1010" spans="1:4" ht="14.15" x14ac:dyDescent="0.35">
      <c r="A1010" s="53">
        <v>43174.41672494213</v>
      </c>
      <c r="B1010" s="57">
        <v>86.793300000000002</v>
      </c>
      <c r="C1010" s="57">
        <v>86.793300000000002</v>
      </c>
      <c r="D1010" s="57">
        <v>86.793300000000002</v>
      </c>
    </row>
    <row r="1011" spans="1:4" ht="14.15" x14ac:dyDescent="0.35">
      <c r="A1011" s="53">
        <v>43174.458391666667</v>
      </c>
      <c r="B1011" s="57">
        <v>86.800899999999999</v>
      </c>
      <c r="C1011" s="57">
        <v>86.800899999999999</v>
      </c>
      <c r="D1011" s="57">
        <v>86.800899999999999</v>
      </c>
    </row>
    <row r="1012" spans="1:4" ht="14.15" x14ac:dyDescent="0.35">
      <c r="A1012" s="53">
        <v>43174.500058391204</v>
      </c>
      <c r="B1012" s="57">
        <v>86.672799999999995</v>
      </c>
      <c r="C1012" s="57">
        <v>86.672799999999995</v>
      </c>
      <c r="D1012" s="57">
        <v>86.672799999999995</v>
      </c>
    </row>
    <row r="1013" spans="1:4" ht="14.15" x14ac:dyDescent="0.35">
      <c r="A1013" s="53">
        <v>43174.541725115741</v>
      </c>
      <c r="B1013" s="57">
        <v>86.631600000000006</v>
      </c>
      <c r="C1013" s="57">
        <v>86.631600000000006</v>
      </c>
      <c r="D1013" s="57">
        <v>86.631600000000006</v>
      </c>
    </row>
    <row r="1014" spans="1:4" ht="14.15" x14ac:dyDescent="0.35">
      <c r="A1014" s="53">
        <v>43174.583391840279</v>
      </c>
      <c r="B1014" s="57">
        <v>86.631600000000006</v>
      </c>
      <c r="C1014" s="57">
        <v>86.631600000000006</v>
      </c>
      <c r="D1014" s="57">
        <v>86.631600000000006</v>
      </c>
    </row>
    <row r="1015" spans="1:4" ht="14.15" x14ac:dyDescent="0.35">
      <c r="A1015" s="53">
        <v>43174.625058564816</v>
      </c>
      <c r="B1015" s="57">
        <v>86.663600000000002</v>
      </c>
      <c r="C1015" s="57">
        <v>86.663600000000002</v>
      </c>
      <c r="D1015" s="57">
        <v>86.663600000000002</v>
      </c>
    </row>
    <row r="1016" spans="1:4" ht="14.15" x14ac:dyDescent="0.35">
      <c r="A1016" s="53">
        <v>43174.666725289353</v>
      </c>
      <c r="B1016" s="57">
        <v>86.556799999999996</v>
      </c>
      <c r="C1016" s="57">
        <v>86.556799999999996</v>
      </c>
      <c r="D1016" s="57">
        <v>86.556799999999996</v>
      </c>
    </row>
    <row r="1017" spans="1:4" ht="14.15" x14ac:dyDescent="0.35">
      <c r="A1017" s="53">
        <v>43174.70839201389</v>
      </c>
      <c r="B1017" s="57">
        <v>86.686499999999995</v>
      </c>
      <c r="C1017" s="57">
        <v>86.686499999999995</v>
      </c>
      <c r="D1017" s="57">
        <v>86.686499999999995</v>
      </c>
    </row>
    <row r="1018" spans="1:4" ht="14.15" x14ac:dyDescent="0.35">
      <c r="A1018" s="53">
        <v>43174.750058738427</v>
      </c>
      <c r="B1018" s="57">
        <v>86.726200000000006</v>
      </c>
      <c r="C1018" s="57">
        <v>86.726200000000006</v>
      </c>
      <c r="D1018" s="57">
        <v>86.726200000000006</v>
      </c>
    </row>
    <row r="1019" spans="1:4" ht="14.15" x14ac:dyDescent="0.35">
      <c r="A1019" s="53">
        <v>43174.791725462965</v>
      </c>
      <c r="B1019" s="57">
        <v>86.518699999999995</v>
      </c>
      <c r="C1019" s="57">
        <v>86.518699999999995</v>
      </c>
      <c r="D1019" s="57">
        <v>86.518699999999995</v>
      </c>
    </row>
    <row r="1020" spans="1:4" ht="14.15" x14ac:dyDescent="0.35">
      <c r="A1020" s="53">
        <v>43174.833392187502</v>
      </c>
      <c r="B1020" s="57">
        <v>86.576599999999999</v>
      </c>
      <c r="C1020" s="57">
        <v>86.576599999999999</v>
      </c>
      <c r="D1020" s="57">
        <v>86.576599999999999</v>
      </c>
    </row>
    <row r="1021" spans="1:4" ht="14.15" x14ac:dyDescent="0.35">
      <c r="A1021" s="53">
        <v>43174.875058912039</v>
      </c>
      <c r="B1021" s="57">
        <v>86.619399999999999</v>
      </c>
      <c r="C1021" s="57">
        <v>86.619399999999999</v>
      </c>
      <c r="D1021" s="57">
        <v>86.619399999999999</v>
      </c>
    </row>
    <row r="1022" spans="1:4" ht="14.15" x14ac:dyDescent="0.35">
      <c r="A1022" s="53">
        <v>43174.916725636576</v>
      </c>
      <c r="B1022" s="57">
        <v>86.674300000000002</v>
      </c>
      <c r="C1022" s="57">
        <v>86.674300000000002</v>
      </c>
      <c r="D1022" s="57">
        <v>86.674300000000002</v>
      </c>
    </row>
    <row r="1023" spans="1:4" ht="14.15" x14ac:dyDescent="0.35">
      <c r="A1023" s="53">
        <v>43174.958392361114</v>
      </c>
      <c r="B1023" s="57">
        <v>86.564400000000006</v>
      </c>
      <c r="C1023" s="57">
        <v>86.564400000000006</v>
      </c>
      <c r="D1023" s="57">
        <v>86.564400000000006</v>
      </c>
    </row>
    <row r="1024" spans="1:4" ht="14.15" x14ac:dyDescent="0.35">
      <c r="A1024" s="53">
        <v>43175.000059085651</v>
      </c>
      <c r="B1024" s="57">
        <v>86.2226</v>
      </c>
      <c r="C1024" s="57">
        <v>86.2226</v>
      </c>
      <c r="D1024" s="57">
        <v>86.2226</v>
      </c>
    </row>
    <row r="1025" spans="1:4" ht="14.15" x14ac:dyDescent="0.35">
      <c r="A1025" s="53">
        <v>43175.041725810188</v>
      </c>
      <c r="B1025" s="57">
        <v>86.112799999999993</v>
      </c>
      <c r="C1025" s="57">
        <v>86.112799999999993</v>
      </c>
      <c r="D1025" s="57">
        <v>86.112799999999993</v>
      </c>
    </row>
    <row r="1026" spans="1:4" ht="14.15" x14ac:dyDescent="0.35">
      <c r="A1026" s="53">
        <v>43175.083392534725</v>
      </c>
      <c r="B1026" s="57">
        <v>86.2791</v>
      </c>
      <c r="C1026" s="57">
        <v>86.2791</v>
      </c>
      <c r="D1026" s="57">
        <v>86.2791</v>
      </c>
    </row>
    <row r="1027" spans="1:4" ht="14.15" x14ac:dyDescent="0.35">
      <c r="A1027" s="53">
        <v>43175.125059259262</v>
      </c>
      <c r="B1027" s="57">
        <v>86.001400000000004</v>
      </c>
      <c r="C1027" s="57">
        <v>86.001400000000004</v>
      </c>
      <c r="D1027" s="57">
        <v>86.001400000000004</v>
      </c>
    </row>
    <row r="1028" spans="1:4" ht="14.15" x14ac:dyDescent="0.35">
      <c r="A1028" s="53">
        <v>43175.1667259838</v>
      </c>
      <c r="B1028" s="57">
        <v>86.053299999999993</v>
      </c>
      <c r="C1028" s="57">
        <v>86.053299999999993</v>
      </c>
      <c r="D1028" s="57">
        <v>86.053299999999993</v>
      </c>
    </row>
    <row r="1029" spans="1:4" ht="14.15" x14ac:dyDescent="0.35">
      <c r="A1029" s="53">
        <v>43175.208392708337</v>
      </c>
      <c r="B1029" s="57">
        <v>86.225700000000003</v>
      </c>
      <c r="C1029" s="57">
        <v>86.225700000000003</v>
      </c>
      <c r="D1029" s="57">
        <v>86.225700000000003</v>
      </c>
    </row>
    <row r="1030" spans="1:4" ht="14.15" x14ac:dyDescent="0.35">
      <c r="A1030" s="53">
        <v>43175.250059432874</v>
      </c>
      <c r="B1030" s="57">
        <v>86.433199999999999</v>
      </c>
      <c r="C1030" s="57">
        <v>86.433199999999999</v>
      </c>
      <c r="D1030" s="57">
        <v>86.433199999999999</v>
      </c>
    </row>
    <row r="1031" spans="1:4" ht="14.15" x14ac:dyDescent="0.35">
      <c r="A1031" s="53">
        <v>43175.291726157404</v>
      </c>
      <c r="B1031" s="57">
        <v>86.587299999999999</v>
      </c>
      <c r="C1031" s="57">
        <v>86.587299999999999</v>
      </c>
      <c r="D1031" s="57">
        <v>86.587299999999999</v>
      </c>
    </row>
    <row r="1032" spans="1:4" ht="14.15" x14ac:dyDescent="0.35">
      <c r="A1032" s="53">
        <v>43175.333392881941</v>
      </c>
      <c r="B1032" s="57">
        <v>86.369100000000003</v>
      </c>
      <c r="C1032" s="57">
        <v>86.369100000000003</v>
      </c>
      <c r="D1032" s="57">
        <v>86.369100000000003</v>
      </c>
    </row>
    <row r="1033" spans="1:4" ht="14.15" x14ac:dyDescent="0.35">
      <c r="A1033" s="53">
        <v>43175.375059606478</v>
      </c>
      <c r="B1033" s="57">
        <v>86.334000000000003</v>
      </c>
      <c r="C1033" s="57">
        <v>86.334000000000003</v>
      </c>
      <c r="D1033" s="57">
        <v>86.334000000000003</v>
      </c>
    </row>
    <row r="1034" spans="1:4" ht="14.15" x14ac:dyDescent="0.35">
      <c r="A1034" s="53">
        <v>43175.416726331016</v>
      </c>
      <c r="B1034" s="57">
        <v>86.512600000000006</v>
      </c>
      <c r="C1034" s="57">
        <v>86.512600000000006</v>
      </c>
      <c r="D1034" s="57">
        <v>86.512600000000006</v>
      </c>
    </row>
    <row r="1035" spans="1:4" ht="14.15" x14ac:dyDescent="0.35">
      <c r="A1035" s="53">
        <v>43175.458393055553</v>
      </c>
      <c r="B1035" s="57">
        <v>86.500299999999996</v>
      </c>
      <c r="C1035" s="57">
        <v>86.500299999999996</v>
      </c>
      <c r="D1035" s="57">
        <v>86.500299999999996</v>
      </c>
    </row>
    <row r="1036" spans="1:4" ht="14.15" x14ac:dyDescent="0.35">
      <c r="A1036" s="53">
        <v>43175.50005978009</v>
      </c>
      <c r="B1036" s="57">
        <v>86.700199999999995</v>
      </c>
      <c r="C1036" s="57">
        <v>86.700199999999995</v>
      </c>
      <c r="D1036" s="57">
        <v>86.700199999999995</v>
      </c>
    </row>
    <row r="1037" spans="1:4" ht="14.15" x14ac:dyDescent="0.35">
      <c r="A1037" s="53">
        <v>43175.541726504627</v>
      </c>
      <c r="B1037" s="57">
        <v>86.363</v>
      </c>
      <c r="C1037" s="57">
        <v>86.363</v>
      </c>
      <c r="D1037" s="57">
        <v>86.363</v>
      </c>
    </row>
    <row r="1038" spans="1:4" ht="14.15" x14ac:dyDescent="0.35">
      <c r="A1038" s="53">
        <v>43175.583393229164</v>
      </c>
      <c r="B1038" s="57">
        <v>86.440799999999996</v>
      </c>
      <c r="C1038" s="57">
        <v>86.440799999999996</v>
      </c>
      <c r="D1038" s="57">
        <v>86.440799999999996</v>
      </c>
    </row>
    <row r="1039" spans="1:4" ht="14.15" x14ac:dyDescent="0.35">
      <c r="A1039" s="53">
        <v>43175.625059953702</v>
      </c>
      <c r="B1039" s="57">
        <v>86.294300000000007</v>
      </c>
      <c r="C1039" s="57">
        <v>86.294300000000007</v>
      </c>
      <c r="D1039" s="57">
        <v>86.294300000000007</v>
      </c>
    </row>
    <row r="1040" spans="1:4" ht="14.15" x14ac:dyDescent="0.35">
      <c r="A1040" s="53">
        <v>43175.666726678239</v>
      </c>
      <c r="B1040" s="57">
        <v>86.370599999999996</v>
      </c>
      <c r="C1040" s="57">
        <v>86.370599999999996</v>
      </c>
      <c r="D1040" s="57">
        <v>86.370599999999996</v>
      </c>
    </row>
    <row r="1041" spans="1:4" ht="14.15" x14ac:dyDescent="0.35">
      <c r="A1041" s="53">
        <v>43175.708393402776</v>
      </c>
      <c r="B1041" s="57">
        <v>86.288200000000003</v>
      </c>
      <c r="C1041" s="57">
        <v>86.288200000000003</v>
      </c>
      <c r="D1041" s="57">
        <v>86.288200000000003</v>
      </c>
    </row>
    <row r="1042" spans="1:4" ht="14.15" x14ac:dyDescent="0.35">
      <c r="A1042" s="53">
        <v>43175.750060127313</v>
      </c>
      <c r="B1042" s="57">
        <v>86.1875</v>
      </c>
      <c r="C1042" s="57">
        <v>86.1875</v>
      </c>
      <c r="D1042" s="57">
        <v>86.1875</v>
      </c>
    </row>
    <row r="1043" spans="1:4" ht="14.15" x14ac:dyDescent="0.35">
      <c r="A1043" s="53">
        <v>43175.79172685185</v>
      </c>
      <c r="B1043" s="57">
        <v>86.099000000000004</v>
      </c>
      <c r="C1043" s="57">
        <v>86.099000000000004</v>
      </c>
      <c r="D1043" s="57">
        <v>86.099000000000004</v>
      </c>
    </row>
    <row r="1044" spans="1:4" ht="14.15" x14ac:dyDescent="0.35">
      <c r="A1044" s="53">
        <v>43175.833393576388</v>
      </c>
      <c r="B1044" s="57">
        <v>86.199700000000007</v>
      </c>
      <c r="C1044" s="57">
        <v>86.199700000000007</v>
      </c>
      <c r="D1044" s="57">
        <v>86.199700000000007</v>
      </c>
    </row>
    <row r="1045" spans="1:4" ht="14.15" x14ac:dyDescent="0.35">
      <c r="A1045" s="53">
        <v>43175.875060300925</v>
      </c>
      <c r="B1045" s="57">
        <v>86.3767</v>
      </c>
      <c r="C1045" s="57">
        <v>86.3767</v>
      </c>
      <c r="D1045" s="57">
        <v>86.3767</v>
      </c>
    </row>
    <row r="1046" spans="1:4" ht="14.15" x14ac:dyDescent="0.35">
      <c r="A1046" s="53">
        <v>43175.916727025462</v>
      </c>
      <c r="B1046" s="57">
        <v>86.369100000000003</v>
      </c>
      <c r="C1046" s="57">
        <v>86.369100000000003</v>
      </c>
      <c r="D1046" s="57">
        <v>86.369100000000003</v>
      </c>
    </row>
    <row r="1047" spans="1:4" ht="14.15" x14ac:dyDescent="0.35">
      <c r="A1047" s="53">
        <v>43175.958393749999</v>
      </c>
      <c r="B1047" s="57">
        <v>86.401200000000003</v>
      </c>
      <c r="C1047" s="57">
        <v>86.401200000000003</v>
      </c>
      <c r="D1047" s="57">
        <v>86.401200000000003</v>
      </c>
    </row>
    <row r="1048" spans="1:4" ht="14.15" x14ac:dyDescent="0.35">
      <c r="A1048" s="53">
        <v>43176.000060474536</v>
      </c>
      <c r="B1048" s="57">
        <v>86.012100000000004</v>
      </c>
      <c r="C1048" s="57">
        <v>86.012100000000004</v>
      </c>
      <c r="D1048" s="57">
        <v>86.012100000000004</v>
      </c>
    </row>
    <row r="1049" spans="1:4" ht="14.15" x14ac:dyDescent="0.35">
      <c r="A1049" s="53">
        <v>43176.041727199074</v>
      </c>
      <c r="B1049" s="57">
        <v>85.918999999999997</v>
      </c>
      <c r="C1049" s="57">
        <v>85.918999999999997</v>
      </c>
      <c r="D1049" s="57">
        <v>85.918999999999997</v>
      </c>
    </row>
    <row r="1050" spans="1:4" ht="14.15" x14ac:dyDescent="0.35">
      <c r="A1050" s="53">
        <v>43176.083393923611</v>
      </c>
      <c r="B1050" s="57">
        <v>86.053299999999993</v>
      </c>
      <c r="C1050" s="57">
        <v>86.053299999999993</v>
      </c>
      <c r="D1050" s="57">
        <v>86.053299999999993</v>
      </c>
    </row>
    <row r="1051" spans="1:4" ht="14.15" x14ac:dyDescent="0.35">
      <c r="A1051" s="53">
        <v>43176.125060648148</v>
      </c>
      <c r="B1051" s="57">
        <v>86.167699999999996</v>
      </c>
      <c r="C1051" s="57">
        <v>86.167699999999996</v>
      </c>
      <c r="D1051" s="57">
        <v>86.167699999999996</v>
      </c>
    </row>
    <row r="1052" spans="1:4" ht="14.15" x14ac:dyDescent="0.35">
      <c r="A1052" s="53">
        <v>43176.166727372685</v>
      </c>
      <c r="B1052" s="57">
        <v>86.308099999999996</v>
      </c>
      <c r="C1052" s="57">
        <v>86.308099999999996</v>
      </c>
      <c r="D1052" s="57">
        <v>86.308099999999996</v>
      </c>
    </row>
    <row r="1053" spans="1:4" ht="14.15" x14ac:dyDescent="0.35">
      <c r="A1053" s="53">
        <v>43176.208394097222</v>
      </c>
      <c r="B1053" s="57">
        <v>86.256200000000007</v>
      </c>
      <c r="C1053" s="57">
        <v>86.256200000000007</v>
      </c>
      <c r="D1053" s="57">
        <v>86.256200000000007</v>
      </c>
    </row>
    <row r="1054" spans="1:4" ht="14.15" x14ac:dyDescent="0.35">
      <c r="A1054" s="53">
        <v>43176.25006082176</v>
      </c>
      <c r="B1054" s="57">
        <v>86.123400000000004</v>
      </c>
      <c r="C1054" s="57">
        <v>86.123400000000004</v>
      </c>
      <c r="D1054" s="57">
        <v>86.123400000000004</v>
      </c>
    </row>
    <row r="1055" spans="1:4" ht="14.15" x14ac:dyDescent="0.35">
      <c r="A1055" s="53">
        <v>43176.291727546297</v>
      </c>
      <c r="B1055" s="57">
        <v>86.190600000000003</v>
      </c>
      <c r="C1055" s="57">
        <v>86.190600000000003</v>
      </c>
      <c r="D1055" s="57">
        <v>86.190600000000003</v>
      </c>
    </row>
    <row r="1056" spans="1:4" ht="14.15" x14ac:dyDescent="0.35">
      <c r="A1056" s="53">
        <v>43176.333394270834</v>
      </c>
      <c r="B1056" s="57">
        <v>86.36</v>
      </c>
      <c r="C1056" s="57">
        <v>86.36</v>
      </c>
      <c r="D1056" s="57">
        <v>86.36</v>
      </c>
    </row>
    <row r="1057" spans="1:4" ht="14.15" x14ac:dyDescent="0.35">
      <c r="A1057" s="53">
        <v>43176.375060995371</v>
      </c>
      <c r="B1057" s="57">
        <v>86.491200000000006</v>
      </c>
      <c r="C1057" s="57">
        <v>86.491200000000006</v>
      </c>
      <c r="D1057" s="57">
        <v>86.491200000000006</v>
      </c>
    </row>
    <row r="1058" spans="1:4" ht="14.15" x14ac:dyDescent="0.35">
      <c r="A1058" s="53">
        <v>43176.416727719909</v>
      </c>
      <c r="B1058" s="57">
        <v>86.1982</v>
      </c>
      <c r="C1058" s="57">
        <v>86.1982</v>
      </c>
      <c r="D1058" s="57">
        <v>86.1982</v>
      </c>
    </row>
    <row r="1059" spans="1:4" ht="14.15" x14ac:dyDescent="0.35">
      <c r="A1059" s="53">
        <v>43176.458394444446</v>
      </c>
      <c r="B1059" s="57">
        <v>86.170699999999997</v>
      </c>
      <c r="C1059" s="57">
        <v>86.170699999999997</v>
      </c>
      <c r="D1059" s="57">
        <v>86.170699999999997</v>
      </c>
    </row>
    <row r="1060" spans="1:4" ht="14.15" x14ac:dyDescent="0.35">
      <c r="A1060" s="53">
        <v>43176.500061168983</v>
      </c>
      <c r="B1060" s="57">
        <v>86.501900000000006</v>
      </c>
      <c r="C1060" s="57">
        <v>86.501900000000006</v>
      </c>
      <c r="D1060" s="57">
        <v>86.501900000000006</v>
      </c>
    </row>
    <row r="1061" spans="1:4" ht="14.15" x14ac:dyDescent="0.35">
      <c r="A1061" s="53">
        <v>43176.54172789352</v>
      </c>
      <c r="B1061" s="57">
        <v>86.614800000000002</v>
      </c>
      <c r="C1061" s="57">
        <v>86.614800000000002</v>
      </c>
      <c r="D1061" s="57">
        <v>86.614800000000002</v>
      </c>
    </row>
    <row r="1062" spans="1:4" ht="14.15" x14ac:dyDescent="0.35">
      <c r="A1062" s="53">
        <v>43176.583394618057</v>
      </c>
      <c r="B1062" s="57">
        <v>86.443899999999999</v>
      </c>
      <c r="C1062" s="57">
        <v>86.443899999999999</v>
      </c>
      <c r="D1062" s="57">
        <v>86.443899999999999</v>
      </c>
    </row>
    <row r="1063" spans="1:4" ht="14.15" x14ac:dyDescent="0.35">
      <c r="A1063" s="53">
        <v>43176.625061342595</v>
      </c>
      <c r="B1063" s="57">
        <v>86.552199999999999</v>
      </c>
      <c r="C1063" s="57">
        <v>86.552199999999999</v>
      </c>
      <c r="D1063" s="57">
        <v>86.552199999999999</v>
      </c>
    </row>
    <row r="1064" spans="1:4" ht="14.15" x14ac:dyDescent="0.35">
      <c r="A1064" s="53">
        <v>43176.666728067132</v>
      </c>
      <c r="B1064" s="57">
        <v>86.564400000000006</v>
      </c>
      <c r="C1064" s="57">
        <v>86.564400000000006</v>
      </c>
      <c r="D1064" s="57">
        <v>86.564400000000006</v>
      </c>
    </row>
    <row r="1065" spans="1:4" ht="14.15" x14ac:dyDescent="0.35">
      <c r="A1065" s="53">
        <v>43176.708394791669</v>
      </c>
      <c r="B1065" s="57">
        <v>86.744500000000002</v>
      </c>
      <c r="C1065" s="57">
        <v>86.744500000000002</v>
      </c>
      <c r="D1065" s="57">
        <v>86.744500000000002</v>
      </c>
    </row>
    <row r="1066" spans="1:4" ht="14.15" x14ac:dyDescent="0.35">
      <c r="A1066" s="53">
        <v>43176.750061516206</v>
      </c>
      <c r="B1066" s="57">
        <v>86.466800000000006</v>
      </c>
      <c r="C1066" s="57">
        <v>86.466800000000006</v>
      </c>
      <c r="D1066" s="57">
        <v>86.466800000000006</v>
      </c>
    </row>
    <row r="1067" spans="1:4" ht="14.15" x14ac:dyDescent="0.35">
      <c r="A1067" s="53">
        <v>43176.791728240743</v>
      </c>
      <c r="B1067" s="57">
        <v>86.366100000000003</v>
      </c>
      <c r="C1067" s="57">
        <v>86.366100000000003</v>
      </c>
      <c r="D1067" s="57">
        <v>86.366100000000003</v>
      </c>
    </row>
    <row r="1068" spans="1:4" ht="14.15" x14ac:dyDescent="0.35">
      <c r="A1068" s="53">
        <v>43176.833394965281</v>
      </c>
      <c r="B1068" s="57">
        <v>86.1173</v>
      </c>
      <c r="C1068" s="57">
        <v>86.1173</v>
      </c>
      <c r="D1068" s="57">
        <v>86.1173</v>
      </c>
    </row>
    <row r="1069" spans="1:4" ht="14.15" x14ac:dyDescent="0.35">
      <c r="A1069" s="53">
        <v>43176.875061689818</v>
      </c>
      <c r="B1069" s="57">
        <v>86.155500000000004</v>
      </c>
      <c r="C1069" s="57">
        <v>86.155500000000004</v>
      </c>
      <c r="D1069" s="57">
        <v>86.155500000000004</v>
      </c>
    </row>
    <row r="1070" spans="1:4" ht="14.15" x14ac:dyDescent="0.35">
      <c r="A1070" s="53">
        <v>43176.916728414355</v>
      </c>
      <c r="B1070" s="57">
        <v>86.221100000000007</v>
      </c>
      <c r="C1070" s="57">
        <v>86.221100000000007</v>
      </c>
      <c r="D1070" s="57">
        <v>86.221100000000007</v>
      </c>
    </row>
    <row r="1071" spans="1:4" ht="14.15" x14ac:dyDescent="0.35">
      <c r="A1071" s="53">
        <v>43176.958395138892</v>
      </c>
      <c r="B1071" s="57">
        <v>86.2226</v>
      </c>
      <c r="C1071" s="57">
        <v>86.2226</v>
      </c>
      <c r="D1071" s="57">
        <v>86.2226</v>
      </c>
    </row>
    <row r="1072" spans="1:4" ht="14.15" x14ac:dyDescent="0.35">
      <c r="A1072" s="53">
        <v>43177.000061863429</v>
      </c>
      <c r="B1072" s="57">
        <v>86.236400000000003</v>
      </c>
      <c r="C1072" s="57">
        <v>86.236400000000003</v>
      </c>
      <c r="D1072" s="57">
        <v>86.236400000000003</v>
      </c>
    </row>
    <row r="1073" spans="1:4" ht="14.15" x14ac:dyDescent="0.35">
      <c r="A1073" s="53">
        <v>43177.041728587959</v>
      </c>
      <c r="B1073" s="57">
        <v>86.318799999999996</v>
      </c>
      <c r="C1073" s="57">
        <v>86.318799999999996</v>
      </c>
      <c r="D1073" s="57">
        <v>86.318799999999996</v>
      </c>
    </row>
    <row r="1074" spans="1:4" ht="14.15" x14ac:dyDescent="0.35">
      <c r="A1074" s="53">
        <v>43177.083395312497</v>
      </c>
      <c r="B1074" s="57">
        <v>86.2119</v>
      </c>
      <c r="C1074" s="57">
        <v>86.2119</v>
      </c>
      <c r="D1074" s="57">
        <v>86.2119</v>
      </c>
    </row>
    <row r="1075" spans="1:4" ht="14.15" x14ac:dyDescent="0.35">
      <c r="A1075" s="53">
        <v>43177.125062037034</v>
      </c>
      <c r="B1075" s="57">
        <v>86.1845</v>
      </c>
      <c r="C1075" s="57">
        <v>86.1845</v>
      </c>
      <c r="D1075" s="57">
        <v>86.1845</v>
      </c>
    </row>
    <row r="1076" spans="1:4" ht="14.15" x14ac:dyDescent="0.35">
      <c r="A1076" s="53">
        <v>43177.166728761571</v>
      </c>
      <c r="B1076" s="57">
        <v>86.245500000000007</v>
      </c>
      <c r="C1076" s="57">
        <v>86.245500000000007</v>
      </c>
      <c r="D1076" s="57">
        <v>86.245500000000007</v>
      </c>
    </row>
    <row r="1077" spans="1:4" ht="14.15" x14ac:dyDescent="0.35">
      <c r="A1077" s="53">
        <v>43177.208395486108</v>
      </c>
      <c r="B1077" s="57">
        <v>86.2333</v>
      </c>
      <c r="C1077" s="57">
        <v>86.2333</v>
      </c>
      <c r="D1077" s="57">
        <v>86.2333</v>
      </c>
    </row>
    <row r="1078" spans="1:4" ht="14.15" x14ac:dyDescent="0.35">
      <c r="A1078" s="53">
        <v>43177.250062210645</v>
      </c>
      <c r="B1078" s="57">
        <v>86.277600000000007</v>
      </c>
      <c r="C1078" s="57">
        <v>86.277600000000007</v>
      </c>
      <c r="D1078" s="57">
        <v>86.277600000000007</v>
      </c>
    </row>
    <row r="1079" spans="1:4" ht="14.15" x14ac:dyDescent="0.35">
      <c r="A1079" s="53">
        <v>43177.291728935183</v>
      </c>
      <c r="B1079" s="57">
        <v>86.286699999999996</v>
      </c>
      <c r="C1079" s="57">
        <v>86.286699999999996</v>
      </c>
      <c r="D1079" s="57">
        <v>86.286699999999996</v>
      </c>
    </row>
    <row r="1080" spans="1:4" ht="14.15" x14ac:dyDescent="0.35">
      <c r="A1080" s="53">
        <v>43177.33339565972</v>
      </c>
      <c r="B1080" s="57">
        <v>86.298900000000003</v>
      </c>
      <c r="C1080" s="57">
        <v>86.298900000000003</v>
      </c>
      <c r="D1080" s="57">
        <v>86.298900000000003</v>
      </c>
    </row>
    <row r="1081" spans="1:4" ht="14.15" x14ac:dyDescent="0.35">
      <c r="A1081" s="53">
        <v>43177.375062384257</v>
      </c>
      <c r="B1081" s="57">
        <v>86.286699999999996</v>
      </c>
      <c r="C1081" s="57">
        <v>86.286699999999996</v>
      </c>
      <c r="D1081" s="57">
        <v>86.286699999999996</v>
      </c>
    </row>
    <row r="1082" spans="1:4" ht="14.15" x14ac:dyDescent="0.35">
      <c r="A1082" s="53">
        <v>43177.416729108794</v>
      </c>
      <c r="B1082" s="57">
        <v>86.288200000000003</v>
      </c>
      <c r="C1082" s="57">
        <v>86.288200000000003</v>
      </c>
      <c r="D1082" s="57">
        <v>86.288200000000003</v>
      </c>
    </row>
    <row r="1083" spans="1:4" ht="14.15" x14ac:dyDescent="0.35">
      <c r="A1083" s="53">
        <v>43177.458395833331</v>
      </c>
      <c r="B1083" s="57">
        <v>86.1845</v>
      </c>
      <c r="C1083" s="57">
        <v>86.1845</v>
      </c>
      <c r="D1083" s="57">
        <v>86.1845</v>
      </c>
    </row>
    <row r="1084" spans="1:4" ht="14.15" x14ac:dyDescent="0.35">
      <c r="A1084" s="53">
        <v>43177.500062557869</v>
      </c>
      <c r="B1084" s="57">
        <v>86.141800000000003</v>
      </c>
      <c r="C1084" s="57">
        <v>86.141800000000003</v>
      </c>
      <c r="D1084" s="57">
        <v>86.141800000000003</v>
      </c>
    </row>
    <row r="1085" spans="1:4" ht="14.15" x14ac:dyDescent="0.35">
      <c r="A1085" s="53">
        <v>43177.541729282406</v>
      </c>
      <c r="B1085" s="57">
        <v>86.147900000000007</v>
      </c>
      <c r="C1085" s="57">
        <v>86.147900000000007</v>
      </c>
      <c r="D1085" s="57">
        <v>86.147900000000007</v>
      </c>
    </row>
    <row r="1086" spans="1:4" ht="14.15" x14ac:dyDescent="0.35">
      <c r="A1086" s="53">
        <v>43177.583396006943</v>
      </c>
      <c r="B1086" s="57">
        <v>86.111199999999997</v>
      </c>
      <c r="C1086" s="57">
        <v>86.111199999999997</v>
      </c>
      <c r="D1086" s="57">
        <v>86.111199999999997</v>
      </c>
    </row>
    <row r="1087" spans="1:4" ht="14.15" x14ac:dyDescent="0.35">
      <c r="A1087" s="53">
        <v>43177.62506273148</v>
      </c>
      <c r="B1087" s="57">
        <v>86.245500000000007</v>
      </c>
      <c r="C1087" s="57">
        <v>86.245500000000007</v>
      </c>
      <c r="D1087" s="57">
        <v>86.245500000000007</v>
      </c>
    </row>
    <row r="1088" spans="1:4" ht="14.15" x14ac:dyDescent="0.35">
      <c r="A1088" s="53">
        <v>43177.666729456017</v>
      </c>
      <c r="B1088" s="57">
        <v>86.344700000000003</v>
      </c>
      <c r="C1088" s="57">
        <v>86.344700000000003</v>
      </c>
      <c r="D1088" s="57">
        <v>86.344700000000003</v>
      </c>
    </row>
    <row r="1089" spans="1:4" ht="14.15" x14ac:dyDescent="0.35">
      <c r="A1089" s="53">
        <v>43177.708396180555</v>
      </c>
      <c r="B1089" s="57">
        <v>86.480500000000006</v>
      </c>
      <c r="C1089" s="57">
        <v>86.480500000000006</v>
      </c>
      <c r="D1089" s="57">
        <v>86.480500000000006</v>
      </c>
    </row>
    <row r="1090" spans="1:4" ht="14.15" x14ac:dyDescent="0.35">
      <c r="A1090" s="53">
        <v>43177.750062905092</v>
      </c>
      <c r="B1090" s="57">
        <v>86.433199999999999</v>
      </c>
      <c r="C1090" s="57">
        <v>86.433199999999999</v>
      </c>
      <c r="D1090" s="57">
        <v>86.433199999999999</v>
      </c>
    </row>
    <row r="1091" spans="1:4" ht="14.15" x14ac:dyDescent="0.35">
      <c r="A1091" s="53">
        <v>43177.791729629629</v>
      </c>
      <c r="B1091" s="57">
        <v>85.679400000000001</v>
      </c>
      <c r="C1091" s="57">
        <v>85.679400000000001</v>
      </c>
      <c r="D1091" s="57">
        <v>85.679400000000001</v>
      </c>
    </row>
    <row r="1092" spans="1:4" ht="14.15" x14ac:dyDescent="0.35">
      <c r="A1092" s="53">
        <v>43177.833396354166</v>
      </c>
      <c r="B1092" s="57">
        <v>86.329400000000007</v>
      </c>
      <c r="C1092" s="57">
        <v>86.329400000000007</v>
      </c>
      <c r="D1092" s="57">
        <v>86.329400000000007</v>
      </c>
    </row>
    <row r="1093" spans="1:4" ht="14.15" x14ac:dyDescent="0.35">
      <c r="A1093" s="53">
        <v>43177.875063078704</v>
      </c>
      <c r="B1093" s="57">
        <v>86.356899999999996</v>
      </c>
      <c r="C1093" s="57">
        <v>86.356899999999996</v>
      </c>
      <c r="D1093" s="57">
        <v>86.356899999999996</v>
      </c>
    </row>
    <row r="1094" spans="1:4" ht="14.15" x14ac:dyDescent="0.35">
      <c r="A1094" s="53">
        <v>43177.916729803241</v>
      </c>
      <c r="B1094" s="57">
        <v>86.488100000000003</v>
      </c>
      <c r="C1094" s="57">
        <v>86.488100000000003</v>
      </c>
      <c r="D1094" s="57">
        <v>86.488100000000003</v>
      </c>
    </row>
    <row r="1095" spans="1:4" ht="14.15" x14ac:dyDescent="0.35">
      <c r="A1095" s="53">
        <v>43177.958396527778</v>
      </c>
      <c r="B1095" s="57">
        <v>86.433199999999999</v>
      </c>
      <c r="C1095" s="57">
        <v>86.433199999999999</v>
      </c>
      <c r="D1095" s="57">
        <v>86.433199999999999</v>
      </c>
    </row>
    <row r="1096" spans="1:4" ht="14.15" x14ac:dyDescent="0.35">
      <c r="A1096" s="53">
        <v>43178.000063252315</v>
      </c>
      <c r="B1096" s="57">
        <v>86.408799999999999</v>
      </c>
      <c r="C1096" s="57">
        <v>86.408799999999999</v>
      </c>
      <c r="D1096" s="57">
        <v>86.408799999999999</v>
      </c>
    </row>
    <row r="1097" spans="1:4" ht="14.15" x14ac:dyDescent="0.35">
      <c r="A1097" s="53">
        <v>43178.041729976852</v>
      </c>
      <c r="B1097" s="57">
        <v>86.042599999999993</v>
      </c>
      <c r="C1097" s="57">
        <v>86.042599999999993</v>
      </c>
      <c r="D1097" s="57">
        <v>86.042599999999993</v>
      </c>
    </row>
    <row r="1098" spans="1:4" ht="14.15" x14ac:dyDescent="0.35">
      <c r="A1098" s="53">
        <v>43178.08339670139</v>
      </c>
      <c r="B1098" s="57">
        <v>86.391999999999996</v>
      </c>
      <c r="C1098" s="57">
        <v>86.391999999999996</v>
      </c>
      <c r="D1098" s="57">
        <v>86.391999999999996</v>
      </c>
    </row>
    <row r="1099" spans="1:4" ht="14.15" x14ac:dyDescent="0.35">
      <c r="A1099" s="53">
        <v>43178.125063425927</v>
      </c>
      <c r="B1099" s="57">
        <v>86.277600000000007</v>
      </c>
      <c r="C1099" s="57">
        <v>86.277600000000007</v>
      </c>
      <c r="D1099" s="57">
        <v>86.277600000000007</v>
      </c>
    </row>
    <row r="1100" spans="1:4" ht="14.15" x14ac:dyDescent="0.35">
      <c r="A1100" s="53">
        <v>43178.166730150464</v>
      </c>
      <c r="B1100" s="57">
        <v>86.503399999999999</v>
      </c>
      <c r="C1100" s="57">
        <v>86.503399999999999</v>
      </c>
      <c r="D1100" s="57">
        <v>86.503399999999999</v>
      </c>
    </row>
    <row r="1101" spans="1:4" ht="14.15" x14ac:dyDescent="0.35">
      <c r="A1101" s="53">
        <v>43178.208396875001</v>
      </c>
      <c r="B1101" s="57">
        <v>86.366100000000003</v>
      </c>
      <c r="C1101" s="57">
        <v>86.366100000000003</v>
      </c>
      <c r="D1101" s="57">
        <v>86.366100000000003</v>
      </c>
    </row>
    <row r="1102" spans="1:4" ht="14.15" x14ac:dyDescent="0.35">
      <c r="A1102" s="53">
        <v>43178.250063599538</v>
      </c>
      <c r="B1102" s="57">
        <v>86.2898</v>
      </c>
      <c r="C1102" s="57">
        <v>86.2898</v>
      </c>
      <c r="D1102" s="57">
        <v>86.2898</v>
      </c>
    </row>
    <row r="1103" spans="1:4" ht="14.15" x14ac:dyDescent="0.35">
      <c r="A1103" s="53">
        <v>43178.291730324076</v>
      </c>
      <c r="B1103" s="57">
        <v>86.204300000000003</v>
      </c>
      <c r="C1103" s="57">
        <v>86.204300000000003</v>
      </c>
      <c r="D1103" s="57">
        <v>86.204300000000003</v>
      </c>
    </row>
    <row r="1104" spans="1:4" ht="14.15" x14ac:dyDescent="0.35">
      <c r="A1104" s="53">
        <v>43178.333397048613</v>
      </c>
      <c r="B1104" s="57">
        <v>86.335499999999996</v>
      </c>
      <c r="C1104" s="57">
        <v>86.335499999999996</v>
      </c>
      <c r="D1104" s="57">
        <v>86.335499999999996</v>
      </c>
    </row>
    <row r="1105" spans="1:4" ht="14.15" x14ac:dyDescent="0.35">
      <c r="A1105" s="53">
        <v>43178.37506377315</v>
      </c>
      <c r="B1105" s="57">
        <v>86.379800000000003</v>
      </c>
      <c r="C1105" s="57">
        <v>86.379800000000003</v>
      </c>
      <c r="D1105" s="57">
        <v>86.379800000000003</v>
      </c>
    </row>
    <row r="1106" spans="1:4" ht="14.15" x14ac:dyDescent="0.35">
      <c r="A1106" s="53">
        <v>43178.416730497687</v>
      </c>
      <c r="B1106" s="57">
        <v>86.227199999999996</v>
      </c>
      <c r="C1106" s="57">
        <v>86.227199999999996</v>
      </c>
      <c r="D1106" s="57">
        <v>86.227199999999996</v>
      </c>
    </row>
    <row r="1107" spans="1:4" ht="14.15" x14ac:dyDescent="0.35">
      <c r="A1107" s="53">
        <v>43178.458397222224</v>
      </c>
      <c r="B1107" s="57">
        <v>86.2119</v>
      </c>
      <c r="C1107" s="57">
        <v>86.2119</v>
      </c>
      <c r="D1107" s="57">
        <v>86.2119</v>
      </c>
    </row>
    <row r="1108" spans="1:4" ht="14.15" x14ac:dyDescent="0.35">
      <c r="A1108" s="53">
        <v>43178.500063946762</v>
      </c>
      <c r="B1108" s="57">
        <v>86.388999999999996</v>
      </c>
      <c r="C1108" s="57">
        <v>86.388999999999996</v>
      </c>
      <c r="D1108" s="57">
        <v>86.388999999999996</v>
      </c>
    </row>
    <row r="1109" spans="1:4" ht="14.15" x14ac:dyDescent="0.35">
      <c r="A1109" s="53">
        <v>43178.541730671299</v>
      </c>
      <c r="B1109" s="57">
        <v>86.402699999999996</v>
      </c>
      <c r="C1109" s="57">
        <v>86.402699999999996</v>
      </c>
      <c r="D1109" s="57">
        <v>86.402699999999996</v>
      </c>
    </row>
    <row r="1110" spans="1:4" ht="14.15" x14ac:dyDescent="0.35">
      <c r="A1110" s="53">
        <v>43178.583397395836</v>
      </c>
      <c r="B1110" s="57">
        <v>86.378299999999996</v>
      </c>
      <c r="C1110" s="57">
        <v>86.378299999999996</v>
      </c>
      <c r="D1110" s="57">
        <v>86.378299999999996</v>
      </c>
    </row>
    <row r="1111" spans="1:4" ht="14.15" x14ac:dyDescent="0.35">
      <c r="A1111" s="53">
        <v>43178.625064120373</v>
      </c>
      <c r="B1111" s="57">
        <v>86.335499999999996</v>
      </c>
      <c r="C1111" s="57">
        <v>86.335499999999996</v>
      </c>
      <c r="D1111" s="57">
        <v>86.335499999999996</v>
      </c>
    </row>
    <row r="1112" spans="1:4" ht="14.15" x14ac:dyDescent="0.35">
      <c r="A1112" s="53">
        <v>43178.66673084491</v>
      </c>
      <c r="B1112" s="57">
        <v>86.349299999999999</v>
      </c>
      <c r="C1112" s="57">
        <v>86.349299999999999</v>
      </c>
      <c r="D1112" s="57">
        <v>86.349299999999999</v>
      </c>
    </row>
    <row r="1113" spans="1:4" ht="14.15" x14ac:dyDescent="0.35">
      <c r="A1113" s="53">
        <v>43178.708397569448</v>
      </c>
      <c r="B1113" s="57">
        <v>86.244</v>
      </c>
      <c r="C1113" s="57">
        <v>86.244</v>
      </c>
      <c r="D1113" s="57">
        <v>86.244</v>
      </c>
    </row>
    <row r="1114" spans="1:4" ht="14.15" x14ac:dyDescent="0.35">
      <c r="A1114" s="53">
        <v>43178.750064293985</v>
      </c>
      <c r="B1114" s="57">
        <v>86.3142</v>
      </c>
      <c r="C1114" s="57">
        <v>86.3142</v>
      </c>
      <c r="D1114" s="57">
        <v>86.3142</v>
      </c>
    </row>
    <row r="1115" spans="1:4" ht="14.15" x14ac:dyDescent="0.35">
      <c r="A1115" s="53">
        <v>43178.791731018522</v>
      </c>
      <c r="B1115" s="57">
        <v>86.2089</v>
      </c>
      <c r="C1115" s="57">
        <v>86.2089</v>
      </c>
      <c r="D1115" s="57">
        <v>86.2089</v>
      </c>
    </row>
    <row r="1116" spans="1:4" ht="14.15" x14ac:dyDescent="0.35">
      <c r="A1116" s="53">
        <v>43178.833397743052</v>
      </c>
      <c r="B1116" s="57">
        <v>86.218100000000007</v>
      </c>
      <c r="C1116" s="57">
        <v>86.218100000000007</v>
      </c>
      <c r="D1116" s="57">
        <v>86.218100000000007</v>
      </c>
    </row>
    <row r="1117" spans="1:4" ht="14.15" x14ac:dyDescent="0.35">
      <c r="A1117" s="53">
        <v>43178.875064467589</v>
      </c>
      <c r="B1117" s="57">
        <v>86.1494</v>
      </c>
      <c r="C1117" s="57">
        <v>86.1494</v>
      </c>
      <c r="D1117" s="57">
        <v>86.1494</v>
      </c>
    </row>
    <row r="1118" spans="1:4" ht="14.15" x14ac:dyDescent="0.35">
      <c r="A1118" s="53">
        <v>43178.916731192126</v>
      </c>
      <c r="B1118" s="57">
        <v>86.259299999999996</v>
      </c>
      <c r="C1118" s="57">
        <v>86.259299999999996</v>
      </c>
      <c r="D1118" s="57">
        <v>86.259299999999996</v>
      </c>
    </row>
    <row r="1119" spans="1:4" ht="14.15" x14ac:dyDescent="0.35">
      <c r="A1119" s="53">
        <v>43178.958397916664</v>
      </c>
      <c r="B1119" s="57">
        <v>86.442400000000006</v>
      </c>
      <c r="C1119" s="57">
        <v>86.442400000000006</v>
      </c>
      <c r="D1119" s="57">
        <v>86.442400000000006</v>
      </c>
    </row>
    <row r="1120" spans="1:4" ht="14.15" x14ac:dyDescent="0.35">
      <c r="A1120" s="53">
        <v>43179.000064641201</v>
      </c>
      <c r="B1120" s="57">
        <v>86.463700000000003</v>
      </c>
      <c r="C1120" s="57">
        <v>86.463700000000003</v>
      </c>
      <c r="D1120" s="57">
        <v>86.463700000000003</v>
      </c>
    </row>
    <row r="1121" spans="1:4" ht="14.15" x14ac:dyDescent="0.35">
      <c r="A1121" s="53">
        <v>43179.041731365738</v>
      </c>
      <c r="B1121" s="57">
        <v>86.562899999999999</v>
      </c>
      <c r="C1121" s="57">
        <v>86.562899999999999</v>
      </c>
      <c r="D1121" s="57">
        <v>86.562899999999999</v>
      </c>
    </row>
    <row r="1122" spans="1:4" ht="14.15" x14ac:dyDescent="0.35">
      <c r="A1122" s="53">
        <v>43179.083398090275</v>
      </c>
      <c r="B1122" s="57">
        <v>86.370599999999996</v>
      </c>
      <c r="C1122" s="57">
        <v>86.370599999999996</v>
      </c>
      <c r="D1122" s="57">
        <v>86.370599999999996</v>
      </c>
    </row>
    <row r="1123" spans="1:4" ht="14.15" x14ac:dyDescent="0.35">
      <c r="A1123" s="53">
        <v>43179.125064814813</v>
      </c>
      <c r="B1123" s="57">
        <v>86.3523</v>
      </c>
      <c r="C1123" s="57">
        <v>86.3523</v>
      </c>
      <c r="D1123" s="57">
        <v>86.3523</v>
      </c>
    </row>
    <row r="1124" spans="1:4" ht="14.15" x14ac:dyDescent="0.35">
      <c r="A1124" s="53">
        <v>43179.16673153935</v>
      </c>
      <c r="B1124" s="57">
        <v>86.367599999999996</v>
      </c>
      <c r="C1124" s="57">
        <v>86.367599999999996</v>
      </c>
      <c r="D1124" s="57">
        <v>86.367599999999996</v>
      </c>
    </row>
    <row r="1125" spans="1:4" ht="14.15" x14ac:dyDescent="0.35">
      <c r="A1125" s="53">
        <v>43179.208398263887</v>
      </c>
      <c r="B1125" s="57">
        <v>86.402699999999996</v>
      </c>
      <c r="C1125" s="57">
        <v>86.402699999999996</v>
      </c>
      <c r="D1125" s="57">
        <v>86.402699999999996</v>
      </c>
    </row>
    <row r="1126" spans="1:4" ht="14.15" x14ac:dyDescent="0.35">
      <c r="A1126" s="53">
        <v>43179.250064988424</v>
      </c>
      <c r="B1126" s="57">
        <v>86.465199999999996</v>
      </c>
      <c r="C1126" s="57">
        <v>86.465199999999996</v>
      </c>
      <c r="D1126" s="57">
        <v>86.465199999999996</v>
      </c>
    </row>
    <row r="1127" spans="1:4" ht="14.15" x14ac:dyDescent="0.35">
      <c r="A1127" s="53">
        <v>43179.291731712961</v>
      </c>
      <c r="B1127" s="57">
        <v>86.401200000000003</v>
      </c>
      <c r="C1127" s="57">
        <v>86.401200000000003</v>
      </c>
      <c r="D1127" s="57">
        <v>86.401200000000003</v>
      </c>
    </row>
    <row r="1128" spans="1:4" ht="14.15" x14ac:dyDescent="0.35">
      <c r="A1128" s="53">
        <v>43179.333398437499</v>
      </c>
      <c r="B1128" s="57">
        <v>86.451499999999996</v>
      </c>
      <c r="C1128" s="57">
        <v>86.451499999999996</v>
      </c>
      <c r="D1128" s="57">
        <v>86.451499999999996</v>
      </c>
    </row>
    <row r="1129" spans="1:4" ht="14.15" x14ac:dyDescent="0.35">
      <c r="A1129" s="53">
        <v>43179.375065162036</v>
      </c>
      <c r="B1129" s="57">
        <v>86.202799999999996</v>
      </c>
      <c r="C1129" s="57">
        <v>86.202799999999996</v>
      </c>
      <c r="D1129" s="57">
        <v>86.202799999999996</v>
      </c>
    </row>
    <row r="1130" spans="1:4" ht="14.15" x14ac:dyDescent="0.35">
      <c r="A1130" s="53">
        <v>43179.416731886573</v>
      </c>
      <c r="B1130" s="57">
        <v>86.271500000000003</v>
      </c>
      <c r="C1130" s="57">
        <v>86.271500000000003</v>
      </c>
      <c r="D1130" s="57">
        <v>86.271500000000003</v>
      </c>
    </row>
    <row r="1131" spans="1:4" ht="14.15" x14ac:dyDescent="0.35">
      <c r="A1131" s="53">
        <v>43179.45839861111</v>
      </c>
      <c r="B1131" s="57">
        <v>86.756699999999995</v>
      </c>
      <c r="C1131" s="57">
        <v>86.756699999999995</v>
      </c>
      <c r="D1131" s="57">
        <v>86.756699999999995</v>
      </c>
    </row>
    <row r="1132" spans="1:4" ht="14.15" x14ac:dyDescent="0.35">
      <c r="A1132" s="53">
        <v>43179.500065335647</v>
      </c>
      <c r="B1132" s="57">
        <v>86.619399999999999</v>
      </c>
      <c r="C1132" s="57">
        <v>86.619399999999999</v>
      </c>
      <c r="D1132" s="57">
        <v>86.619399999999999</v>
      </c>
    </row>
    <row r="1133" spans="1:4" ht="14.15" x14ac:dyDescent="0.35">
      <c r="A1133" s="53">
        <v>43179.541732060185</v>
      </c>
      <c r="B1133" s="57">
        <v>86.637699999999995</v>
      </c>
      <c r="C1133" s="57">
        <v>86.637699999999995</v>
      </c>
      <c r="D1133" s="57">
        <v>86.637699999999995</v>
      </c>
    </row>
    <row r="1134" spans="1:4" ht="14.15" x14ac:dyDescent="0.35">
      <c r="A1134" s="53">
        <v>43179.583398784722</v>
      </c>
      <c r="B1134" s="57">
        <v>86.875699999999995</v>
      </c>
      <c r="C1134" s="57">
        <v>86.875699999999995</v>
      </c>
      <c r="D1134" s="57">
        <v>86.875699999999995</v>
      </c>
    </row>
    <row r="1135" spans="1:4" ht="14.15" x14ac:dyDescent="0.35">
      <c r="A1135" s="53">
        <v>43179.625065509259</v>
      </c>
      <c r="B1135" s="57">
        <v>86.799400000000006</v>
      </c>
      <c r="C1135" s="57">
        <v>86.799400000000006</v>
      </c>
      <c r="D1135" s="57">
        <v>86.799400000000006</v>
      </c>
    </row>
    <row r="1136" spans="1:4" ht="14.15" x14ac:dyDescent="0.35">
      <c r="A1136" s="53">
        <v>43179.666732233796</v>
      </c>
      <c r="B1136" s="57">
        <v>86.767399999999995</v>
      </c>
      <c r="C1136" s="57">
        <v>86.767399999999995</v>
      </c>
      <c r="D1136" s="57">
        <v>86.767399999999995</v>
      </c>
    </row>
    <row r="1137" spans="1:4" ht="14.15" x14ac:dyDescent="0.35">
      <c r="A1137" s="53">
        <v>43179.708398958333</v>
      </c>
      <c r="B1137" s="57">
        <v>86.738399999999999</v>
      </c>
      <c r="C1137" s="57">
        <v>86.738399999999999</v>
      </c>
      <c r="D1137" s="57">
        <v>86.738399999999999</v>
      </c>
    </row>
    <row r="1138" spans="1:4" ht="14.15" x14ac:dyDescent="0.35">
      <c r="A1138" s="53">
        <v>43179.750065682871</v>
      </c>
      <c r="B1138" s="57">
        <v>86.712400000000002</v>
      </c>
      <c r="C1138" s="57">
        <v>86.712400000000002</v>
      </c>
      <c r="D1138" s="57">
        <v>86.712400000000002</v>
      </c>
    </row>
    <row r="1139" spans="1:4" ht="14.15" x14ac:dyDescent="0.35">
      <c r="A1139" s="53">
        <v>43179.791732407408</v>
      </c>
      <c r="B1139" s="57">
        <v>86.837599999999995</v>
      </c>
      <c r="C1139" s="57">
        <v>86.837599999999995</v>
      </c>
      <c r="D1139" s="57">
        <v>86.837599999999995</v>
      </c>
    </row>
    <row r="1140" spans="1:4" ht="14.15" x14ac:dyDescent="0.35">
      <c r="A1140" s="53">
        <v>43179.833399131945</v>
      </c>
      <c r="B1140" s="57">
        <v>86.626999999999995</v>
      </c>
      <c r="C1140" s="57">
        <v>86.626999999999995</v>
      </c>
      <c r="D1140" s="57">
        <v>86.626999999999995</v>
      </c>
    </row>
    <row r="1141" spans="1:4" ht="14.15" x14ac:dyDescent="0.35">
      <c r="A1141" s="53">
        <v>43179.875065856482</v>
      </c>
      <c r="B1141" s="57">
        <v>86.623900000000006</v>
      </c>
      <c r="C1141" s="57">
        <v>86.623900000000006</v>
      </c>
      <c r="D1141" s="57">
        <v>86.623900000000006</v>
      </c>
    </row>
    <row r="1142" spans="1:4" ht="14.15" x14ac:dyDescent="0.35">
      <c r="A1142" s="53">
        <v>43179.916732581019</v>
      </c>
      <c r="B1142" s="57">
        <v>86.713999999999999</v>
      </c>
      <c r="C1142" s="57">
        <v>86.713999999999999</v>
      </c>
      <c r="D1142" s="57">
        <v>86.713999999999999</v>
      </c>
    </row>
    <row r="1143" spans="1:4" ht="14.15" x14ac:dyDescent="0.35">
      <c r="A1143" s="53">
        <v>43179.958399305557</v>
      </c>
      <c r="B1143" s="57">
        <v>86.897099999999995</v>
      </c>
      <c r="C1143" s="57">
        <v>86.897099999999995</v>
      </c>
      <c r="D1143" s="57">
        <v>86.897099999999995</v>
      </c>
    </row>
    <row r="1144" spans="1:4" ht="14.15" x14ac:dyDescent="0.35">
      <c r="A1144" s="53">
        <v>43180.000066030094</v>
      </c>
      <c r="B1144" s="56">
        <v>0</v>
      </c>
      <c r="C1144" s="56">
        <v>0</v>
      </c>
      <c r="D1144" s="56">
        <v>0</v>
      </c>
    </row>
    <row r="1145" spans="1:4" ht="14.15" x14ac:dyDescent="0.35">
      <c r="A1145" s="53">
        <v>43180.041732754631</v>
      </c>
      <c r="B1145" s="56">
        <v>0</v>
      </c>
      <c r="C1145" s="56">
        <v>0</v>
      </c>
      <c r="D1145" s="56">
        <v>0</v>
      </c>
    </row>
    <row r="1146" spans="1:4" ht="14.15" x14ac:dyDescent="0.35">
      <c r="A1146" s="53">
        <v>43180.083399479168</v>
      </c>
      <c r="B1146" s="56">
        <v>0</v>
      </c>
      <c r="C1146" s="56">
        <v>0</v>
      </c>
      <c r="D1146" s="56">
        <v>0</v>
      </c>
    </row>
    <row r="1147" spans="1:4" ht="14.15" x14ac:dyDescent="0.35">
      <c r="A1147" s="53">
        <v>43180.125066203706</v>
      </c>
      <c r="B1147" s="56">
        <v>0</v>
      </c>
      <c r="C1147" s="56">
        <v>0</v>
      </c>
      <c r="D1147" s="56">
        <v>0</v>
      </c>
    </row>
    <row r="1148" spans="1:4" ht="14.15" x14ac:dyDescent="0.35">
      <c r="A1148" s="53">
        <v>43180.166732928243</v>
      </c>
      <c r="B1148" s="56">
        <v>0</v>
      </c>
      <c r="C1148" s="56">
        <v>0</v>
      </c>
      <c r="D1148" s="56">
        <v>0</v>
      </c>
    </row>
    <row r="1149" spans="1:4" ht="14.15" x14ac:dyDescent="0.35">
      <c r="A1149" s="53">
        <v>43180.20839965278</v>
      </c>
      <c r="B1149" s="56">
        <v>0</v>
      </c>
      <c r="C1149" s="56">
        <v>0</v>
      </c>
      <c r="D1149" s="56">
        <v>0</v>
      </c>
    </row>
    <row r="1150" spans="1:4" ht="14.15" x14ac:dyDescent="0.35">
      <c r="A1150" s="53">
        <v>43180.250066377317</v>
      </c>
      <c r="B1150" s="56">
        <v>0</v>
      </c>
      <c r="C1150" s="56">
        <v>0</v>
      </c>
      <c r="D1150" s="56">
        <v>0</v>
      </c>
    </row>
    <row r="1151" spans="1:4" ht="14.15" x14ac:dyDescent="0.35">
      <c r="A1151" s="53">
        <v>43180.291733101854</v>
      </c>
      <c r="B1151" s="56">
        <v>0</v>
      </c>
      <c r="C1151" s="56">
        <v>0</v>
      </c>
      <c r="D1151" s="56">
        <v>0</v>
      </c>
    </row>
    <row r="1152" spans="1:4" ht="14.15" x14ac:dyDescent="0.35">
      <c r="A1152" s="53">
        <v>43180.333399826392</v>
      </c>
      <c r="B1152" s="56">
        <v>0</v>
      </c>
      <c r="C1152" s="56">
        <v>0</v>
      </c>
      <c r="D1152" s="56">
        <v>0</v>
      </c>
    </row>
    <row r="1153" spans="1:4" ht="14.15" x14ac:dyDescent="0.35">
      <c r="A1153" s="53">
        <v>43180.375066550929</v>
      </c>
      <c r="B1153" s="56">
        <v>0</v>
      </c>
      <c r="C1153" s="56">
        <v>0</v>
      </c>
      <c r="D1153" s="56">
        <v>0</v>
      </c>
    </row>
    <row r="1154" spans="1:4" ht="14.15" x14ac:dyDescent="0.35">
      <c r="A1154" s="53">
        <v>43180.416733275466</v>
      </c>
      <c r="B1154" s="56">
        <v>0</v>
      </c>
      <c r="C1154" s="56">
        <v>0</v>
      </c>
      <c r="D1154" s="56">
        <v>0</v>
      </c>
    </row>
    <row r="1155" spans="1:4" ht="14.15" x14ac:dyDescent="0.35">
      <c r="A1155" s="53">
        <v>43180.458400000003</v>
      </c>
      <c r="B1155" s="56">
        <v>0</v>
      </c>
      <c r="C1155" s="56">
        <v>0</v>
      </c>
      <c r="D1155" s="56">
        <v>0</v>
      </c>
    </row>
    <row r="1156" spans="1:4" ht="14.15" x14ac:dyDescent="0.35">
      <c r="A1156" s="53">
        <v>43180.50006672454</v>
      </c>
      <c r="B1156" s="56">
        <v>0</v>
      </c>
      <c r="C1156" s="56">
        <v>0</v>
      </c>
      <c r="D1156" s="56">
        <v>0</v>
      </c>
    </row>
    <row r="1157" spans="1:4" ht="14.15" x14ac:dyDescent="0.35">
      <c r="A1157" s="53">
        <v>43180.541733449078</v>
      </c>
      <c r="B1157" s="56">
        <v>0</v>
      </c>
      <c r="C1157" s="56">
        <v>0</v>
      </c>
      <c r="D1157" s="56">
        <v>0</v>
      </c>
    </row>
    <row r="1158" spans="1:4" ht="14.15" x14ac:dyDescent="0.35">
      <c r="A1158" s="53">
        <v>43180.583400173608</v>
      </c>
      <c r="B1158" s="56">
        <v>0</v>
      </c>
      <c r="C1158" s="56">
        <v>0</v>
      </c>
      <c r="D1158" s="56">
        <v>0</v>
      </c>
    </row>
    <row r="1159" spans="1:4" ht="14.15" x14ac:dyDescent="0.35">
      <c r="A1159" s="53">
        <v>43180.625066898145</v>
      </c>
      <c r="B1159" s="56">
        <v>0</v>
      </c>
      <c r="C1159" s="56">
        <v>0</v>
      </c>
      <c r="D1159" s="56">
        <v>0</v>
      </c>
    </row>
    <row r="1160" spans="1:4" ht="14.15" x14ac:dyDescent="0.35">
      <c r="A1160" s="53">
        <v>43180.666733622682</v>
      </c>
      <c r="B1160" s="56">
        <v>0</v>
      </c>
      <c r="C1160" s="56">
        <v>0</v>
      </c>
      <c r="D1160" s="56">
        <v>0</v>
      </c>
    </row>
    <row r="1161" spans="1:4" ht="14.15" x14ac:dyDescent="0.35">
      <c r="A1161" s="53">
        <v>43180.708400347219</v>
      </c>
      <c r="B1161" s="56">
        <v>0</v>
      </c>
      <c r="C1161" s="56">
        <v>0</v>
      </c>
      <c r="D1161" s="56">
        <v>0</v>
      </c>
    </row>
    <row r="1162" spans="1:4" ht="14.15" x14ac:dyDescent="0.35">
      <c r="A1162" s="53">
        <v>43180.750067071756</v>
      </c>
      <c r="B1162" s="56">
        <v>0</v>
      </c>
      <c r="C1162" s="56">
        <v>0</v>
      </c>
      <c r="D1162" s="56">
        <v>0</v>
      </c>
    </row>
    <row r="1163" spans="1:4" ht="14.15" x14ac:dyDescent="0.35">
      <c r="A1163" s="53">
        <v>43180.791733796294</v>
      </c>
      <c r="B1163" s="56">
        <v>0</v>
      </c>
      <c r="C1163" s="56">
        <v>0</v>
      </c>
      <c r="D1163" s="56">
        <v>0</v>
      </c>
    </row>
    <row r="1164" spans="1:4" ht="14.15" x14ac:dyDescent="0.35">
      <c r="A1164" s="53">
        <v>43180.833400520831</v>
      </c>
      <c r="B1164" s="56">
        <v>0</v>
      </c>
      <c r="C1164" s="56">
        <v>0</v>
      </c>
      <c r="D1164" s="56">
        <v>0</v>
      </c>
    </row>
    <row r="1165" spans="1:4" ht="14.15" x14ac:dyDescent="0.35">
      <c r="A1165" s="53">
        <v>43180.875067245368</v>
      </c>
      <c r="B1165" s="56">
        <v>0</v>
      </c>
      <c r="C1165" s="56">
        <v>0</v>
      </c>
      <c r="D1165" s="56">
        <v>0</v>
      </c>
    </row>
    <row r="1166" spans="1:4" ht="14.15" x14ac:dyDescent="0.35">
      <c r="A1166" s="53">
        <v>43180.916733969905</v>
      </c>
      <c r="B1166" s="56">
        <v>0</v>
      </c>
      <c r="C1166" s="56">
        <v>0</v>
      </c>
      <c r="D1166" s="56">
        <v>0</v>
      </c>
    </row>
    <row r="1167" spans="1:4" ht="14.15" x14ac:dyDescent="0.35">
      <c r="A1167" s="53">
        <v>43180.958400694442</v>
      </c>
      <c r="B1167" s="56">
        <v>0</v>
      </c>
      <c r="C1167" s="56">
        <v>0</v>
      </c>
      <c r="D1167" s="56">
        <v>0</v>
      </c>
    </row>
    <row r="1168" spans="1:4" ht="14.15" x14ac:dyDescent="0.35">
      <c r="A1168" s="53">
        <v>43181.00006741898</v>
      </c>
      <c r="B1168" s="57">
        <v>86.549199999999999</v>
      </c>
      <c r="C1168" s="57">
        <v>86.549199999999999</v>
      </c>
      <c r="D1168" s="57">
        <v>86.549199999999999</v>
      </c>
    </row>
    <row r="1169" spans="1:4" ht="14.15" x14ac:dyDescent="0.35">
      <c r="A1169" s="53">
        <v>43181.041734143517</v>
      </c>
      <c r="B1169" s="57">
        <v>86.720100000000002</v>
      </c>
      <c r="C1169" s="57">
        <v>86.720100000000002</v>
      </c>
      <c r="D1169" s="57">
        <v>86.720100000000002</v>
      </c>
    </row>
    <row r="1170" spans="1:4" ht="14.15" x14ac:dyDescent="0.35">
      <c r="A1170" s="53">
        <v>43181.083400868054</v>
      </c>
      <c r="B1170" s="57">
        <v>86.509500000000003</v>
      </c>
      <c r="C1170" s="57">
        <v>86.509500000000003</v>
      </c>
      <c r="D1170" s="57">
        <v>86.509500000000003</v>
      </c>
    </row>
    <row r="1171" spans="1:4" ht="14.15" x14ac:dyDescent="0.35">
      <c r="A1171" s="53">
        <v>43181.125067592591</v>
      </c>
      <c r="B1171" s="57">
        <v>86.457599999999999</v>
      </c>
      <c r="C1171" s="57">
        <v>86.457599999999999</v>
      </c>
      <c r="D1171" s="57">
        <v>86.457599999999999</v>
      </c>
    </row>
    <row r="1172" spans="1:4" ht="14.15" x14ac:dyDescent="0.35">
      <c r="A1172" s="53">
        <v>43181.166734317128</v>
      </c>
      <c r="B1172" s="57">
        <v>86.631600000000006</v>
      </c>
      <c r="C1172" s="57">
        <v>86.631600000000006</v>
      </c>
      <c r="D1172" s="57">
        <v>86.631600000000006</v>
      </c>
    </row>
    <row r="1173" spans="1:4" ht="14.15" x14ac:dyDescent="0.35">
      <c r="A1173" s="53">
        <v>43181.208401041666</v>
      </c>
      <c r="B1173" s="57">
        <v>86.569000000000003</v>
      </c>
      <c r="C1173" s="57">
        <v>86.569000000000003</v>
      </c>
      <c r="D1173" s="57">
        <v>86.569000000000003</v>
      </c>
    </row>
    <row r="1174" spans="1:4" ht="14.15" x14ac:dyDescent="0.35">
      <c r="A1174" s="53">
        <v>43181.250067766203</v>
      </c>
      <c r="B1174" s="57">
        <v>86.646799999999999</v>
      </c>
      <c r="C1174" s="57">
        <v>86.646799999999999</v>
      </c>
      <c r="D1174" s="57">
        <v>86.646799999999999</v>
      </c>
    </row>
    <row r="1175" spans="1:4" ht="14.15" x14ac:dyDescent="0.35">
      <c r="A1175" s="53">
        <v>43181.29173449074</v>
      </c>
      <c r="B1175" s="57">
        <v>86.636099999999999</v>
      </c>
      <c r="C1175" s="57">
        <v>86.636099999999999</v>
      </c>
      <c r="D1175" s="57">
        <v>86.636099999999999</v>
      </c>
    </row>
    <row r="1176" spans="1:4" ht="14.15" x14ac:dyDescent="0.35">
      <c r="A1176" s="53">
        <v>43181.333401215277</v>
      </c>
      <c r="B1176" s="57">
        <v>86.681899999999999</v>
      </c>
      <c r="C1176" s="57">
        <v>86.681899999999999</v>
      </c>
      <c r="D1176" s="57">
        <v>86.681899999999999</v>
      </c>
    </row>
    <row r="1177" spans="1:4" ht="14.15" x14ac:dyDescent="0.35">
      <c r="A1177" s="53">
        <v>43181.375067939814</v>
      </c>
      <c r="B1177" s="57">
        <v>86.709400000000002</v>
      </c>
      <c r="C1177" s="57">
        <v>86.709400000000002</v>
      </c>
      <c r="D1177" s="57">
        <v>86.709400000000002</v>
      </c>
    </row>
    <row r="1178" spans="1:4" ht="14.15" x14ac:dyDescent="0.35">
      <c r="A1178" s="53">
        <v>43181.416734664352</v>
      </c>
      <c r="B1178" s="57">
        <v>86.793300000000002</v>
      </c>
      <c r="C1178" s="57">
        <v>86.793300000000002</v>
      </c>
      <c r="D1178" s="57">
        <v>86.793300000000002</v>
      </c>
    </row>
    <row r="1179" spans="1:4" ht="14.15" x14ac:dyDescent="0.35">
      <c r="A1179" s="53">
        <v>43181.458401388889</v>
      </c>
      <c r="B1179" s="57">
        <v>86.800899999999999</v>
      </c>
      <c r="C1179" s="57">
        <v>86.800899999999999</v>
      </c>
      <c r="D1179" s="57">
        <v>86.800899999999999</v>
      </c>
    </row>
    <row r="1180" spans="1:4" ht="14.15" x14ac:dyDescent="0.35">
      <c r="A1180" s="53">
        <v>43181.500068113426</v>
      </c>
      <c r="B1180" s="57">
        <v>86.672799999999995</v>
      </c>
      <c r="C1180" s="57">
        <v>86.672799999999995</v>
      </c>
      <c r="D1180" s="57">
        <v>86.672799999999995</v>
      </c>
    </row>
    <row r="1181" spans="1:4" ht="14.15" x14ac:dyDescent="0.35">
      <c r="A1181" s="53">
        <v>43181.541734837963</v>
      </c>
      <c r="B1181" s="57">
        <v>86.631600000000006</v>
      </c>
      <c r="C1181" s="57">
        <v>86.631600000000006</v>
      </c>
      <c r="D1181" s="57">
        <v>86.631600000000006</v>
      </c>
    </row>
    <row r="1182" spans="1:4" ht="14.15" x14ac:dyDescent="0.35">
      <c r="A1182" s="53">
        <v>43181.583401562501</v>
      </c>
      <c r="B1182" s="57">
        <v>86.631600000000006</v>
      </c>
      <c r="C1182" s="57">
        <v>86.631600000000006</v>
      </c>
      <c r="D1182" s="57">
        <v>86.631600000000006</v>
      </c>
    </row>
    <row r="1183" spans="1:4" ht="14.15" x14ac:dyDescent="0.35">
      <c r="A1183" s="53">
        <v>43181.625068287038</v>
      </c>
      <c r="B1183" s="57">
        <v>86.663600000000002</v>
      </c>
      <c r="C1183" s="57">
        <v>86.663600000000002</v>
      </c>
      <c r="D1183" s="57">
        <v>86.663600000000002</v>
      </c>
    </row>
    <row r="1184" spans="1:4" ht="14.15" x14ac:dyDescent="0.35">
      <c r="A1184" s="53">
        <v>43181.666735011575</v>
      </c>
      <c r="B1184" s="57">
        <v>86.556799999999996</v>
      </c>
      <c r="C1184" s="57">
        <v>86.556799999999996</v>
      </c>
      <c r="D1184" s="57">
        <v>86.556799999999996</v>
      </c>
    </row>
    <row r="1185" spans="1:4" ht="14.15" x14ac:dyDescent="0.35">
      <c r="A1185" s="53">
        <v>43181.708401736112</v>
      </c>
      <c r="B1185" s="57">
        <v>86.686499999999995</v>
      </c>
      <c r="C1185" s="57">
        <v>86.686499999999995</v>
      </c>
      <c r="D1185" s="57">
        <v>86.686499999999995</v>
      </c>
    </row>
    <row r="1186" spans="1:4" ht="14.15" x14ac:dyDescent="0.35">
      <c r="A1186" s="53">
        <v>43181.750068460649</v>
      </c>
      <c r="B1186" s="57">
        <v>86.726200000000006</v>
      </c>
      <c r="C1186" s="57">
        <v>86.726200000000006</v>
      </c>
      <c r="D1186" s="57">
        <v>86.726200000000006</v>
      </c>
    </row>
    <row r="1187" spans="1:4" ht="14.15" x14ac:dyDescent="0.35">
      <c r="A1187" s="53">
        <v>43181.791735185187</v>
      </c>
      <c r="B1187" s="57">
        <v>86.518699999999995</v>
      </c>
      <c r="C1187" s="57">
        <v>86.518699999999995</v>
      </c>
      <c r="D1187" s="57">
        <v>86.518699999999995</v>
      </c>
    </row>
    <row r="1188" spans="1:4" ht="14.15" x14ac:dyDescent="0.35">
      <c r="A1188" s="53">
        <v>43181.833401909724</v>
      </c>
      <c r="B1188" s="57">
        <v>86.576599999999999</v>
      </c>
      <c r="C1188" s="57">
        <v>86.576599999999999</v>
      </c>
      <c r="D1188" s="57">
        <v>86.576599999999999</v>
      </c>
    </row>
    <row r="1189" spans="1:4" ht="14.15" x14ac:dyDescent="0.35">
      <c r="A1189" s="53">
        <v>43181.875068634261</v>
      </c>
      <c r="B1189" s="57">
        <v>86.619399999999999</v>
      </c>
      <c r="C1189" s="57">
        <v>86.619399999999999</v>
      </c>
      <c r="D1189" s="57">
        <v>86.619399999999999</v>
      </c>
    </row>
    <row r="1190" spans="1:4" ht="14.15" x14ac:dyDescent="0.35">
      <c r="A1190" s="53">
        <v>43181.916735358798</v>
      </c>
      <c r="B1190" s="57">
        <v>86.674300000000002</v>
      </c>
      <c r="C1190" s="57">
        <v>86.674300000000002</v>
      </c>
      <c r="D1190" s="57">
        <v>86.674300000000002</v>
      </c>
    </row>
    <row r="1191" spans="1:4" ht="14.15" x14ac:dyDescent="0.35">
      <c r="A1191" s="53">
        <v>43181.958402083335</v>
      </c>
      <c r="B1191" s="57">
        <v>86.564400000000006</v>
      </c>
      <c r="C1191" s="57">
        <v>86.564400000000006</v>
      </c>
      <c r="D1191" s="57">
        <v>86.564400000000006</v>
      </c>
    </row>
    <row r="1192" spans="1:4" ht="14.15" x14ac:dyDescent="0.35">
      <c r="A1192" s="53">
        <v>43182.000068807873</v>
      </c>
      <c r="B1192" s="57">
        <v>86.2226</v>
      </c>
      <c r="C1192" s="57">
        <v>86.2226</v>
      </c>
      <c r="D1192" s="57">
        <v>86.2226</v>
      </c>
    </row>
    <row r="1193" spans="1:4" ht="14.15" x14ac:dyDescent="0.35">
      <c r="A1193" s="53">
        <v>43182.04173553241</v>
      </c>
      <c r="B1193" s="57">
        <v>86.112799999999993</v>
      </c>
      <c r="C1193" s="57">
        <v>86.112799999999993</v>
      </c>
      <c r="D1193" s="57">
        <v>86.112799999999993</v>
      </c>
    </row>
    <row r="1194" spans="1:4" ht="14.15" x14ac:dyDescent="0.35">
      <c r="A1194" s="53">
        <v>43182.083402256947</v>
      </c>
      <c r="B1194" s="57">
        <v>86.2791</v>
      </c>
      <c r="C1194" s="57">
        <v>86.2791</v>
      </c>
      <c r="D1194" s="57">
        <v>86.2791</v>
      </c>
    </row>
    <row r="1195" spans="1:4" ht="14.15" x14ac:dyDescent="0.35">
      <c r="A1195" s="53">
        <v>43182.125068981484</v>
      </c>
      <c r="B1195" s="57">
        <v>86.001400000000004</v>
      </c>
      <c r="C1195" s="57">
        <v>86.001400000000004</v>
      </c>
      <c r="D1195" s="57">
        <v>86.001400000000004</v>
      </c>
    </row>
    <row r="1196" spans="1:4" ht="14.15" x14ac:dyDescent="0.35">
      <c r="A1196" s="53">
        <v>43182.166735706021</v>
      </c>
      <c r="B1196" s="57">
        <v>86.053299999999993</v>
      </c>
      <c r="C1196" s="57">
        <v>86.053299999999993</v>
      </c>
      <c r="D1196" s="57">
        <v>86.053299999999993</v>
      </c>
    </row>
    <row r="1197" spans="1:4" ht="14.15" x14ac:dyDescent="0.35">
      <c r="A1197" s="53">
        <v>43182.208402430559</v>
      </c>
      <c r="B1197" s="57">
        <v>86.225700000000003</v>
      </c>
      <c r="C1197" s="57">
        <v>86.225700000000003</v>
      </c>
      <c r="D1197" s="57">
        <v>86.225700000000003</v>
      </c>
    </row>
    <row r="1198" spans="1:4" ht="14.15" x14ac:dyDescent="0.35">
      <c r="A1198" s="53">
        <v>43182.250069155096</v>
      </c>
      <c r="B1198" s="57">
        <v>86.433199999999999</v>
      </c>
      <c r="C1198" s="57">
        <v>86.433199999999999</v>
      </c>
      <c r="D1198" s="57">
        <v>86.433199999999999</v>
      </c>
    </row>
    <row r="1199" spans="1:4" ht="14.15" x14ac:dyDescent="0.35">
      <c r="A1199" s="53">
        <v>43182.291735879633</v>
      </c>
      <c r="B1199" s="57">
        <v>86.587299999999999</v>
      </c>
      <c r="C1199" s="57">
        <v>86.587299999999999</v>
      </c>
      <c r="D1199" s="57">
        <v>86.587299999999999</v>
      </c>
    </row>
    <row r="1200" spans="1:4" ht="14.15" x14ac:dyDescent="0.35">
      <c r="A1200" s="53">
        <v>43182.33340260417</v>
      </c>
      <c r="B1200" s="57">
        <v>86.369100000000003</v>
      </c>
      <c r="C1200" s="57">
        <v>86.369100000000003</v>
      </c>
      <c r="D1200" s="57">
        <v>86.369100000000003</v>
      </c>
    </row>
    <row r="1201" spans="1:4" ht="14.15" x14ac:dyDescent="0.35">
      <c r="A1201" s="53">
        <v>43182.3750693287</v>
      </c>
      <c r="B1201" s="57">
        <v>86.334000000000003</v>
      </c>
      <c r="C1201" s="57">
        <v>86.334000000000003</v>
      </c>
      <c r="D1201" s="57">
        <v>86.334000000000003</v>
      </c>
    </row>
    <row r="1202" spans="1:4" ht="14.15" x14ac:dyDescent="0.35">
      <c r="A1202" s="53">
        <v>43182.416736053237</v>
      </c>
      <c r="B1202" s="57">
        <v>86.512600000000006</v>
      </c>
      <c r="C1202" s="57">
        <v>86.512600000000006</v>
      </c>
      <c r="D1202" s="57">
        <v>86.512600000000006</v>
      </c>
    </row>
    <row r="1203" spans="1:4" ht="14.15" x14ac:dyDescent="0.35">
      <c r="A1203" s="53">
        <v>43182.458402777775</v>
      </c>
      <c r="B1203" s="57">
        <v>86.500299999999996</v>
      </c>
      <c r="C1203" s="57">
        <v>86.500299999999996</v>
      </c>
      <c r="D1203" s="57">
        <v>86.500299999999996</v>
      </c>
    </row>
    <row r="1204" spans="1:4" ht="14.15" x14ac:dyDescent="0.35">
      <c r="A1204" s="53">
        <v>43182.500069502312</v>
      </c>
      <c r="B1204" s="57">
        <v>86.700199999999995</v>
      </c>
      <c r="C1204" s="57">
        <v>86.700199999999995</v>
      </c>
      <c r="D1204" s="57">
        <v>86.700199999999995</v>
      </c>
    </row>
    <row r="1205" spans="1:4" ht="14.15" x14ac:dyDescent="0.35">
      <c r="A1205" s="53">
        <v>43182.541736226849</v>
      </c>
      <c r="B1205" s="57">
        <v>86.363</v>
      </c>
      <c r="C1205" s="57">
        <v>86.363</v>
      </c>
      <c r="D1205" s="57">
        <v>86.363</v>
      </c>
    </row>
    <row r="1206" spans="1:4" ht="14.15" x14ac:dyDescent="0.35">
      <c r="A1206" s="53">
        <v>43182.583402951386</v>
      </c>
      <c r="B1206" s="57">
        <v>86.440799999999996</v>
      </c>
      <c r="C1206" s="57">
        <v>86.440799999999996</v>
      </c>
      <c r="D1206" s="57">
        <v>86.440799999999996</v>
      </c>
    </row>
    <row r="1207" spans="1:4" ht="14.15" x14ac:dyDescent="0.35">
      <c r="A1207" s="53">
        <v>43182.625069675923</v>
      </c>
      <c r="B1207" s="57">
        <v>86.294300000000007</v>
      </c>
      <c r="C1207" s="57">
        <v>86.294300000000007</v>
      </c>
      <c r="D1207" s="57">
        <v>86.294300000000007</v>
      </c>
    </row>
    <row r="1208" spans="1:4" ht="14.15" x14ac:dyDescent="0.35">
      <c r="A1208" s="53">
        <v>43182.666736400461</v>
      </c>
      <c r="B1208" s="57">
        <v>86.370599999999996</v>
      </c>
      <c r="C1208" s="57">
        <v>86.370599999999996</v>
      </c>
      <c r="D1208" s="57">
        <v>86.370599999999996</v>
      </c>
    </row>
    <row r="1209" spans="1:4" ht="14.15" x14ac:dyDescent="0.35">
      <c r="A1209" s="53">
        <v>43182.708403124998</v>
      </c>
      <c r="B1209" s="57">
        <v>86.288200000000003</v>
      </c>
      <c r="C1209" s="57">
        <v>86.288200000000003</v>
      </c>
      <c r="D1209" s="57">
        <v>86.288200000000003</v>
      </c>
    </row>
    <row r="1210" spans="1:4" ht="14.15" x14ac:dyDescent="0.35">
      <c r="A1210" s="53">
        <v>43182.750069849535</v>
      </c>
      <c r="B1210" s="57">
        <v>86.1875</v>
      </c>
      <c r="C1210" s="57">
        <v>86.1875</v>
      </c>
      <c r="D1210" s="57">
        <v>86.1875</v>
      </c>
    </row>
    <row r="1211" spans="1:4" ht="14.15" x14ac:dyDescent="0.35">
      <c r="A1211" s="53">
        <v>43182.791736574072</v>
      </c>
      <c r="B1211" s="57">
        <v>86.099000000000004</v>
      </c>
      <c r="C1211" s="57">
        <v>86.099000000000004</v>
      </c>
      <c r="D1211" s="57">
        <v>86.099000000000004</v>
      </c>
    </row>
    <row r="1212" spans="1:4" ht="14.15" x14ac:dyDescent="0.35">
      <c r="A1212" s="53">
        <v>43182.833403298609</v>
      </c>
      <c r="B1212" s="57">
        <v>86.199700000000007</v>
      </c>
      <c r="C1212" s="57">
        <v>86.199700000000007</v>
      </c>
      <c r="D1212" s="57">
        <v>86.199700000000007</v>
      </c>
    </row>
    <row r="1213" spans="1:4" ht="14.15" x14ac:dyDescent="0.35">
      <c r="A1213" s="53">
        <v>43182.875070023147</v>
      </c>
      <c r="B1213" s="57">
        <v>86.3767</v>
      </c>
      <c r="C1213" s="57">
        <v>86.3767</v>
      </c>
      <c r="D1213" s="57">
        <v>86.3767</v>
      </c>
    </row>
    <row r="1214" spans="1:4" ht="14.15" x14ac:dyDescent="0.35">
      <c r="A1214" s="53">
        <v>43182.916736747684</v>
      </c>
      <c r="B1214" s="57">
        <v>86.369100000000003</v>
      </c>
      <c r="C1214" s="57">
        <v>86.369100000000003</v>
      </c>
      <c r="D1214" s="57">
        <v>86.369100000000003</v>
      </c>
    </row>
    <row r="1215" spans="1:4" ht="14.15" x14ac:dyDescent="0.35">
      <c r="A1215" s="53">
        <v>43182.958403472221</v>
      </c>
      <c r="B1215" s="57">
        <v>86.401200000000003</v>
      </c>
      <c r="C1215" s="57">
        <v>86.401200000000003</v>
      </c>
      <c r="D1215" s="57">
        <v>86.401200000000003</v>
      </c>
    </row>
    <row r="1216" spans="1:4" ht="14.15" x14ac:dyDescent="0.35">
      <c r="A1216" s="53">
        <v>43183.000070196758</v>
      </c>
      <c r="B1216" s="57">
        <v>86.012100000000004</v>
      </c>
      <c r="C1216" s="57">
        <v>86.012100000000004</v>
      </c>
      <c r="D1216" s="57">
        <v>86.012100000000004</v>
      </c>
    </row>
    <row r="1217" spans="1:4" ht="14.15" x14ac:dyDescent="0.35">
      <c r="A1217" s="53">
        <v>43183.041736921296</v>
      </c>
      <c r="B1217" s="57">
        <v>85.918999999999997</v>
      </c>
      <c r="C1217" s="57">
        <v>85.918999999999997</v>
      </c>
      <c r="D1217" s="57">
        <v>85.918999999999997</v>
      </c>
    </row>
    <row r="1218" spans="1:4" ht="14.15" x14ac:dyDescent="0.35">
      <c r="A1218" s="53">
        <v>43183.083403645833</v>
      </c>
      <c r="B1218" s="57">
        <v>86.053299999999993</v>
      </c>
      <c r="C1218" s="57">
        <v>86.053299999999993</v>
      </c>
      <c r="D1218" s="57">
        <v>86.053299999999993</v>
      </c>
    </row>
    <row r="1219" spans="1:4" ht="14.15" x14ac:dyDescent="0.35">
      <c r="A1219" s="53">
        <v>43183.12507037037</v>
      </c>
      <c r="B1219" s="57">
        <v>86.167699999999996</v>
      </c>
      <c r="C1219" s="57">
        <v>86.167699999999996</v>
      </c>
      <c r="D1219" s="57">
        <v>86.167699999999996</v>
      </c>
    </row>
    <row r="1220" spans="1:4" ht="14.15" x14ac:dyDescent="0.35">
      <c r="A1220" s="53">
        <v>43183.166737094907</v>
      </c>
      <c r="B1220" s="57">
        <v>86.308099999999996</v>
      </c>
      <c r="C1220" s="57">
        <v>86.308099999999996</v>
      </c>
      <c r="D1220" s="57">
        <v>86.308099999999996</v>
      </c>
    </row>
    <row r="1221" spans="1:4" ht="14.15" x14ac:dyDescent="0.35">
      <c r="A1221" s="53">
        <v>43183.208403819444</v>
      </c>
      <c r="B1221" s="57">
        <v>86.256200000000007</v>
      </c>
      <c r="C1221" s="57">
        <v>86.256200000000007</v>
      </c>
      <c r="D1221" s="57">
        <v>86.256200000000007</v>
      </c>
    </row>
    <row r="1222" spans="1:4" ht="14.15" x14ac:dyDescent="0.35">
      <c r="A1222" s="53">
        <v>43183.250070543982</v>
      </c>
      <c r="B1222" s="57">
        <v>86.123400000000004</v>
      </c>
      <c r="C1222" s="57">
        <v>86.123400000000004</v>
      </c>
      <c r="D1222" s="57">
        <v>86.123400000000004</v>
      </c>
    </row>
    <row r="1223" spans="1:4" ht="14.15" x14ac:dyDescent="0.35">
      <c r="A1223" s="53">
        <v>43183.291737268519</v>
      </c>
      <c r="B1223" s="57">
        <v>86.190600000000003</v>
      </c>
      <c r="C1223" s="57">
        <v>86.190600000000003</v>
      </c>
      <c r="D1223" s="57">
        <v>86.190600000000003</v>
      </c>
    </row>
    <row r="1224" spans="1:4" ht="14.15" x14ac:dyDescent="0.35">
      <c r="A1224" s="53">
        <v>43183.333403993056</v>
      </c>
      <c r="B1224" s="57">
        <v>86.36</v>
      </c>
      <c r="C1224" s="57">
        <v>86.36</v>
      </c>
      <c r="D1224" s="57">
        <v>86.36</v>
      </c>
    </row>
    <row r="1225" spans="1:4" ht="14.15" x14ac:dyDescent="0.35">
      <c r="A1225" s="53">
        <v>43183.375070717593</v>
      </c>
      <c r="B1225" s="57">
        <v>86.491200000000006</v>
      </c>
      <c r="C1225" s="57">
        <v>86.491200000000006</v>
      </c>
      <c r="D1225" s="57">
        <v>86.491200000000006</v>
      </c>
    </row>
    <row r="1226" spans="1:4" ht="14.15" x14ac:dyDescent="0.35">
      <c r="A1226" s="53">
        <v>43183.41673744213</v>
      </c>
      <c r="B1226" s="57">
        <v>86.1982</v>
      </c>
      <c r="C1226" s="57">
        <v>86.1982</v>
      </c>
      <c r="D1226" s="57">
        <v>86.1982</v>
      </c>
    </row>
    <row r="1227" spans="1:4" ht="14.15" x14ac:dyDescent="0.35">
      <c r="A1227" s="53">
        <v>43183.458404166668</v>
      </c>
      <c r="B1227" s="57">
        <v>86.170699999999997</v>
      </c>
      <c r="C1227" s="57">
        <v>86.170699999999997</v>
      </c>
      <c r="D1227" s="57">
        <v>86.170699999999997</v>
      </c>
    </row>
    <row r="1228" spans="1:4" ht="14.15" x14ac:dyDescent="0.35">
      <c r="A1228" s="53">
        <v>43183.500070891205</v>
      </c>
      <c r="B1228" s="57">
        <v>86.501900000000006</v>
      </c>
      <c r="C1228" s="57">
        <v>86.501900000000006</v>
      </c>
      <c r="D1228" s="57">
        <v>86.501900000000006</v>
      </c>
    </row>
    <row r="1229" spans="1:4" ht="14.15" x14ac:dyDescent="0.35">
      <c r="A1229" s="53">
        <v>43183.541737615742</v>
      </c>
      <c r="B1229" s="57">
        <v>86.614800000000002</v>
      </c>
      <c r="C1229" s="57">
        <v>86.614800000000002</v>
      </c>
      <c r="D1229" s="57">
        <v>86.614800000000002</v>
      </c>
    </row>
    <row r="1230" spans="1:4" ht="14.15" x14ac:dyDescent="0.35">
      <c r="A1230" s="53">
        <v>43183.583404340279</v>
      </c>
      <c r="B1230" s="57">
        <v>86.443899999999999</v>
      </c>
      <c r="C1230" s="57">
        <v>86.443899999999999</v>
      </c>
      <c r="D1230" s="57">
        <v>86.443899999999999</v>
      </c>
    </row>
    <row r="1231" spans="1:4" ht="14.15" x14ac:dyDescent="0.35">
      <c r="A1231" s="53">
        <v>43183.625071064816</v>
      </c>
      <c r="B1231" s="57">
        <v>86.552199999999999</v>
      </c>
      <c r="C1231" s="57">
        <v>86.552199999999999</v>
      </c>
      <c r="D1231" s="57">
        <v>86.552199999999999</v>
      </c>
    </row>
    <row r="1232" spans="1:4" ht="14.15" x14ac:dyDescent="0.35">
      <c r="A1232" s="53">
        <v>43183.666737789354</v>
      </c>
      <c r="B1232" s="57">
        <v>86.564400000000006</v>
      </c>
      <c r="C1232" s="57">
        <v>86.564400000000006</v>
      </c>
      <c r="D1232" s="57">
        <v>86.564400000000006</v>
      </c>
    </row>
    <row r="1233" spans="1:4" ht="14.15" x14ac:dyDescent="0.35">
      <c r="A1233" s="53">
        <v>43183.708404513891</v>
      </c>
      <c r="B1233" s="57">
        <v>86.744500000000002</v>
      </c>
      <c r="C1233" s="57">
        <v>86.744500000000002</v>
      </c>
      <c r="D1233" s="57">
        <v>86.744500000000002</v>
      </c>
    </row>
    <row r="1234" spans="1:4" ht="14.15" x14ac:dyDescent="0.35">
      <c r="A1234" s="53">
        <v>43183.750071238428</v>
      </c>
      <c r="B1234" s="57">
        <v>86.466800000000006</v>
      </c>
      <c r="C1234" s="57">
        <v>86.466800000000006</v>
      </c>
      <c r="D1234" s="57">
        <v>86.466800000000006</v>
      </c>
    </row>
    <row r="1235" spans="1:4" ht="14.15" x14ac:dyDescent="0.35">
      <c r="A1235" s="53">
        <v>43183.791737962965</v>
      </c>
      <c r="B1235" s="57">
        <v>86.366100000000003</v>
      </c>
      <c r="C1235" s="57">
        <v>86.366100000000003</v>
      </c>
      <c r="D1235" s="57">
        <v>86.366100000000003</v>
      </c>
    </row>
    <row r="1236" spans="1:4" ht="14.15" x14ac:dyDescent="0.35">
      <c r="A1236" s="53">
        <v>43183.833404687502</v>
      </c>
      <c r="B1236" s="57">
        <v>86.1173</v>
      </c>
      <c r="C1236" s="57">
        <v>86.1173</v>
      </c>
      <c r="D1236" s="57">
        <v>86.1173</v>
      </c>
    </row>
    <row r="1237" spans="1:4" ht="14.15" x14ac:dyDescent="0.35">
      <c r="A1237" s="53">
        <v>43183.87507141204</v>
      </c>
      <c r="B1237" s="57">
        <v>86.155500000000004</v>
      </c>
      <c r="C1237" s="57">
        <v>86.155500000000004</v>
      </c>
      <c r="D1237" s="57">
        <v>86.155500000000004</v>
      </c>
    </row>
    <row r="1238" spans="1:4" ht="14.15" x14ac:dyDescent="0.35">
      <c r="A1238" s="53">
        <v>43183.916738136577</v>
      </c>
      <c r="B1238" s="57">
        <v>86.221100000000007</v>
      </c>
      <c r="C1238" s="57">
        <v>86.221100000000007</v>
      </c>
      <c r="D1238" s="57">
        <v>86.221100000000007</v>
      </c>
    </row>
    <row r="1239" spans="1:4" ht="14.15" x14ac:dyDescent="0.35">
      <c r="A1239" s="53">
        <v>43183.958404861114</v>
      </c>
      <c r="B1239" s="57">
        <v>86.2226</v>
      </c>
      <c r="C1239" s="57">
        <v>86.2226</v>
      </c>
      <c r="D1239" s="57">
        <v>86.2226</v>
      </c>
    </row>
    <row r="1240" spans="1:4" ht="14.15" x14ac:dyDescent="0.35">
      <c r="A1240" s="53">
        <v>43184.000071585651</v>
      </c>
      <c r="B1240" s="57">
        <v>86.236400000000003</v>
      </c>
      <c r="C1240" s="57">
        <v>86.236400000000003</v>
      </c>
      <c r="D1240" s="57">
        <v>86.236400000000003</v>
      </c>
    </row>
    <row r="1241" spans="1:4" ht="14.15" x14ac:dyDescent="0.35">
      <c r="A1241" s="53">
        <v>43184.041738310189</v>
      </c>
      <c r="B1241" s="57">
        <v>86.318799999999996</v>
      </c>
      <c r="C1241" s="57">
        <v>86.318799999999996</v>
      </c>
      <c r="D1241" s="57">
        <v>86.318799999999996</v>
      </c>
    </row>
    <row r="1242" spans="1:4" ht="14.15" x14ac:dyDescent="0.35">
      <c r="A1242" s="53">
        <v>43184.083405034726</v>
      </c>
      <c r="B1242" s="57">
        <v>86.2119</v>
      </c>
      <c r="C1242" s="57">
        <v>86.2119</v>
      </c>
      <c r="D1242" s="57">
        <v>86.2119</v>
      </c>
    </row>
    <row r="1243" spans="1:4" ht="14.15" x14ac:dyDescent="0.35">
      <c r="A1243" s="53">
        <v>43184.125071759256</v>
      </c>
      <c r="B1243" s="57">
        <v>86.1845</v>
      </c>
      <c r="C1243" s="57">
        <v>86.1845</v>
      </c>
      <c r="D1243" s="57">
        <v>86.1845</v>
      </c>
    </row>
    <row r="1244" spans="1:4" ht="14.15" x14ac:dyDescent="0.35">
      <c r="A1244" s="53">
        <v>43184.166738483793</v>
      </c>
      <c r="B1244" s="57">
        <v>86.245500000000007</v>
      </c>
      <c r="C1244" s="57">
        <v>86.245500000000007</v>
      </c>
      <c r="D1244" s="57">
        <v>86.245500000000007</v>
      </c>
    </row>
    <row r="1245" spans="1:4" ht="14.15" x14ac:dyDescent="0.35">
      <c r="A1245" s="53">
        <v>43184.20840520833</v>
      </c>
      <c r="B1245" s="57">
        <v>86.2333</v>
      </c>
      <c r="C1245" s="57">
        <v>86.2333</v>
      </c>
      <c r="D1245" s="57">
        <v>86.2333</v>
      </c>
    </row>
    <row r="1246" spans="1:4" ht="14.15" x14ac:dyDescent="0.35">
      <c r="A1246" s="53">
        <v>43184.250071932867</v>
      </c>
      <c r="B1246" s="57">
        <v>86.277600000000007</v>
      </c>
      <c r="C1246" s="57">
        <v>86.277600000000007</v>
      </c>
      <c r="D1246" s="57">
        <v>86.277600000000007</v>
      </c>
    </row>
    <row r="1247" spans="1:4" ht="14.15" x14ac:dyDescent="0.35">
      <c r="A1247" s="53">
        <v>43184.291738657404</v>
      </c>
      <c r="B1247" s="57">
        <v>86.286699999999996</v>
      </c>
      <c r="C1247" s="57">
        <v>86.286699999999996</v>
      </c>
      <c r="D1247" s="57">
        <v>86.286699999999996</v>
      </c>
    </row>
    <row r="1248" spans="1:4" ht="14.15" x14ac:dyDescent="0.35">
      <c r="A1248" s="53">
        <v>43184.333405381942</v>
      </c>
      <c r="B1248" s="57">
        <v>86.298900000000003</v>
      </c>
      <c r="C1248" s="57">
        <v>86.298900000000003</v>
      </c>
      <c r="D1248" s="57">
        <v>86.298900000000003</v>
      </c>
    </row>
    <row r="1249" spans="1:4" ht="14.15" x14ac:dyDescent="0.35">
      <c r="A1249" s="53">
        <v>43184.375072106479</v>
      </c>
      <c r="B1249" s="57">
        <v>86.286699999999996</v>
      </c>
      <c r="C1249" s="57">
        <v>86.286699999999996</v>
      </c>
      <c r="D1249" s="57">
        <v>86.286699999999996</v>
      </c>
    </row>
    <row r="1250" spans="1:4" ht="14.15" x14ac:dyDescent="0.35">
      <c r="A1250" s="53">
        <v>43184.416738831016</v>
      </c>
      <c r="B1250" s="57">
        <v>86.288200000000003</v>
      </c>
      <c r="C1250" s="57">
        <v>86.288200000000003</v>
      </c>
      <c r="D1250" s="57">
        <v>86.288200000000003</v>
      </c>
    </row>
    <row r="1251" spans="1:4" ht="14.15" x14ac:dyDescent="0.35">
      <c r="A1251" s="53">
        <v>43184.458405555553</v>
      </c>
      <c r="B1251" s="57">
        <v>86.1845</v>
      </c>
      <c r="C1251" s="57">
        <v>86.1845</v>
      </c>
      <c r="D1251" s="57">
        <v>86.1845</v>
      </c>
    </row>
    <row r="1252" spans="1:4" ht="14.15" x14ac:dyDescent="0.35">
      <c r="A1252" s="53">
        <v>43184.500072280091</v>
      </c>
      <c r="B1252" s="57">
        <v>86.141800000000003</v>
      </c>
      <c r="C1252" s="57">
        <v>86.141800000000003</v>
      </c>
      <c r="D1252" s="57">
        <v>86.141800000000003</v>
      </c>
    </row>
    <row r="1253" spans="1:4" ht="14.15" x14ac:dyDescent="0.35">
      <c r="A1253" s="53">
        <v>43184.541739004628</v>
      </c>
      <c r="B1253" s="57">
        <v>86.147900000000007</v>
      </c>
      <c r="C1253" s="57">
        <v>86.147900000000007</v>
      </c>
      <c r="D1253" s="57">
        <v>86.147900000000007</v>
      </c>
    </row>
    <row r="1254" spans="1:4" ht="14.15" x14ac:dyDescent="0.35">
      <c r="A1254" s="53">
        <v>43184.583405729165</v>
      </c>
      <c r="B1254" s="57">
        <v>86.111199999999997</v>
      </c>
      <c r="C1254" s="57">
        <v>86.111199999999997</v>
      </c>
      <c r="D1254" s="57">
        <v>86.111199999999997</v>
      </c>
    </row>
    <row r="1255" spans="1:4" ht="14.15" x14ac:dyDescent="0.35">
      <c r="A1255" s="53">
        <v>43184.625072453702</v>
      </c>
      <c r="B1255" s="57">
        <v>86.245500000000007</v>
      </c>
      <c r="C1255" s="57">
        <v>86.245500000000007</v>
      </c>
      <c r="D1255" s="57">
        <v>86.245500000000007</v>
      </c>
    </row>
    <row r="1256" spans="1:4" ht="14.15" x14ac:dyDescent="0.35">
      <c r="A1256" s="53">
        <v>43184.666739178239</v>
      </c>
      <c r="B1256" s="57">
        <v>86.344700000000003</v>
      </c>
      <c r="C1256" s="57">
        <v>86.344700000000003</v>
      </c>
      <c r="D1256" s="57">
        <v>86.344700000000003</v>
      </c>
    </row>
    <row r="1257" spans="1:4" ht="14.15" x14ac:dyDescent="0.35">
      <c r="A1257" s="53">
        <v>43184.708405902777</v>
      </c>
      <c r="B1257" s="57">
        <v>86.480500000000006</v>
      </c>
      <c r="C1257" s="57">
        <v>86.480500000000006</v>
      </c>
      <c r="D1257" s="57">
        <v>86.480500000000006</v>
      </c>
    </row>
    <row r="1258" spans="1:4" ht="14.15" x14ac:dyDescent="0.35">
      <c r="A1258" s="53">
        <v>43184.750072627314</v>
      </c>
      <c r="B1258" s="57">
        <v>86.433199999999999</v>
      </c>
      <c r="C1258" s="57">
        <v>86.433199999999999</v>
      </c>
      <c r="D1258" s="57">
        <v>86.433199999999999</v>
      </c>
    </row>
    <row r="1259" spans="1:4" ht="14.15" x14ac:dyDescent="0.35">
      <c r="A1259" s="53">
        <v>43184.791739351851</v>
      </c>
      <c r="B1259" s="57">
        <v>85.679400000000001</v>
      </c>
      <c r="C1259" s="57">
        <v>85.679400000000001</v>
      </c>
      <c r="D1259" s="57">
        <v>85.679400000000001</v>
      </c>
    </row>
    <row r="1260" spans="1:4" ht="14.15" x14ac:dyDescent="0.35">
      <c r="A1260" s="53">
        <v>43184.833406076388</v>
      </c>
      <c r="B1260" s="57">
        <v>86.329400000000007</v>
      </c>
      <c r="C1260" s="57">
        <v>86.329400000000007</v>
      </c>
      <c r="D1260" s="57">
        <v>86.329400000000007</v>
      </c>
    </row>
    <row r="1261" spans="1:4" ht="14.15" x14ac:dyDescent="0.35">
      <c r="A1261" s="53">
        <v>43184.875072800925</v>
      </c>
      <c r="B1261" s="57">
        <v>86.356899999999996</v>
      </c>
      <c r="C1261" s="57">
        <v>86.356899999999996</v>
      </c>
      <c r="D1261" s="57">
        <v>86.356899999999996</v>
      </c>
    </row>
    <row r="1262" spans="1:4" ht="14.15" x14ac:dyDescent="0.35">
      <c r="A1262" s="53">
        <v>43184.916739525463</v>
      </c>
      <c r="B1262" s="57">
        <v>86.488100000000003</v>
      </c>
      <c r="C1262" s="57">
        <v>86.488100000000003</v>
      </c>
      <c r="D1262" s="57">
        <v>86.488100000000003</v>
      </c>
    </row>
    <row r="1263" spans="1:4" ht="14.15" x14ac:dyDescent="0.35">
      <c r="A1263" s="53">
        <v>43184.95840625</v>
      </c>
      <c r="B1263" s="57">
        <v>86.433199999999999</v>
      </c>
      <c r="C1263" s="57">
        <v>86.433199999999999</v>
      </c>
      <c r="D1263" s="57">
        <v>86.433199999999999</v>
      </c>
    </row>
    <row r="1264" spans="1:4" ht="14.15" x14ac:dyDescent="0.35">
      <c r="A1264" s="53">
        <v>43185.000072974537</v>
      </c>
      <c r="B1264" s="57">
        <v>86.408799999999999</v>
      </c>
      <c r="C1264" s="57">
        <v>86.408799999999999</v>
      </c>
      <c r="D1264" s="57">
        <v>86.408799999999999</v>
      </c>
    </row>
    <row r="1265" spans="1:4" ht="14.15" x14ac:dyDescent="0.35">
      <c r="A1265" s="53">
        <v>43185.041739699074</v>
      </c>
      <c r="B1265" s="57">
        <v>86.042599999999993</v>
      </c>
      <c r="C1265" s="57">
        <v>86.042599999999993</v>
      </c>
      <c r="D1265" s="57">
        <v>86.042599999999993</v>
      </c>
    </row>
    <row r="1266" spans="1:4" ht="14.15" x14ac:dyDescent="0.35">
      <c r="A1266" s="53">
        <v>43185.083406423611</v>
      </c>
      <c r="B1266" s="57">
        <v>86.391999999999996</v>
      </c>
      <c r="C1266" s="57">
        <v>86.391999999999996</v>
      </c>
      <c r="D1266" s="57">
        <v>86.391999999999996</v>
      </c>
    </row>
    <row r="1267" spans="1:4" ht="14.15" x14ac:dyDescent="0.35">
      <c r="A1267" s="53">
        <v>43185.125073148149</v>
      </c>
      <c r="B1267" s="57">
        <v>86.277600000000007</v>
      </c>
      <c r="C1267" s="57">
        <v>86.277600000000007</v>
      </c>
      <c r="D1267" s="57">
        <v>86.277600000000007</v>
      </c>
    </row>
    <row r="1268" spans="1:4" ht="14.15" x14ac:dyDescent="0.35">
      <c r="A1268" s="53">
        <v>43185.166739872686</v>
      </c>
      <c r="B1268" s="57">
        <v>86.503399999999999</v>
      </c>
      <c r="C1268" s="57">
        <v>86.503399999999999</v>
      </c>
      <c r="D1268" s="57">
        <v>86.503399999999999</v>
      </c>
    </row>
    <row r="1269" spans="1:4" ht="14.15" x14ac:dyDescent="0.35">
      <c r="A1269" s="53">
        <v>43185.208406597223</v>
      </c>
      <c r="B1269" s="57">
        <v>86.366100000000003</v>
      </c>
      <c r="C1269" s="57">
        <v>86.366100000000003</v>
      </c>
      <c r="D1269" s="57">
        <v>86.366100000000003</v>
      </c>
    </row>
    <row r="1270" spans="1:4" ht="14.15" x14ac:dyDescent="0.35">
      <c r="A1270" s="53">
        <v>43185.25007332176</v>
      </c>
      <c r="B1270" s="57">
        <v>86.2898</v>
      </c>
      <c r="C1270" s="57">
        <v>86.2898</v>
      </c>
      <c r="D1270" s="57">
        <v>86.2898</v>
      </c>
    </row>
    <row r="1271" spans="1:4" ht="14.15" x14ac:dyDescent="0.35">
      <c r="A1271" s="53">
        <v>43185.291740046297</v>
      </c>
      <c r="B1271" s="57">
        <v>86.204300000000003</v>
      </c>
      <c r="C1271" s="57">
        <v>86.204300000000003</v>
      </c>
      <c r="D1271" s="57">
        <v>86.204300000000003</v>
      </c>
    </row>
    <row r="1272" spans="1:4" ht="14.15" x14ac:dyDescent="0.35">
      <c r="A1272" s="53">
        <v>43185.333406770835</v>
      </c>
      <c r="B1272" s="57">
        <v>86.335499999999996</v>
      </c>
      <c r="C1272" s="57">
        <v>86.335499999999996</v>
      </c>
      <c r="D1272" s="57">
        <v>86.335499999999996</v>
      </c>
    </row>
    <row r="1273" spans="1:4" ht="14.15" x14ac:dyDescent="0.35">
      <c r="A1273" s="53">
        <v>43185.375073495372</v>
      </c>
      <c r="B1273" s="57">
        <v>86.379800000000003</v>
      </c>
      <c r="C1273" s="57">
        <v>86.379800000000003</v>
      </c>
      <c r="D1273" s="57">
        <v>86.379800000000003</v>
      </c>
    </row>
    <row r="1274" spans="1:4" ht="14.15" x14ac:dyDescent="0.35">
      <c r="A1274" s="53">
        <v>43185.416740219909</v>
      </c>
      <c r="B1274" s="57">
        <v>86.227199999999996</v>
      </c>
      <c r="C1274" s="57">
        <v>86.227199999999996</v>
      </c>
      <c r="D1274" s="57">
        <v>86.227199999999996</v>
      </c>
    </row>
    <row r="1275" spans="1:4" ht="14.15" x14ac:dyDescent="0.35">
      <c r="A1275" s="53">
        <v>43185.458406944446</v>
      </c>
      <c r="B1275" s="57">
        <v>86.2119</v>
      </c>
      <c r="C1275" s="57">
        <v>86.2119</v>
      </c>
      <c r="D1275" s="57">
        <v>86.2119</v>
      </c>
    </row>
    <row r="1276" spans="1:4" ht="14.15" x14ac:dyDescent="0.35">
      <c r="A1276" s="53">
        <v>43185.500073668984</v>
      </c>
      <c r="B1276" s="57">
        <v>86.388999999999996</v>
      </c>
      <c r="C1276" s="57">
        <v>86.388999999999996</v>
      </c>
      <c r="D1276" s="57">
        <v>86.388999999999996</v>
      </c>
    </row>
    <row r="1277" spans="1:4" ht="14.15" x14ac:dyDescent="0.35">
      <c r="A1277" s="53">
        <v>43185.541740393521</v>
      </c>
      <c r="B1277" s="57">
        <v>86.402699999999996</v>
      </c>
      <c r="C1277" s="57">
        <v>86.402699999999996</v>
      </c>
      <c r="D1277" s="57">
        <v>86.402699999999996</v>
      </c>
    </row>
    <row r="1278" spans="1:4" ht="14.15" x14ac:dyDescent="0.35">
      <c r="A1278" s="53">
        <v>43185.583407118058</v>
      </c>
      <c r="B1278" s="57">
        <v>86.378299999999996</v>
      </c>
      <c r="C1278" s="57">
        <v>86.378299999999996</v>
      </c>
      <c r="D1278" s="57">
        <v>86.378299999999996</v>
      </c>
    </row>
    <row r="1279" spans="1:4" ht="14.15" x14ac:dyDescent="0.35">
      <c r="A1279" s="53">
        <v>43185.625073842595</v>
      </c>
      <c r="B1279" s="57">
        <v>86.335499999999996</v>
      </c>
      <c r="C1279" s="57">
        <v>86.335499999999996</v>
      </c>
      <c r="D1279" s="57">
        <v>86.335499999999996</v>
      </c>
    </row>
    <row r="1280" spans="1:4" ht="14.15" x14ac:dyDescent="0.35">
      <c r="A1280" s="53">
        <v>43185.666740567132</v>
      </c>
      <c r="B1280" s="57">
        <v>86.349299999999999</v>
      </c>
      <c r="C1280" s="57">
        <v>86.349299999999999</v>
      </c>
      <c r="D1280" s="57">
        <v>86.349299999999999</v>
      </c>
    </row>
    <row r="1281" spans="1:4" ht="14.15" x14ac:dyDescent="0.35">
      <c r="A1281" s="53">
        <v>43185.70840729167</v>
      </c>
      <c r="B1281" s="57">
        <v>86.244</v>
      </c>
      <c r="C1281" s="57">
        <v>86.244</v>
      </c>
      <c r="D1281" s="57">
        <v>86.244</v>
      </c>
    </row>
    <row r="1282" spans="1:4" ht="14.15" x14ac:dyDescent="0.35">
      <c r="A1282" s="53">
        <v>43185.750074016207</v>
      </c>
      <c r="B1282" s="57">
        <v>86.3142</v>
      </c>
      <c r="C1282" s="57">
        <v>86.3142</v>
      </c>
      <c r="D1282" s="57">
        <v>86.3142</v>
      </c>
    </row>
    <row r="1283" spans="1:4" ht="14.15" x14ac:dyDescent="0.35">
      <c r="A1283" s="53">
        <v>43185.791740740744</v>
      </c>
      <c r="B1283" s="57">
        <v>86.2089</v>
      </c>
      <c r="C1283" s="57">
        <v>86.2089</v>
      </c>
      <c r="D1283" s="57">
        <v>86.2089</v>
      </c>
    </row>
    <row r="1284" spans="1:4" ht="14.15" x14ac:dyDescent="0.35">
      <c r="A1284" s="53">
        <v>43185.833407465281</v>
      </c>
      <c r="B1284" s="57">
        <v>86.218100000000007</v>
      </c>
      <c r="C1284" s="57">
        <v>86.218100000000007</v>
      </c>
      <c r="D1284" s="57">
        <v>86.218100000000007</v>
      </c>
    </row>
    <row r="1285" spans="1:4" ht="14.15" x14ac:dyDescent="0.35">
      <c r="A1285" s="53">
        <v>43185.875074189818</v>
      </c>
      <c r="B1285" s="57">
        <v>86.1494</v>
      </c>
      <c r="C1285" s="57">
        <v>86.1494</v>
      </c>
      <c r="D1285" s="57">
        <v>86.1494</v>
      </c>
    </row>
    <row r="1286" spans="1:4" ht="14.15" x14ac:dyDescent="0.35">
      <c r="A1286" s="53">
        <v>43185.916740914348</v>
      </c>
      <c r="B1286" s="57">
        <v>86.259299999999996</v>
      </c>
      <c r="C1286" s="57">
        <v>86.259299999999996</v>
      </c>
      <c r="D1286" s="57">
        <v>86.259299999999996</v>
      </c>
    </row>
    <row r="1287" spans="1:4" ht="14.15" x14ac:dyDescent="0.35">
      <c r="A1287" s="53">
        <v>43185.958407638886</v>
      </c>
      <c r="B1287" s="57">
        <v>86.442400000000006</v>
      </c>
      <c r="C1287" s="57">
        <v>86.442400000000006</v>
      </c>
      <c r="D1287" s="57">
        <v>86.442400000000006</v>
      </c>
    </row>
    <row r="1288" spans="1:4" ht="14.15" x14ac:dyDescent="0.35">
      <c r="A1288" s="53">
        <v>43186.000074363423</v>
      </c>
      <c r="B1288" s="57">
        <v>86.463700000000003</v>
      </c>
      <c r="C1288" s="57">
        <v>86.463700000000003</v>
      </c>
      <c r="D1288" s="57">
        <v>86.463700000000003</v>
      </c>
    </row>
    <row r="1289" spans="1:4" ht="14.15" x14ac:dyDescent="0.35">
      <c r="A1289" s="53">
        <v>43186.04174108796</v>
      </c>
      <c r="B1289" s="57">
        <v>86.562899999999999</v>
      </c>
      <c r="C1289" s="57">
        <v>86.562899999999999</v>
      </c>
      <c r="D1289" s="57">
        <v>86.562899999999999</v>
      </c>
    </row>
    <row r="1290" spans="1:4" ht="14.15" x14ac:dyDescent="0.35">
      <c r="A1290" s="53">
        <v>43186.083407812497</v>
      </c>
      <c r="B1290" s="57">
        <v>86.370599999999996</v>
      </c>
      <c r="C1290" s="57">
        <v>86.370599999999996</v>
      </c>
      <c r="D1290" s="57">
        <v>86.370599999999996</v>
      </c>
    </row>
    <row r="1291" spans="1:4" ht="14.15" x14ac:dyDescent="0.35">
      <c r="A1291" s="53">
        <v>43186.125074537034</v>
      </c>
      <c r="B1291" s="57">
        <v>86.3523</v>
      </c>
      <c r="C1291" s="57">
        <v>86.3523</v>
      </c>
      <c r="D1291" s="57">
        <v>86.3523</v>
      </c>
    </row>
    <row r="1292" spans="1:4" ht="14.15" x14ac:dyDescent="0.35">
      <c r="A1292" s="53">
        <v>43186.166741261572</v>
      </c>
      <c r="B1292" s="57">
        <v>86.367599999999996</v>
      </c>
      <c r="C1292" s="57">
        <v>86.367599999999996</v>
      </c>
      <c r="D1292" s="57">
        <v>86.367599999999996</v>
      </c>
    </row>
    <row r="1293" spans="1:4" ht="14.15" x14ac:dyDescent="0.35">
      <c r="A1293" s="53">
        <v>43186.208407986109</v>
      </c>
      <c r="B1293" s="57">
        <v>86.402699999999996</v>
      </c>
      <c r="C1293" s="57">
        <v>86.402699999999996</v>
      </c>
      <c r="D1293" s="57">
        <v>86.402699999999996</v>
      </c>
    </row>
    <row r="1294" spans="1:4" ht="14.15" x14ac:dyDescent="0.35">
      <c r="A1294" s="53">
        <v>43186.250074710646</v>
      </c>
      <c r="B1294" s="57">
        <v>86.465199999999996</v>
      </c>
      <c r="C1294" s="57">
        <v>86.465199999999996</v>
      </c>
      <c r="D1294" s="57">
        <v>86.465199999999996</v>
      </c>
    </row>
    <row r="1295" spans="1:4" ht="14.15" x14ac:dyDescent="0.35">
      <c r="A1295" s="53">
        <v>43186.291741435183</v>
      </c>
      <c r="B1295" s="57">
        <v>86.401200000000003</v>
      </c>
      <c r="C1295" s="57">
        <v>86.401200000000003</v>
      </c>
      <c r="D1295" s="57">
        <v>86.401200000000003</v>
      </c>
    </row>
    <row r="1296" spans="1:4" ht="14.15" x14ac:dyDescent="0.35">
      <c r="A1296" s="53">
        <v>43186.33340815972</v>
      </c>
      <c r="B1296" s="57">
        <v>86.451499999999996</v>
      </c>
      <c r="C1296" s="57">
        <v>86.451499999999996</v>
      </c>
      <c r="D1296" s="57">
        <v>86.451499999999996</v>
      </c>
    </row>
    <row r="1297" spans="1:4" ht="14.15" x14ac:dyDescent="0.35">
      <c r="A1297" s="53">
        <v>43186.375074884258</v>
      </c>
      <c r="B1297" s="57">
        <v>86.202799999999996</v>
      </c>
      <c r="C1297" s="57">
        <v>86.202799999999996</v>
      </c>
      <c r="D1297" s="57">
        <v>86.202799999999996</v>
      </c>
    </row>
    <row r="1298" spans="1:4" ht="14.15" x14ac:dyDescent="0.35">
      <c r="A1298" s="53">
        <v>43186.416741608795</v>
      </c>
      <c r="B1298" s="57">
        <v>86.271500000000003</v>
      </c>
      <c r="C1298" s="57">
        <v>86.271500000000003</v>
      </c>
      <c r="D1298" s="57">
        <v>86.271500000000003</v>
      </c>
    </row>
    <row r="1299" spans="1:4" ht="14.15" x14ac:dyDescent="0.35">
      <c r="A1299" s="53">
        <v>43186.458408333332</v>
      </c>
      <c r="B1299" s="57">
        <v>86.756699999999995</v>
      </c>
      <c r="C1299" s="57">
        <v>86.756699999999995</v>
      </c>
      <c r="D1299" s="57">
        <v>86.756699999999995</v>
      </c>
    </row>
    <row r="1300" spans="1:4" ht="14.15" x14ac:dyDescent="0.35">
      <c r="A1300" s="53">
        <v>43186.500075057869</v>
      </c>
      <c r="B1300" s="57">
        <v>86.619399999999999</v>
      </c>
      <c r="C1300" s="57">
        <v>86.619399999999999</v>
      </c>
      <c r="D1300" s="57">
        <v>86.619399999999999</v>
      </c>
    </row>
    <row r="1301" spans="1:4" ht="14.15" x14ac:dyDescent="0.35">
      <c r="A1301" s="53">
        <v>43186.541741782406</v>
      </c>
      <c r="B1301" s="57">
        <v>86.637699999999995</v>
      </c>
      <c r="C1301" s="57">
        <v>86.637699999999995</v>
      </c>
      <c r="D1301" s="57">
        <v>86.637699999999995</v>
      </c>
    </row>
    <row r="1302" spans="1:4" ht="14.15" x14ac:dyDescent="0.35">
      <c r="A1302" s="53">
        <v>43186.583408506944</v>
      </c>
      <c r="B1302" s="57">
        <v>86.875699999999995</v>
      </c>
      <c r="C1302" s="57">
        <v>86.875699999999995</v>
      </c>
      <c r="D1302" s="57">
        <v>86.875699999999995</v>
      </c>
    </row>
    <row r="1303" spans="1:4" ht="14.15" x14ac:dyDescent="0.35">
      <c r="A1303" s="53">
        <v>43186.625075231481</v>
      </c>
      <c r="B1303" s="57">
        <v>86.799400000000006</v>
      </c>
      <c r="C1303" s="57">
        <v>86.799400000000006</v>
      </c>
      <c r="D1303" s="57">
        <v>86.799400000000006</v>
      </c>
    </row>
    <row r="1304" spans="1:4" ht="14.15" x14ac:dyDescent="0.35">
      <c r="A1304" s="53">
        <v>43186.666741956018</v>
      </c>
      <c r="B1304" s="57">
        <v>86.767399999999995</v>
      </c>
      <c r="C1304" s="57">
        <v>86.767399999999995</v>
      </c>
      <c r="D1304" s="57">
        <v>86.767399999999995</v>
      </c>
    </row>
    <row r="1305" spans="1:4" ht="14.15" x14ac:dyDescent="0.35">
      <c r="A1305" s="53">
        <v>43186.708408680555</v>
      </c>
      <c r="B1305" s="57">
        <v>86.738399999999999</v>
      </c>
      <c r="C1305" s="57">
        <v>86.738399999999999</v>
      </c>
      <c r="D1305" s="57">
        <v>86.738399999999999</v>
      </c>
    </row>
    <row r="1306" spans="1:4" ht="14.15" x14ac:dyDescent="0.35">
      <c r="A1306" s="53">
        <v>43186.750075405093</v>
      </c>
      <c r="B1306" s="57">
        <v>86.712400000000002</v>
      </c>
      <c r="C1306" s="57">
        <v>86.712400000000002</v>
      </c>
      <c r="D1306" s="57">
        <v>86.712400000000002</v>
      </c>
    </row>
    <row r="1307" spans="1:4" ht="14.15" x14ac:dyDescent="0.35">
      <c r="A1307" s="53">
        <v>43186.79174212963</v>
      </c>
      <c r="B1307" s="57">
        <v>86.837599999999995</v>
      </c>
      <c r="C1307" s="57">
        <v>86.837599999999995</v>
      </c>
      <c r="D1307" s="57">
        <v>86.837599999999995</v>
      </c>
    </row>
    <row r="1308" spans="1:4" ht="14.15" x14ac:dyDescent="0.35">
      <c r="A1308" s="53">
        <v>43186.833408854167</v>
      </c>
      <c r="B1308" s="57">
        <v>86.626999999999995</v>
      </c>
      <c r="C1308" s="57">
        <v>86.626999999999995</v>
      </c>
      <c r="D1308" s="57">
        <v>86.626999999999995</v>
      </c>
    </row>
    <row r="1309" spans="1:4" ht="14.15" x14ac:dyDescent="0.35">
      <c r="A1309" s="53">
        <v>43186.875075578704</v>
      </c>
      <c r="B1309" s="57">
        <v>86.623900000000006</v>
      </c>
      <c r="C1309" s="57">
        <v>86.623900000000006</v>
      </c>
      <c r="D1309" s="57">
        <v>86.623900000000006</v>
      </c>
    </row>
    <row r="1310" spans="1:4" ht="14.15" x14ac:dyDescent="0.35">
      <c r="A1310" s="53">
        <v>43186.916742303241</v>
      </c>
      <c r="B1310" s="57">
        <v>86.713999999999999</v>
      </c>
      <c r="C1310" s="57">
        <v>86.713999999999999</v>
      </c>
      <c r="D1310" s="57">
        <v>86.713999999999999</v>
      </c>
    </row>
    <row r="1311" spans="1:4" ht="14.15" x14ac:dyDescent="0.35">
      <c r="A1311" s="53">
        <v>43186.958409027779</v>
      </c>
      <c r="B1311" s="57">
        <v>86.897099999999995</v>
      </c>
      <c r="C1311" s="57">
        <v>86.897099999999995</v>
      </c>
      <c r="D1311" s="57">
        <v>86.897099999999995</v>
      </c>
    </row>
    <row r="1312" spans="1:4" ht="14.15" x14ac:dyDescent="0.35">
      <c r="A1312" s="53">
        <v>43187.000075752316</v>
      </c>
      <c r="B1312" s="56">
        <v>0</v>
      </c>
      <c r="C1312" s="56">
        <v>0</v>
      </c>
      <c r="D1312" s="56">
        <v>0</v>
      </c>
    </row>
    <row r="1313" spans="1:4" ht="14.15" x14ac:dyDescent="0.35">
      <c r="A1313" s="53">
        <v>43187.041742476853</v>
      </c>
      <c r="B1313" s="56">
        <v>0</v>
      </c>
      <c r="C1313" s="56">
        <v>0</v>
      </c>
      <c r="D1313" s="56">
        <v>0</v>
      </c>
    </row>
    <row r="1314" spans="1:4" ht="14.15" x14ac:dyDescent="0.35">
      <c r="A1314" s="53">
        <v>43187.08340920139</v>
      </c>
      <c r="B1314" s="56">
        <v>0</v>
      </c>
      <c r="C1314" s="56">
        <v>0</v>
      </c>
      <c r="D1314" s="56">
        <v>0</v>
      </c>
    </row>
    <row r="1315" spans="1:4" ht="14.15" x14ac:dyDescent="0.35">
      <c r="A1315" s="53">
        <v>43187.125075925927</v>
      </c>
      <c r="B1315" s="56">
        <v>0</v>
      </c>
      <c r="C1315" s="56">
        <v>0</v>
      </c>
      <c r="D1315" s="56">
        <v>0</v>
      </c>
    </row>
    <row r="1316" spans="1:4" ht="14.15" x14ac:dyDescent="0.35">
      <c r="A1316" s="53">
        <v>43187.166742650465</v>
      </c>
      <c r="B1316" s="56">
        <v>0</v>
      </c>
      <c r="C1316" s="56">
        <v>0</v>
      </c>
      <c r="D1316" s="56">
        <v>0</v>
      </c>
    </row>
    <row r="1317" spans="1:4" ht="14.15" x14ac:dyDescent="0.35">
      <c r="A1317" s="53">
        <v>43187.208409375002</v>
      </c>
      <c r="B1317" s="56">
        <v>0</v>
      </c>
      <c r="C1317" s="56">
        <v>0</v>
      </c>
      <c r="D1317" s="56">
        <v>0</v>
      </c>
    </row>
    <row r="1318" spans="1:4" ht="14.15" x14ac:dyDescent="0.35">
      <c r="A1318" s="53">
        <v>43187.250076099539</v>
      </c>
      <c r="B1318" s="56">
        <v>0</v>
      </c>
      <c r="C1318" s="56">
        <v>0</v>
      </c>
      <c r="D1318" s="56">
        <v>0</v>
      </c>
    </row>
    <row r="1319" spans="1:4" ht="14.15" x14ac:dyDescent="0.35">
      <c r="A1319" s="53">
        <v>43187.291742824076</v>
      </c>
      <c r="B1319" s="56">
        <v>0</v>
      </c>
      <c r="C1319" s="56">
        <v>0</v>
      </c>
      <c r="D1319" s="56">
        <v>0</v>
      </c>
    </row>
    <row r="1320" spans="1:4" ht="14.15" x14ac:dyDescent="0.35">
      <c r="A1320" s="53">
        <v>43187.333409548613</v>
      </c>
      <c r="B1320" s="56">
        <v>0</v>
      </c>
      <c r="C1320" s="56">
        <v>0</v>
      </c>
      <c r="D1320" s="56">
        <v>0</v>
      </c>
    </row>
    <row r="1321" spans="1:4" ht="14.15" x14ac:dyDescent="0.35">
      <c r="A1321" s="53">
        <v>43187.375076273151</v>
      </c>
      <c r="B1321" s="56">
        <v>0</v>
      </c>
      <c r="C1321" s="56">
        <v>0</v>
      </c>
      <c r="D1321" s="56">
        <v>0</v>
      </c>
    </row>
    <row r="1322" spans="1:4" ht="14.15" x14ac:dyDescent="0.35">
      <c r="A1322" s="53">
        <v>43187.416742997688</v>
      </c>
      <c r="B1322" s="56">
        <v>0</v>
      </c>
      <c r="C1322" s="56">
        <v>0</v>
      </c>
      <c r="D1322" s="56">
        <v>0</v>
      </c>
    </row>
    <row r="1323" spans="1:4" ht="14.15" x14ac:dyDescent="0.35">
      <c r="A1323" s="53">
        <v>43187.458409722225</v>
      </c>
      <c r="B1323" s="56">
        <v>0</v>
      </c>
      <c r="C1323" s="56">
        <v>0</v>
      </c>
      <c r="D1323" s="56">
        <v>0</v>
      </c>
    </row>
    <row r="1324" spans="1:4" ht="14.15" x14ac:dyDescent="0.35">
      <c r="A1324" s="53">
        <v>43187.500076446762</v>
      </c>
      <c r="B1324" s="56">
        <v>0</v>
      </c>
      <c r="C1324" s="56">
        <v>0</v>
      </c>
      <c r="D1324" s="56">
        <v>0</v>
      </c>
    </row>
    <row r="1325" spans="1:4" ht="14.15" x14ac:dyDescent="0.35">
      <c r="A1325" s="53">
        <v>43187.541743171299</v>
      </c>
      <c r="B1325" s="56">
        <v>0</v>
      </c>
      <c r="C1325" s="56">
        <v>0</v>
      </c>
      <c r="D1325" s="56">
        <v>0</v>
      </c>
    </row>
    <row r="1326" spans="1:4" ht="14.15" x14ac:dyDescent="0.35">
      <c r="A1326" s="53">
        <v>43187.583409895837</v>
      </c>
      <c r="B1326" s="56">
        <v>0</v>
      </c>
      <c r="C1326" s="56">
        <v>0</v>
      </c>
      <c r="D1326" s="56">
        <v>0</v>
      </c>
    </row>
    <row r="1327" spans="1:4" ht="14.15" x14ac:dyDescent="0.35">
      <c r="A1327" s="53">
        <v>43187.625076620374</v>
      </c>
      <c r="B1327" s="56">
        <v>0</v>
      </c>
      <c r="C1327" s="56">
        <v>0</v>
      </c>
      <c r="D1327" s="56">
        <v>0</v>
      </c>
    </row>
    <row r="1328" spans="1:4" ht="14.15" x14ac:dyDescent="0.35">
      <c r="A1328" s="53">
        <v>43187.666743344904</v>
      </c>
      <c r="B1328" s="56">
        <v>0</v>
      </c>
      <c r="C1328" s="56">
        <v>0</v>
      </c>
      <c r="D1328" s="56">
        <v>0</v>
      </c>
    </row>
    <row r="1329" spans="1:4" ht="14.15" x14ac:dyDescent="0.35">
      <c r="A1329" s="53">
        <v>43187.708410069441</v>
      </c>
      <c r="B1329" s="56">
        <v>0</v>
      </c>
      <c r="C1329" s="56">
        <v>0</v>
      </c>
      <c r="D1329" s="56">
        <v>0</v>
      </c>
    </row>
    <row r="1330" spans="1:4" ht="14.15" x14ac:dyDescent="0.35">
      <c r="A1330" s="53">
        <v>43187.750076793978</v>
      </c>
      <c r="B1330" s="56">
        <v>0</v>
      </c>
      <c r="C1330" s="56">
        <v>0</v>
      </c>
      <c r="D1330" s="56">
        <v>0</v>
      </c>
    </row>
    <row r="1331" spans="1:4" ht="14.15" x14ac:dyDescent="0.35">
      <c r="A1331" s="53">
        <v>43187.791743518515</v>
      </c>
      <c r="B1331" s="56">
        <v>0</v>
      </c>
      <c r="C1331" s="56">
        <v>0</v>
      </c>
      <c r="D1331" s="56">
        <v>0</v>
      </c>
    </row>
    <row r="1332" spans="1:4" ht="14.15" x14ac:dyDescent="0.35">
      <c r="A1332" s="53">
        <v>43187.833410243053</v>
      </c>
      <c r="B1332" s="56">
        <v>0</v>
      </c>
      <c r="C1332" s="56">
        <v>0</v>
      </c>
      <c r="D1332" s="56">
        <v>0</v>
      </c>
    </row>
    <row r="1333" spans="1:4" ht="14.15" x14ac:dyDescent="0.35">
      <c r="A1333" s="53">
        <v>43187.87507696759</v>
      </c>
      <c r="B1333" s="56">
        <v>0</v>
      </c>
      <c r="C1333" s="56">
        <v>0</v>
      </c>
      <c r="D1333" s="56">
        <v>0</v>
      </c>
    </row>
    <row r="1334" spans="1:4" ht="14.15" x14ac:dyDescent="0.35">
      <c r="A1334" s="53">
        <v>43187.916743692127</v>
      </c>
      <c r="B1334" s="56">
        <v>0</v>
      </c>
      <c r="C1334" s="56">
        <v>0</v>
      </c>
      <c r="D1334" s="56">
        <v>0</v>
      </c>
    </row>
    <row r="1335" spans="1:4" ht="14.15" x14ac:dyDescent="0.35">
      <c r="A1335" s="53">
        <v>43187.958410416664</v>
      </c>
      <c r="B1335" s="56">
        <v>0</v>
      </c>
      <c r="C1335" s="56">
        <v>0</v>
      </c>
      <c r="D1335" s="56">
        <v>0</v>
      </c>
    </row>
    <row r="1336" spans="1:4" ht="14.15" x14ac:dyDescent="0.35">
      <c r="A1336" s="53">
        <v>43188.000077141201</v>
      </c>
      <c r="B1336" s="57">
        <v>86.549199999999999</v>
      </c>
      <c r="C1336" s="57">
        <v>86.549199999999999</v>
      </c>
      <c r="D1336" s="57">
        <v>86.549199999999999</v>
      </c>
    </row>
    <row r="1337" spans="1:4" ht="14.15" x14ac:dyDescent="0.35">
      <c r="A1337" s="53">
        <v>43188.041743865739</v>
      </c>
      <c r="B1337" s="57">
        <v>86.720100000000002</v>
      </c>
      <c r="C1337" s="57">
        <v>86.720100000000002</v>
      </c>
      <c r="D1337" s="57">
        <v>86.720100000000002</v>
      </c>
    </row>
    <row r="1338" spans="1:4" ht="14.15" x14ac:dyDescent="0.35">
      <c r="A1338" s="53">
        <v>43188.083410590276</v>
      </c>
      <c r="B1338" s="57">
        <v>86.509500000000003</v>
      </c>
      <c r="C1338" s="57">
        <v>86.509500000000003</v>
      </c>
      <c r="D1338" s="57">
        <v>86.509500000000003</v>
      </c>
    </row>
    <row r="1339" spans="1:4" ht="14.15" x14ac:dyDescent="0.35">
      <c r="A1339" s="53">
        <v>43188.125077314813</v>
      </c>
      <c r="B1339" s="57">
        <v>86.457599999999999</v>
      </c>
      <c r="C1339" s="57">
        <v>86.457599999999999</v>
      </c>
      <c r="D1339" s="57">
        <v>86.457599999999999</v>
      </c>
    </row>
    <row r="1340" spans="1:4" ht="14.15" x14ac:dyDescent="0.35">
      <c r="A1340" s="53">
        <v>43188.16674403935</v>
      </c>
      <c r="B1340" s="57">
        <v>86.631600000000006</v>
      </c>
      <c r="C1340" s="57">
        <v>86.631600000000006</v>
      </c>
      <c r="D1340" s="57">
        <v>86.631600000000006</v>
      </c>
    </row>
    <row r="1341" spans="1:4" ht="14.15" x14ac:dyDescent="0.35">
      <c r="A1341" s="53">
        <v>43188.208410763888</v>
      </c>
      <c r="B1341" s="57">
        <v>86.569000000000003</v>
      </c>
      <c r="C1341" s="57">
        <v>86.569000000000003</v>
      </c>
      <c r="D1341" s="57">
        <v>86.569000000000003</v>
      </c>
    </row>
    <row r="1342" spans="1:4" ht="14.15" x14ac:dyDescent="0.35">
      <c r="A1342" s="53">
        <v>43188.250077488425</v>
      </c>
      <c r="B1342" s="57">
        <v>86.646799999999999</v>
      </c>
      <c r="C1342" s="57">
        <v>86.646799999999999</v>
      </c>
      <c r="D1342" s="57">
        <v>86.646799999999999</v>
      </c>
    </row>
    <row r="1343" spans="1:4" ht="14.15" x14ac:dyDescent="0.35">
      <c r="A1343" s="53">
        <v>43188.291744212962</v>
      </c>
      <c r="B1343" s="57">
        <v>86.636099999999999</v>
      </c>
      <c r="C1343" s="57">
        <v>86.636099999999999</v>
      </c>
      <c r="D1343" s="57">
        <v>86.636099999999999</v>
      </c>
    </row>
    <row r="1344" spans="1:4" ht="14.15" x14ac:dyDescent="0.35">
      <c r="A1344" s="53">
        <v>43188.333410937499</v>
      </c>
      <c r="B1344" s="57">
        <v>86.681899999999999</v>
      </c>
      <c r="C1344" s="57">
        <v>86.681899999999999</v>
      </c>
      <c r="D1344" s="57">
        <v>86.681899999999999</v>
      </c>
    </row>
    <row r="1345" spans="1:4" ht="14.15" x14ac:dyDescent="0.35">
      <c r="A1345" s="53">
        <v>43188.375077662036</v>
      </c>
      <c r="B1345" s="57">
        <v>86.709400000000002</v>
      </c>
      <c r="C1345" s="57">
        <v>86.709400000000002</v>
      </c>
      <c r="D1345" s="57">
        <v>86.709400000000002</v>
      </c>
    </row>
    <row r="1346" spans="1:4" ht="14.15" x14ac:dyDescent="0.35">
      <c r="A1346" s="53">
        <v>43188.416744386574</v>
      </c>
      <c r="B1346" s="57">
        <v>86.793300000000002</v>
      </c>
      <c r="C1346" s="57">
        <v>86.793300000000002</v>
      </c>
      <c r="D1346" s="57">
        <v>86.793300000000002</v>
      </c>
    </row>
    <row r="1347" spans="1:4" ht="14.15" x14ac:dyDescent="0.35">
      <c r="A1347" s="53">
        <v>43188.458411111111</v>
      </c>
      <c r="B1347" s="57">
        <v>86.800899999999999</v>
      </c>
      <c r="C1347" s="57">
        <v>86.800899999999999</v>
      </c>
      <c r="D1347" s="57">
        <v>86.800899999999999</v>
      </c>
    </row>
    <row r="1348" spans="1:4" ht="14.15" x14ac:dyDescent="0.35">
      <c r="A1348" s="53">
        <v>43188.500077835648</v>
      </c>
      <c r="B1348" s="57">
        <v>86.672799999999995</v>
      </c>
      <c r="C1348" s="57">
        <v>86.672799999999995</v>
      </c>
      <c r="D1348" s="57">
        <v>86.672799999999995</v>
      </c>
    </row>
    <row r="1349" spans="1:4" ht="14.15" x14ac:dyDescent="0.35">
      <c r="A1349" s="53">
        <v>43188.541744560185</v>
      </c>
      <c r="B1349" s="57">
        <v>86.631600000000006</v>
      </c>
      <c r="C1349" s="57">
        <v>86.631600000000006</v>
      </c>
      <c r="D1349" s="57">
        <v>86.631600000000006</v>
      </c>
    </row>
    <row r="1350" spans="1:4" ht="14.15" x14ac:dyDescent="0.35">
      <c r="A1350" s="53">
        <v>43188.583411284722</v>
      </c>
      <c r="B1350" s="57">
        <v>86.631600000000006</v>
      </c>
      <c r="C1350" s="57">
        <v>86.631600000000006</v>
      </c>
      <c r="D1350" s="57">
        <v>86.631600000000006</v>
      </c>
    </row>
    <row r="1351" spans="1:4" ht="14.15" x14ac:dyDescent="0.35">
      <c r="A1351" s="53">
        <v>43188.62507800926</v>
      </c>
      <c r="B1351" s="57">
        <v>86.663600000000002</v>
      </c>
      <c r="C1351" s="57">
        <v>86.663600000000002</v>
      </c>
      <c r="D1351" s="57">
        <v>86.663600000000002</v>
      </c>
    </row>
    <row r="1352" spans="1:4" ht="14.15" x14ac:dyDescent="0.35">
      <c r="A1352" s="53">
        <v>43188.666744733797</v>
      </c>
      <c r="B1352" s="57">
        <v>86.556799999999996</v>
      </c>
      <c r="C1352" s="57">
        <v>86.556799999999996</v>
      </c>
      <c r="D1352" s="57">
        <v>86.556799999999996</v>
      </c>
    </row>
    <row r="1353" spans="1:4" ht="14.15" x14ac:dyDescent="0.35">
      <c r="A1353" s="53">
        <v>43188.708411458334</v>
      </c>
      <c r="B1353" s="57">
        <v>86.686499999999995</v>
      </c>
      <c r="C1353" s="57">
        <v>86.686499999999995</v>
      </c>
      <c r="D1353" s="57">
        <v>86.686499999999995</v>
      </c>
    </row>
    <row r="1354" spans="1:4" ht="14.15" x14ac:dyDescent="0.35">
      <c r="A1354" s="53">
        <v>43188.750078182871</v>
      </c>
      <c r="B1354" s="57">
        <v>86.726200000000006</v>
      </c>
      <c r="C1354" s="57">
        <v>86.726200000000006</v>
      </c>
      <c r="D1354" s="57">
        <v>86.726200000000006</v>
      </c>
    </row>
    <row r="1355" spans="1:4" ht="14.15" x14ac:dyDescent="0.35">
      <c r="A1355" s="53">
        <v>43188.791744907408</v>
      </c>
      <c r="B1355" s="57">
        <v>86.518699999999995</v>
      </c>
      <c r="C1355" s="57">
        <v>86.518699999999995</v>
      </c>
      <c r="D1355" s="57">
        <v>86.518699999999995</v>
      </c>
    </row>
    <row r="1356" spans="1:4" ht="14.15" x14ac:dyDescent="0.35">
      <c r="A1356" s="53">
        <v>43188.833411631946</v>
      </c>
      <c r="B1356" s="57">
        <v>86.576599999999999</v>
      </c>
      <c r="C1356" s="57">
        <v>86.576599999999999</v>
      </c>
      <c r="D1356" s="57">
        <v>86.576599999999999</v>
      </c>
    </row>
    <row r="1357" spans="1:4" ht="14.15" x14ac:dyDescent="0.35">
      <c r="A1357" s="53">
        <v>43188.875078356483</v>
      </c>
      <c r="B1357" s="57">
        <v>86.619399999999999</v>
      </c>
      <c r="C1357" s="57">
        <v>86.619399999999999</v>
      </c>
      <c r="D1357" s="57">
        <v>86.619399999999999</v>
      </c>
    </row>
    <row r="1358" spans="1:4" ht="14.15" x14ac:dyDescent="0.35">
      <c r="A1358" s="53">
        <v>43188.91674508102</v>
      </c>
      <c r="B1358" s="57">
        <v>86.674300000000002</v>
      </c>
      <c r="C1358" s="57">
        <v>86.674300000000002</v>
      </c>
      <c r="D1358" s="57">
        <v>86.674300000000002</v>
      </c>
    </row>
    <row r="1359" spans="1:4" ht="14.15" x14ac:dyDescent="0.35">
      <c r="A1359" s="53">
        <v>43188.958411805557</v>
      </c>
      <c r="B1359" s="57">
        <v>86.564400000000006</v>
      </c>
      <c r="C1359" s="57">
        <v>86.564400000000006</v>
      </c>
      <c r="D1359" s="57">
        <v>86.564400000000006</v>
      </c>
    </row>
    <row r="1360" spans="1:4" ht="14.15" x14ac:dyDescent="0.35">
      <c r="A1360" s="53">
        <v>43189.000078530094</v>
      </c>
      <c r="B1360" s="57">
        <v>86.2226</v>
      </c>
      <c r="C1360" s="57">
        <v>86.2226</v>
      </c>
      <c r="D1360" s="57">
        <v>86.2226</v>
      </c>
    </row>
    <row r="1361" spans="1:4" ht="14.15" x14ac:dyDescent="0.35">
      <c r="A1361" s="53">
        <v>43189.041745254632</v>
      </c>
      <c r="B1361" s="57">
        <v>86.112799999999993</v>
      </c>
      <c r="C1361" s="57">
        <v>86.112799999999993</v>
      </c>
      <c r="D1361" s="57">
        <v>86.112799999999993</v>
      </c>
    </row>
    <row r="1362" spans="1:4" ht="14.15" x14ac:dyDescent="0.35">
      <c r="A1362" s="53">
        <v>43189.083411979169</v>
      </c>
      <c r="B1362" s="57">
        <v>86.2791</v>
      </c>
      <c r="C1362" s="57">
        <v>86.2791</v>
      </c>
      <c r="D1362" s="57">
        <v>86.2791</v>
      </c>
    </row>
    <row r="1363" spans="1:4" ht="14.15" x14ac:dyDescent="0.35">
      <c r="A1363" s="53">
        <v>43189.125078703706</v>
      </c>
      <c r="B1363" s="57">
        <v>86.001400000000004</v>
      </c>
      <c r="C1363" s="57">
        <v>86.001400000000004</v>
      </c>
      <c r="D1363" s="57">
        <v>86.001400000000004</v>
      </c>
    </row>
    <row r="1364" spans="1:4" ht="14.15" x14ac:dyDescent="0.35">
      <c r="A1364" s="53">
        <v>43189.166745428243</v>
      </c>
      <c r="B1364" s="57">
        <v>86.053299999999993</v>
      </c>
      <c r="C1364" s="57">
        <v>86.053299999999993</v>
      </c>
      <c r="D1364" s="57">
        <v>86.053299999999993</v>
      </c>
    </row>
    <row r="1365" spans="1:4" ht="14.15" x14ac:dyDescent="0.35">
      <c r="A1365" s="53">
        <v>43189.208412152781</v>
      </c>
      <c r="B1365" s="57">
        <v>86.225700000000003</v>
      </c>
      <c r="C1365" s="57">
        <v>86.225700000000003</v>
      </c>
      <c r="D1365" s="57">
        <v>86.225700000000003</v>
      </c>
    </row>
    <row r="1366" spans="1:4" ht="14.15" x14ac:dyDescent="0.35">
      <c r="A1366" s="53">
        <v>43189.250078877318</v>
      </c>
      <c r="B1366" s="57">
        <v>86.433199999999999</v>
      </c>
      <c r="C1366" s="57">
        <v>86.433199999999999</v>
      </c>
      <c r="D1366" s="57">
        <v>86.433199999999999</v>
      </c>
    </row>
    <row r="1367" spans="1:4" ht="14.15" x14ac:dyDescent="0.35">
      <c r="A1367" s="53">
        <v>43189.291745601855</v>
      </c>
      <c r="B1367" s="57">
        <v>86.587299999999999</v>
      </c>
      <c r="C1367" s="57">
        <v>86.587299999999999</v>
      </c>
      <c r="D1367" s="57">
        <v>86.587299999999999</v>
      </c>
    </row>
    <row r="1368" spans="1:4" ht="14.15" x14ac:dyDescent="0.35">
      <c r="A1368" s="53">
        <v>43189.333412326392</v>
      </c>
      <c r="B1368" s="57">
        <v>86.369100000000003</v>
      </c>
      <c r="C1368" s="57">
        <v>86.369100000000003</v>
      </c>
      <c r="D1368" s="57">
        <v>86.369100000000003</v>
      </c>
    </row>
    <row r="1369" spans="1:4" ht="14.15" x14ac:dyDescent="0.35">
      <c r="A1369" s="53">
        <v>43189.375079050929</v>
      </c>
      <c r="B1369" s="57">
        <v>86.334000000000003</v>
      </c>
      <c r="C1369" s="57">
        <v>86.334000000000003</v>
      </c>
      <c r="D1369" s="57">
        <v>86.334000000000003</v>
      </c>
    </row>
    <row r="1370" spans="1:4" ht="14.15" x14ac:dyDescent="0.35">
      <c r="A1370" s="53">
        <v>43189.416745775467</v>
      </c>
      <c r="B1370" s="57">
        <v>86.512600000000006</v>
      </c>
      <c r="C1370" s="57">
        <v>86.512600000000006</v>
      </c>
      <c r="D1370" s="57">
        <v>86.512600000000006</v>
      </c>
    </row>
    <row r="1371" spans="1:4" ht="14.15" x14ac:dyDescent="0.35">
      <c r="A1371" s="53">
        <v>43189.458412499996</v>
      </c>
      <c r="B1371" s="57">
        <v>86.500299999999996</v>
      </c>
      <c r="C1371" s="57">
        <v>86.500299999999996</v>
      </c>
      <c r="D1371" s="57">
        <v>86.500299999999996</v>
      </c>
    </row>
    <row r="1372" spans="1:4" ht="14.15" x14ac:dyDescent="0.35">
      <c r="A1372" s="53">
        <v>43189.500079224534</v>
      </c>
      <c r="B1372" s="57">
        <v>86.700199999999995</v>
      </c>
      <c r="C1372" s="57">
        <v>86.700199999999995</v>
      </c>
      <c r="D1372" s="57">
        <v>86.700199999999995</v>
      </c>
    </row>
    <row r="1373" spans="1:4" ht="14.15" x14ac:dyDescent="0.35">
      <c r="A1373" s="53">
        <v>43189.541745949071</v>
      </c>
      <c r="B1373" s="57">
        <v>86.363</v>
      </c>
      <c r="C1373" s="57">
        <v>86.363</v>
      </c>
      <c r="D1373" s="57">
        <v>86.363</v>
      </c>
    </row>
    <row r="1374" spans="1:4" ht="14.15" x14ac:dyDescent="0.35">
      <c r="A1374" s="53">
        <v>43189.583412673608</v>
      </c>
      <c r="B1374" s="57">
        <v>86.440799999999996</v>
      </c>
      <c r="C1374" s="57">
        <v>86.440799999999996</v>
      </c>
      <c r="D1374" s="57">
        <v>86.440799999999996</v>
      </c>
    </row>
    <row r="1375" spans="1:4" ht="14.15" x14ac:dyDescent="0.35">
      <c r="A1375" s="53">
        <v>43189.625079398145</v>
      </c>
      <c r="B1375" s="57">
        <v>86.294300000000007</v>
      </c>
      <c r="C1375" s="57">
        <v>86.294300000000007</v>
      </c>
      <c r="D1375" s="57">
        <v>86.294300000000007</v>
      </c>
    </row>
    <row r="1376" spans="1:4" ht="14.15" x14ac:dyDescent="0.35">
      <c r="A1376" s="53">
        <v>43189.666746122683</v>
      </c>
      <c r="B1376" s="57">
        <v>86.370599999999996</v>
      </c>
      <c r="C1376" s="57">
        <v>86.370599999999996</v>
      </c>
      <c r="D1376" s="57">
        <v>86.370599999999996</v>
      </c>
    </row>
    <row r="1377" spans="1:4" ht="14.15" x14ac:dyDescent="0.35">
      <c r="A1377" s="53">
        <v>43189.70841284722</v>
      </c>
      <c r="B1377" s="57">
        <v>86.288200000000003</v>
      </c>
      <c r="C1377" s="57">
        <v>86.288200000000003</v>
      </c>
      <c r="D1377" s="57">
        <v>86.288200000000003</v>
      </c>
    </row>
    <row r="1378" spans="1:4" ht="14.15" x14ac:dyDescent="0.35">
      <c r="A1378" s="53">
        <v>43189.750079571757</v>
      </c>
      <c r="B1378" s="57">
        <v>86.1875</v>
      </c>
      <c r="C1378" s="57">
        <v>86.1875</v>
      </c>
      <c r="D1378" s="57">
        <v>86.1875</v>
      </c>
    </row>
    <row r="1379" spans="1:4" ht="14.15" x14ac:dyDescent="0.35">
      <c r="A1379" s="53">
        <v>43189.791746296294</v>
      </c>
      <c r="B1379" s="57">
        <v>86.099000000000004</v>
      </c>
      <c r="C1379" s="57">
        <v>86.099000000000004</v>
      </c>
      <c r="D1379" s="57">
        <v>86.099000000000004</v>
      </c>
    </row>
    <row r="1380" spans="1:4" ht="14.15" x14ac:dyDescent="0.35">
      <c r="A1380" s="53">
        <v>43189.833413020831</v>
      </c>
      <c r="B1380" s="57">
        <v>86.199700000000007</v>
      </c>
      <c r="C1380" s="57">
        <v>86.199700000000007</v>
      </c>
      <c r="D1380" s="57">
        <v>86.199700000000007</v>
      </c>
    </row>
    <row r="1381" spans="1:4" ht="14.15" x14ac:dyDescent="0.35">
      <c r="A1381" s="53">
        <v>43189.875079745369</v>
      </c>
      <c r="B1381" s="57">
        <v>86.3767</v>
      </c>
      <c r="C1381" s="57">
        <v>86.3767</v>
      </c>
      <c r="D1381" s="57">
        <v>86.3767</v>
      </c>
    </row>
    <row r="1382" spans="1:4" ht="14.15" x14ac:dyDescent="0.35">
      <c r="A1382" s="53">
        <v>43189.916746469906</v>
      </c>
      <c r="B1382" s="57">
        <v>86.369100000000003</v>
      </c>
      <c r="C1382" s="57">
        <v>86.369100000000003</v>
      </c>
      <c r="D1382" s="57">
        <v>86.369100000000003</v>
      </c>
    </row>
    <row r="1383" spans="1:4" ht="14.15" x14ac:dyDescent="0.35">
      <c r="A1383" s="53">
        <v>43189.958413194443</v>
      </c>
      <c r="B1383" s="57">
        <v>86.401200000000003</v>
      </c>
      <c r="C1383" s="57">
        <v>86.401200000000003</v>
      </c>
      <c r="D1383" s="57">
        <v>86.401200000000003</v>
      </c>
    </row>
    <row r="1384" spans="1:4" ht="14.15" x14ac:dyDescent="0.35">
      <c r="A1384" s="53">
        <v>43190.00007991898</v>
      </c>
      <c r="B1384" s="57">
        <v>86.012100000000004</v>
      </c>
      <c r="C1384" s="57">
        <v>86.012100000000004</v>
      </c>
      <c r="D1384" s="57">
        <v>86.012100000000004</v>
      </c>
    </row>
    <row r="1385" spans="1:4" ht="14.15" x14ac:dyDescent="0.35">
      <c r="A1385" s="53">
        <v>43190.041746643517</v>
      </c>
      <c r="B1385" s="57">
        <v>85.918999999999997</v>
      </c>
      <c r="C1385" s="57">
        <v>85.918999999999997</v>
      </c>
      <c r="D1385" s="57">
        <v>85.918999999999997</v>
      </c>
    </row>
    <row r="1386" spans="1:4" ht="14.15" x14ac:dyDescent="0.35">
      <c r="A1386" s="53">
        <v>43190.083413368055</v>
      </c>
      <c r="B1386" s="57">
        <v>86.053299999999993</v>
      </c>
      <c r="C1386" s="57">
        <v>86.053299999999993</v>
      </c>
      <c r="D1386" s="57">
        <v>86.053299999999993</v>
      </c>
    </row>
    <row r="1387" spans="1:4" ht="14.15" x14ac:dyDescent="0.35">
      <c r="A1387" s="53">
        <v>43190.125080092592</v>
      </c>
      <c r="B1387" s="57">
        <v>86.167699999999996</v>
      </c>
      <c r="C1387" s="57">
        <v>86.167699999999996</v>
      </c>
      <c r="D1387" s="57">
        <v>86.167699999999996</v>
      </c>
    </row>
    <row r="1388" spans="1:4" ht="14.15" x14ac:dyDescent="0.35">
      <c r="A1388" s="53">
        <v>43190.166746817129</v>
      </c>
      <c r="B1388" s="57">
        <v>86.308099999999996</v>
      </c>
      <c r="C1388" s="57">
        <v>86.308099999999996</v>
      </c>
      <c r="D1388" s="57">
        <v>86.308099999999996</v>
      </c>
    </row>
    <row r="1389" spans="1:4" ht="14.15" x14ac:dyDescent="0.35">
      <c r="A1389" s="53">
        <v>43190.208413541666</v>
      </c>
      <c r="B1389" s="57">
        <v>86.256200000000007</v>
      </c>
      <c r="C1389" s="57">
        <v>86.256200000000007</v>
      </c>
      <c r="D1389" s="57">
        <v>86.256200000000007</v>
      </c>
    </row>
    <row r="1390" spans="1:4" ht="14.15" x14ac:dyDescent="0.35">
      <c r="A1390" s="53">
        <v>43190.250080266203</v>
      </c>
      <c r="B1390" s="57">
        <v>86.123400000000004</v>
      </c>
      <c r="C1390" s="57">
        <v>86.123400000000004</v>
      </c>
      <c r="D1390" s="57">
        <v>86.123400000000004</v>
      </c>
    </row>
    <row r="1391" spans="1:4" ht="14.15" x14ac:dyDescent="0.35">
      <c r="A1391" s="53">
        <v>43190.291746990741</v>
      </c>
      <c r="B1391" s="57">
        <v>86.190600000000003</v>
      </c>
      <c r="C1391" s="57">
        <v>86.190600000000003</v>
      </c>
      <c r="D1391" s="57">
        <v>86.190600000000003</v>
      </c>
    </row>
    <row r="1392" spans="1:4" ht="14.15" x14ac:dyDescent="0.35">
      <c r="A1392" s="53">
        <v>43190.333413715278</v>
      </c>
      <c r="B1392" s="57">
        <v>86.36</v>
      </c>
      <c r="C1392" s="57">
        <v>86.36</v>
      </c>
      <c r="D1392" s="57">
        <v>86.36</v>
      </c>
    </row>
    <row r="1393" spans="1:4" ht="14.15" x14ac:dyDescent="0.35">
      <c r="A1393" s="53">
        <v>43190.375080439815</v>
      </c>
      <c r="B1393" s="57">
        <v>86.491200000000006</v>
      </c>
      <c r="C1393" s="57">
        <v>86.491200000000006</v>
      </c>
      <c r="D1393" s="57">
        <v>86.491200000000006</v>
      </c>
    </row>
    <row r="1394" spans="1:4" ht="14.15" x14ac:dyDescent="0.35">
      <c r="A1394" s="53">
        <v>43190.416747164352</v>
      </c>
      <c r="B1394" s="57">
        <v>86.1982</v>
      </c>
      <c r="C1394" s="57">
        <v>86.1982</v>
      </c>
      <c r="D1394" s="57">
        <v>86.1982</v>
      </c>
    </row>
    <row r="1395" spans="1:4" ht="14.15" x14ac:dyDescent="0.35">
      <c r="A1395" s="53">
        <v>43190.458413888889</v>
      </c>
      <c r="B1395" s="57">
        <v>86.170699999999997</v>
      </c>
      <c r="C1395" s="57">
        <v>86.170699999999997</v>
      </c>
      <c r="D1395" s="57">
        <v>86.170699999999997</v>
      </c>
    </row>
    <row r="1396" spans="1:4" ht="14.15" x14ac:dyDescent="0.35">
      <c r="A1396" s="53">
        <v>43190.500080613427</v>
      </c>
      <c r="B1396" s="57">
        <v>86.501900000000006</v>
      </c>
      <c r="C1396" s="57">
        <v>86.501900000000006</v>
      </c>
      <c r="D1396" s="57">
        <v>86.501900000000006</v>
      </c>
    </row>
    <row r="1397" spans="1:4" ht="14.15" x14ac:dyDescent="0.35">
      <c r="A1397" s="53">
        <v>43190.541747337964</v>
      </c>
      <c r="B1397" s="57">
        <v>86.614800000000002</v>
      </c>
      <c r="C1397" s="57">
        <v>86.614800000000002</v>
      </c>
      <c r="D1397" s="57">
        <v>86.614800000000002</v>
      </c>
    </row>
    <row r="1398" spans="1:4" ht="14.15" x14ac:dyDescent="0.35">
      <c r="A1398" s="53">
        <v>43190.583414062501</v>
      </c>
      <c r="B1398" s="57">
        <v>86.443899999999999</v>
      </c>
      <c r="C1398" s="57">
        <v>86.443899999999999</v>
      </c>
      <c r="D1398" s="57">
        <v>86.443899999999999</v>
      </c>
    </row>
    <row r="1399" spans="1:4" ht="14.15" x14ac:dyDescent="0.35">
      <c r="A1399" s="53">
        <v>43190.625080787038</v>
      </c>
      <c r="B1399" s="57">
        <v>86.552199999999999</v>
      </c>
      <c r="C1399" s="57">
        <v>86.552199999999999</v>
      </c>
      <c r="D1399" s="57">
        <v>86.552199999999999</v>
      </c>
    </row>
    <row r="1400" spans="1:4" ht="14.15" x14ac:dyDescent="0.35">
      <c r="A1400" s="53">
        <v>43190.666747511576</v>
      </c>
      <c r="B1400" s="57">
        <v>86.564400000000006</v>
      </c>
      <c r="C1400" s="57">
        <v>86.564400000000006</v>
      </c>
      <c r="D1400" s="57">
        <v>86.564400000000006</v>
      </c>
    </row>
    <row r="1401" spans="1:4" ht="14.15" x14ac:dyDescent="0.35">
      <c r="A1401" s="53">
        <v>43190.708414236113</v>
      </c>
      <c r="B1401" s="57">
        <v>86.744500000000002</v>
      </c>
      <c r="C1401" s="57">
        <v>86.744500000000002</v>
      </c>
      <c r="D1401" s="57">
        <v>86.744500000000002</v>
      </c>
    </row>
    <row r="1402" spans="1:4" ht="14.15" x14ac:dyDescent="0.35">
      <c r="A1402" s="53">
        <v>43190.75008096065</v>
      </c>
      <c r="B1402" s="57">
        <v>86.466800000000006</v>
      </c>
      <c r="C1402" s="57">
        <v>86.466800000000006</v>
      </c>
      <c r="D1402" s="57">
        <v>86.466800000000006</v>
      </c>
    </row>
    <row r="1403" spans="1:4" ht="14.15" x14ac:dyDescent="0.35">
      <c r="A1403" s="53">
        <v>43190.791747685187</v>
      </c>
      <c r="B1403" s="57">
        <v>86.366100000000003</v>
      </c>
      <c r="C1403" s="57">
        <v>86.366100000000003</v>
      </c>
      <c r="D1403" s="57">
        <v>86.366100000000003</v>
      </c>
    </row>
    <row r="1404" spans="1:4" ht="14.15" x14ac:dyDescent="0.35">
      <c r="A1404" s="53">
        <v>43190.833414409724</v>
      </c>
      <c r="B1404" s="57">
        <v>86.1173</v>
      </c>
      <c r="C1404" s="57">
        <v>86.1173</v>
      </c>
      <c r="D1404" s="57">
        <v>86.1173</v>
      </c>
    </row>
    <row r="1405" spans="1:4" ht="14.15" x14ac:dyDescent="0.35">
      <c r="A1405" s="53">
        <v>43190.875081134262</v>
      </c>
      <c r="B1405" s="57">
        <v>86.155500000000004</v>
      </c>
      <c r="C1405" s="57">
        <v>86.155500000000004</v>
      </c>
      <c r="D1405" s="57">
        <v>86.155500000000004</v>
      </c>
    </row>
    <row r="1406" spans="1:4" ht="14.15" x14ac:dyDescent="0.35">
      <c r="A1406" s="53">
        <v>43190.916747858799</v>
      </c>
      <c r="B1406" s="57">
        <v>86.221100000000007</v>
      </c>
      <c r="C1406" s="57">
        <v>86.221100000000007</v>
      </c>
      <c r="D1406" s="57">
        <v>86.221100000000007</v>
      </c>
    </row>
    <row r="1407" spans="1:4" ht="14.15" x14ac:dyDescent="0.35">
      <c r="A1407" s="53">
        <v>43190.958414583336</v>
      </c>
      <c r="B1407" s="57">
        <v>86.2226</v>
      </c>
      <c r="C1407" s="57">
        <v>86.2226</v>
      </c>
      <c r="D1407" s="57">
        <v>86.2226</v>
      </c>
    </row>
    <row r="1408" spans="1:4" ht="14.15" x14ac:dyDescent="0.35">
      <c r="A1408" s="53">
        <v>43191.000081307873</v>
      </c>
      <c r="B1408" s="57">
        <v>86.236400000000003</v>
      </c>
      <c r="C1408" s="57">
        <v>86.236400000000003</v>
      </c>
      <c r="D1408" s="57">
        <v>86.236400000000003</v>
      </c>
    </row>
    <row r="1409" spans="1:4" ht="14.15" x14ac:dyDescent="0.35">
      <c r="A1409" s="53">
        <v>43191.04174803241</v>
      </c>
      <c r="B1409" s="57">
        <v>86.318799999999996</v>
      </c>
      <c r="C1409" s="57">
        <v>86.318799999999996</v>
      </c>
      <c r="D1409" s="57">
        <v>86.318799999999996</v>
      </c>
    </row>
    <row r="1410" spans="1:4" ht="14.15" x14ac:dyDescent="0.35">
      <c r="A1410" s="53">
        <v>43191.083414756948</v>
      </c>
      <c r="B1410" s="57">
        <v>86.2119</v>
      </c>
      <c r="C1410" s="57">
        <v>86.2119</v>
      </c>
      <c r="D1410" s="57">
        <v>86.2119</v>
      </c>
    </row>
    <row r="1411" spans="1:4" ht="14.15" x14ac:dyDescent="0.35">
      <c r="A1411" s="53">
        <v>43191.125081481485</v>
      </c>
      <c r="B1411" s="57">
        <v>86.1845</v>
      </c>
      <c r="C1411" s="57">
        <v>86.1845</v>
      </c>
      <c r="D1411" s="57">
        <v>86.1845</v>
      </c>
    </row>
    <row r="1412" spans="1:4" ht="14.15" x14ac:dyDescent="0.35">
      <c r="A1412" s="53">
        <v>43191.166748206022</v>
      </c>
      <c r="B1412" s="57">
        <v>86.245500000000007</v>
      </c>
      <c r="C1412" s="57">
        <v>86.245500000000007</v>
      </c>
      <c r="D1412" s="57">
        <v>86.245500000000007</v>
      </c>
    </row>
    <row r="1413" spans="1:4" ht="14.15" x14ac:dyDescent="0.35">
      <c r="A1413" s="53">
        <v>43191.208414930552</v>
      </c>
      <c r="B1413" s="57">
        <v>86.2333</v>
      </c>
      <c r="C1413" s="57">
        <v>86.2333</v>
      </c>
      <c r="D1413" s="57">
        <v>86.2333</v>
      </c>
    </row>
    <row r="1414" spans="1:4" ht="14.15" x14ac:dyDescent="0.35">
      <c r="A1414" s="53">
        <v>43191.250081655089</v>
      </c>
      <c r="B1414" s="57">
        <v>86.277600000000007</v>
      </c>
      <c r="C1414" s="57">
        <v>86.277600000000007</v>
      </c>
      <c r="D1414" s="57">
        <v>86.277600000000007</v>
      </c>
    </row>
    <row r="1415" spans="1:4" ht="14.15" x14ac:dyDescent="0.35">
      <c r="A1415" s="53">
        <v>43191.291748379626</v>
      </c>
      <c r="B1415" s="57">
        <v>86.286699999999996</v>
      </c>
      <c r="C1415" s="57">
        <v>86.286699999999996</v>
      </c>
      <c r="D1415" s="57">
        <v>86.286699999999996</v>
      </c>
    </row>
    <row r="1416" spans="1:4" ht="14.15" x14ac:dyDescent="0.35">
      <c r="A1416" s="53">
        <v>43191.333415104164</v>
      </c>
      <c r="B1416" s="57">
        <v>86.298900000000003</v>
      </c>
      <c r="C1416" s="57">
        <v>86.298900000000003</v>
      </c>
      <c r="D1416" s="57">
        <v>86.298900000000003</v>
      </c>
    </row>
    <row r="1417" spans="1:4" ht="14.15" x14ac:dyDescent="0.35">
      <c r="A1417" s="53">
        <v>43191.375081828701</v>
      </c>
      <c r="B1417" s="57">
        <v>86.286699999999996</v>
      </c>
      <c r="C1417" s="57">
        <v>86.286699999999996</v>
      </c>
      <c r="D1417" s="57">
        <v>86.286699999999996</v>
      </c>
    </row>
    <row r="1418" spans="1:4" ht="14.15" x14ac:dyDescent="0.35">
      <c r="A1418" s="53">
        <v>43191.416748553238</v>
      </c>
      <c r="B1418" s="57">
        <v>86.288200000000003</v>
      </c>
      <c r="C1418" s="57">
        <v>86.288200000000003</v>
      </c>
      <c r="D1418" s="57">
        <v>86.288200000000003</v>
      </c>
    </row>
    <row r="1419" spans="1:4" ht="14.15" x14ac:dyDescent="0.35">
      <c r="A1419" s="53">
        <v>43191.458415277775</v>
      </c>
      <c r="B1419" s="57">
        <v>86.1845</v>
      </c>
      <c r="C1419" s="57">
        <v>86.1845</v>
      </c>
      <c r="D1419" s="57">
        <v>86.1845</v>
      </c>
    </row>
    <row r="1420" spans="1:4" ht="14.15" x14ac:dyDescent="0.35">
      <c r="A1420" s="53">
        <v>43191.500082002312</v>
      </c>
      <c r="B1420" s="57">
        <v>86.141800000000003</v>
      </c>
      <c r="C1420" s="57">
        <v>86.141800000000003</v>
      </c>
      <c r="D1420" s="57">
        <v>86.141800000000003</v>
      </c>
    </row>
    <row r="1421" spans="1:4" ht="14.15" x14ac:dyDescent="0.35">
      <c r="A1421" s="53">
        <v>43191.54174872685</v>
      </c>
      <c r="B1421" s="57">
        <v>86.147900000000007</v>
      </c>
      <c r="C1421" s="57">
        <v>86.147900000000007</v>
      </c>
      <c r="D1421" s="57">
        <v>86.147900000000007</v>
      </c>
    </row>
    <row r="1422" spans="1:4" ht="14.15" x14ac:dyDescent="0.35">
      <c r="A1422" s="53">
        <v>43191.583415451387</v>
      </c>
      <c r="B1422" s="57">
        <v>86.111199999999997</v>
      </c>
      <c r="C1422" s="57">
        <v>86.111199999999997</v>
      </c>
      <c r="D1422" s="57">
        <v>86.111199999999997</v>
      </c>
    </row>
    <row r="1423" spans="1:4" ht="14.15" x14ac:dyDescent="0.35">
      <c r="A1423" s="53">
        <v>43191.625082175924</v>
      </c>
      <c r="B1423" s="57">
        <v>86.245500000000007</v>
      </c>
      <c r="C1423" s="57">
        <v>86.245500000000007</v>
      </c>
      <c r="D1423" s="57">
        <v>86.245500000000007</v>
      </c>
    </row>
    <row r="1424" spans="1:4" ht="14.15" x14ac:dyDescent="0.35">
      <c r="A1424" s="53">
        <v>43191.666748900461</v>
      </c>
      <c r="B1424" s="57">
        <v>86.344700000000003</v>
      </c>
      <c r="C1424" s="57">
        <v>86.344700000000003</v>
      </c>
      <c r="D1424" s="57">
        <v>86.344700000000003</v>
      </c>
    </row>
    <row r="1425" spans="1:4" ht="14.15" x14ac:dyDescent="0.35">
      <c r="A1425" s="53">
        <v>43191.708415624998</v>
      </c>
      <c r="B1425" s="57">
        <v>86.480500000000006</v>
      </c>
      <c r="C1425" s="57">
        <v>86.480500000000006</v>
      </c>
      <c r="D1425" s="57">
        <v>86.480500000000006</v>
      </c>
    </row>
    <row r="1426" spans="1:4" ht="14.15" x14ac:dyDescent="0.35">
      <c r="A1426" s="53">
        <v>43191.750082349536</v>
      </c>
      <c r="B1426" s="57">
        <v>86.433199999999999</v>
      </c>
      <c r="C1426" s="57">
        <v>86.433199999999999</v>
      </c>
      <c r="D1426" s="57">
        <v>86.433199999999999</v>
      </c>
    </row>
    <row r="1427" spans="1:4" ht="14.15" x14ac:dyDescent="0.35">
      <c r="A1427" s="53">
        <v>43191.791749074073</v>
      </c>
      <c r="B1427" s="57">
        <v>85.679400000000001</v>
      </c>
      <c r="C1427" s="57">
        <v>85.679400000000001</v>
      </c>
      <c r="D1427" s="57">
        <v>85.679400000000001</v>
      </c>
    </row>
    <row r="1428" spans="1:4" ht="14.15" x14ac:dyDescent="0.35">
      <c r="A1428" s="53">
        <v>43191.83341579861</v>
      </c>
      <c r="B1428" s="57">
        <v>86.329400000000007</v>
      </c>
      <c r="C1428" s="57">
        <v>86.329400000000007</v>
      </c>
      <c r="D1428" s="57">
        <v>86.329400000000007</v>
      </c>
    </row>
    <row r="1429" spans="1:4" ht="14.15" x14ac:dyDescent="0.35">
      <c r="A1429" s="53">
        <v>43191.875082523147</v>
      </c>
      <c r="B1429" s="57">
        <v>86.356899999999996</v>
      </c>
      <c r="C1429" s="57">
        <v>86.356899999999996</v>
      </c>
      <c r="D1429" s="57">
        <v>86.356899999999996</v>
      </c>
    </row>
    <row r="1430" spans="1:4" ht="14.15" x14ac:dyDescent="0.35">
      <c r="A1430" s="53">
        <v>43191.916749247684</v>
      </c>
      <c r="B1430" s="57">
        <v>86.488100000000003</v>
      </c>
      <c r="C1430" s="57">
        <v>86.488100000000003</v>
      </c>
      <c r="D1430" s="57">
        <v>86.488100000000003</v>
      </c>
    </row>
    <row r="1431" spans="1:4" ht="14.15" x14ac:dyDescent="0.35">
      <c r="A1431" s="53">
        <v>43191.958415972222</v>
      </c>
      <c r="B1431" s="57">
        <v>86.433199999999999</v>
      </c>
      <c r="C1431" s="57">
        <v>86.433199999999999</v>
      </c>
      <c r="D1431" s="57">
        <v>86.433199999999999</v>
      </c>
    </row>
    <row r="1432" spans="1:4" ht="14.15" x14ac:dyDescent="0.35">
      <c r="A1432" s="53">
        <v>43192.000082696759</v>
      </c>
      <c r="B1432" s="57">
        <v>86.408799999999999</v>
      </c>
      <c r="C1432" s="57">
        <v>86.408799999999999</v>
      </c>
      <c r="D1432" s="57">
        <v>86.408799999999999</v>
      </c>
    </row>
    <row r="1433" spans="1:4" ht="14.15" x14ac:dyDescent="0.35">
      <c r="A1433" s="53">
        <v>43192.041749421296</v>
      </c>
      <c r="B1433" s="57">
        <v>86.042599999999993</v>
      </c>
      <c r="C1433" s="57">
        <v>86.042599999999993</v>
      </c>
      <c r="D1433" s="57">
        <v>86.042599999999993</v>
      </c>
    </row>
    <row r="1434" spans="1:4" ht="14.15" x14ac:dyDescent="0.35">
      <c r="A1434" s="53">
        <v>43192.083416145833</v>
      </c>
      <c r="B1434" s="57">
        <v>86.391999999999996</v>
      </c>
      <c r="C1434" s="57">
        <v>86.391999999999996</v>
      </c>
      <c r="D1434" s="57">
        <v>86.391999999999996</v>
      </c>
    </row>
    <row r="1435" spans="1:4" ht="14.15" x14ac:dyDescent="0.35">
      <c r="A1435" s="53">
        <v>43192.125082870371</v>
      </c>
      <c r="B1435" s="57">
        <v>86.277600000000007</v>
      </c>
      <c r="C1435" s="57">
        <v>86.277600000000007</v>
      </c>
      <c r="D1435" s="57">
        <v>86.277600000000007</v>
      </c>
    </row>
    <row r="1436" spans="1:4" ht="14.15" x14ac:dyDescent="0.35">
      <c r="A1436" s="53">
        <v>43192.166749594908</v>
      </c>
      <c r="B1436" s="57">
        <v>86.503399999999999</v>
      </c>
      <c r="C1436" s="57">
        <v>86.503399999999999</v>
      </c>
      <c r="D1436" s="57">
        <v>86.503399999999999</v>
      </c>
    </row>
    <row r="1437" spans="1:4" ht="14.15" x14ac:dyDescent="0.35">
      <c r="A1437" s="53">
        <v>43192.208416319445</v>
      </c>
      <c r="B1437" s="57">
        <v>86.366100000000003</v>
      </c>
      <c r="C1437" s="57">
        <v>86.366100000000003</v>
      </c>
      <c r="D1437" s="57">
        <v>86.366100000000003</v>
      </c>
    </row>
    <row r="1438" spans="1:4" ht="14.15" x14ac:dyDescent="0.35">
      <c r="A1438" s="53">
        <v>43192.250083043982</v>
      </c>
      <c r="B1438" s="57">
        <v>86.2898</v>
      </c>
      <c r="C1438" s="57">
        <v>86.2898</v>
      </c>
      <c r="D1438" s="57">
        <v>86.2898</v>
      </c>
    </row>
    <row r="1439" spans="1:4" ht="14.15" x14ac:dyDescent="0.35">
      <c r="A1439" s="53">
        <v>43192.291749768519</v>
      </c>
      <c r="B1439" s="57">
        <v>86.204300000000003</v>
      </c>
      <c r="C1439" s="57">
        <v>86.204300000000003</v>
      </c>
      <c r="D1439" s="57">
        <v>86.204300000000003</v>
      </c>
    </row>
    <row r="1440" spans="1:4" ht="14.15" x14ac:dyDescent="0.35">
      <c r="A1440" s="53">
        <v>43192.333416493057</v>
      </c>
      <c r="B1440" s="57">
        <v>86.335499999999996</v>
      </c>
      <c r="C1440" s="57">
        <v>86.335499999999996</v>
      </c>
      <c r="D1440" s="57">
        <v>86.335499999999996</v>
      </c>
    </row>
    <row r="1441" spans="1:4" ht="14.15" x14ac:dyDescent="0.35">
      <c r="A1441" s="53">
        <v>43192.375083217594</v>
      </c>
      <c r="B1441" s="57">
        <v>86.379800000000003</v>
      </c>
      <c r="C1441" s="57">
        <v>86.379800000000003</v>
      </c>
      <c r="D1441" s="57">
        <v>86.379800000000003</v>
      </c>
    </row>
    <row r="1442" spans="1:4" ht="14.15" x14ac:dyDescent="0.35">
      <c r="A1442" s="53">
        <v>43192.416749942131</v>
      </c>
      <c r="B1442" s="57">
        <v>86.227199999999996</v>
      </c>
      <c r="C1442" s="57">
        <v>86.227199999999996</v>
      </c>
      <c r="D1442" s="57">
        <v>86.227199999999996</v>
      </c>
    </row>
    <row r="1443" spans="1:4" ht="14.15" x14ac:dyDescent="0.35">
      <c r="A1443" s="53">
        <v>43192.458416666668</v>
      </c>
      <c r="B1443" s="57">
        <v>86.2119</v>
      </c>
      <c r="C1443" s="57">
        <v>86.2119</v>
      </c>
      <c r="D1443" s="57">
        <v>86.2119</v>
      </c>
    </row>
    <row r="1444" spans="1:4" ht="14.15" x14ac:dyDescent="0.35">
      <c r="A1444" s="53">
        <v>43192.500083391205</v>
      </c>
      <c r="B1444" s="57">
        <v>86.388999999999996</v>
      </c>
      <c r="C1444" s="57">
        <v>86.388999999999996</v>
      </c>
      <c r="D1444" s="57">
        <v>86.388999999999996</v>
      </c>
    </row>
    <row r="1445" spans="1:4" ht="14.15" x14ac:dyDescent="0.35">
      <c r="A1445" s="53">
        <v>43192.541750115743</v>
      </c>
      <c r="B1445" s="57">
        <v>86.402699999999996</v>
      </c>
      <c r="C1445" s="57">
        <v>86.402699999999996</v>
      </c>
      <c r="D1445" s="57">
        <v>86.402699999999996</v>
      </c>
    </row>
    <row r="1446" spans="1:4" ht="14.15" x14ac:dyDescent="0.35">
      <c r="A1446" s="53">
        <v>43192.58341684028</v>
      </c>
      <c r="B1446" s="57">
        <v>86.378299999999996</v>
      </c>
      <c r="C1446" s="57">
        <v>86.378299999999996</v>
      </c>
      <c r="D1446" s="57">
        <v>86.378299999999996</v>
      </c>
    </row>
    <row r="1447" spans="1:4" ht="14.15" x14ac:dyDescent="0.35">
      <c r="A1447" s="53">
        <v>43192.625083564817</v>
      </c>
      <c r="B1447" s="57">
        <v>86.335499999999996</v>
      </c>
      <c r="C1447" s="57">
        <v>86.335499999999996</v>
      </c>
      <c r="D1447" s="57">
        <v>86.335499999999996</v>
      </c>
    </row>
    <row r="1448" spans="1:4" ht="14.15" x14ac:dyDescent="0.35">
      <c r="A1448" s="53">
        <v>43192.666750289354</v>
      </c>
      <c r="B1448" s="57">
        <v>86.349299999999999</v>
      </c>
      <c r="C1448" s="57">
        <v>86.349299999999999</v>
      </c>
      <c r="D1448" s="57">
        <v>86.349299999999999</v>
      </c>
    </row>
    <row r="1449" spans="1:4" ht="14.15" x14ac:dyDescent="0.35">
      <c r="A1449" s="53">
        <v>43192.708417013891</v>
      </c>
      <c r="B1449" s="57">
        <v>86.244</v>
      </c>
      <c r="C1449" s="57">
        <v>86.244</v>
      </c>
      <c r="D1449" s="57">
        <v>86.244</v>
      </c>
    </row>
    <row r="1450" spans="1:4" ht="14.15" x14ac:dyDescent="0.35">
      <c r="A1450" s="53">
        <v>43192.750083738429</v>
      </c>
      <c r="B1450" s="57">
        <v>86.3142</v>
      </c>
      <c r="C1450" s="57">
        <v>86.3142</v>
      </c>
      <c r="D1450" s="57">
        <v>86.3142</v>
      </c>
    </row>
    <row r="1451" spans="1:4" ht="14.15" x14ac:dyDescent="0.35">
      <c r="A1451" s="53">
        <v>43192.791750462966</v>
      </c>
      <c r="B1451" s="57">
        <v>86.2089</v>
      </c>
      <c r="C1451" s="57">
        <v>86.2089</v>
      </c>
      <c r="D1451" s="57">
        <v>86.2089</v>
      </c>
    </row>
    <row r="1452" spans="1:4" ht="14.15" x14ac:dyDescent="0.35">
      <c r="A1452" s="53">
        <v>43192.833417187503</v>
      </c>
      <c r="B1452" s="57">
        <v>86.218100000000007</v>
      </c>
      <c r="C1452" s="57">
        <v>86.218100000000007</v>
      </c>
      <c r="D1452" s="57">
        <v>86.218100000000007</v>
      </c>
    </row>
    <row r="1453" spans="1:4" ht="14.15" x14ac:dyDescent="0.35">
      <c r="A1453" s="53">
        <v>43192.87508391204</v>
      </c>
      <c r="B1453" s="57">
        <v>86.1494</v>
      </c>
      <c r="C1453" s="57">
        <v>86.1494</v>
      </c>
      <c r="D1453" s="57">
        <v>86.1494</v>
      </c>
    </row>
    <row r="1454" spans="1:4" ht="14.15" x14ac:dyDescent="0.35">
      <c r="A1454" s="53">
        <v>43192.916750636577</v>
      </c>
      <c r="B1454" s="57">
        <v>86.259299999999996</v>
      </c>
      <c r="C1454" s="57">
        <v>86.259299999999996</v>
      </c>
      <c r="D1454" s="57">
        <v>86.259299999999996</v>
      </c>
    </row>
    <row r="1455" spans="1:4" ht="14.15" x14ac:dyDescent="0.35">
      <c r="A1455" s="53">
        <v>43192.958417361115</v>
      </c>
      <c r="B1455" s="57">
        <v>86.442400000000006</v>
      </c>
      <c r="C1455" s="57">
        <v>86.442400000000006</v>
      </c>
      <c r="D1455" s="57">
        <v>86.442400000000006</v>
      </c>
    </row>
    <row r="1456" spans="1:4" ht="14.15" x14ac:dyDescent="0.35">
      <c r="A1456" s="53">
        <v>43193.000084085645</v>
      </c>
      <c r="B1456" s="57">
        <v>86.463700000000003</v>
      </c>
      <c r="C1456" s="57">
        <v>86.463700000000003</v>
      </c>
      <c r="D1456" s="57">
        <v>86.463700000000003</v>
      </c>
    </row>
    <row r="1457" spans="1:4" ht="14.15" x14ac:dyDescent="0.35">
      <c r="A1457" s="53">
        <v>43193.041750810182</v>
      </c>
      <c r="B1457" s="57">
        <v>86.562899999999999</v>
      </c>
      <c r="C1457" s="57">
        <v>86.562899999999999</v>
      </c>
      <c r="D1457" s="57">
        <v>86.562899999999999</v>
      </c>
    </row>
    <row r="1458" spans="1:4" ht="14.15" x14ac:dyDescent="0.35">
      <c r="A1458" s="53">
        <v>43193.083417534719</v>
      </c>
      <c r="B1458" s="57">
        <v>86.370599999999996</v>
      </c>
      <c r="C1458" s="57">
        <v>86.370599999999996</v>
      </c>
      <c r="D1458" s="57">
        <v>86.370599999999996</v>
      </c>
    </row>
    <row r="1459" spans="1:4" ht="14.15" x14ac:dyDescent="0.35">
      <c r="A1459" s="53">
        <v>43193.125084259256</v>
      </c>
      <c r="B1459" s="57">
        <v>86.3523</v>
      </c>
      <c r="C1459" s="57">
        <v>86.3523</v>
      </c>
      <c r="D1459" s="57">
        <v>86.3523</v>
      </c>
    </row>
    <row r="1460" spans="1:4" ht="14.15" x14ac:dyDescent="0.35">
      <c r="A1460" s="53">
        <v>43193.166750983793</v>
      </c>
      <c r="B1460" s="57">
        <v>86.367599999999996</v>
      </c>
      <c r="C1460" s="57">
        <v>86.367599999999996</v>
      </c>
      <c r="D1460" s="57">
        <v>86.367599999999996</v>
      </c>
    </row>
    <row r="1461" spans="1:4" ht="14.15" x14ac:dyDescent="0.35">
      <c r="A1461" s="53">
        <v>43193.208417708331</v>
      </c>
      <c r="B1461" s="57">
        <v>86.402699999999996</v>
      </c>
      <c r="C1461" s="57">
        <v>86.402699999999996</v>
      </c>
      <c r="D1461" s="57">
        <v>86.402699999999996</v>
      </c>
    </row>
    <row r="1462" spans="1:4" ht="14.15" x14ac:dyDescent="0.35">
      <c r="A1462" s="53">
        <v>43193.250084432868</v>
      </c>
      <c r="B1462" s="57">
        <v>86.465199999999996</v>
      </c>
      <c r="C1462" s="57">
        <v>86.465199999999996</v>
      </c>
      <c r="D1462" s="57">
        <v>86.465199999999996</v>
      </c>
    </row>
    <row r="1463" spans="1:4" ht="14.15" x14ac:dyDescent="0.35">
      <c r="A1463" s="53">
        <v>43193.291751157405</v>
      </c>
      <c r="B1463" s="57">
        <v>86.401200000000003</v>
      </c>
      <c r="C1463" s="57">
        <v>86.401200000000003</v>
      </c>
      <c r="D1463" s="57">
        <v>86.401200000000003</v>
      </c>
    </row>
    <row r="1464" spans="1:4" ht="14.15" x14ac:dyDescent="0.35">
      <c r="A1464" s="53">
        <v>43193.333417881942</v>
      </c>
      <c r="B1464" s="57">
        <v>86.451499999999996</v>
      </c>
      <c r="C1464" s="57">
        <v>86.451499999999996</v>
      </c>
      <c r="D1464" s="57">
        <v>86.451499999999996</v>
      </c>
    </row>
    <row r="1465" spans="1:4" ht="14.15" x14ac:dyDescent="0.35">
      <c r="A1465" s="53">
        <v>43193.37508460648</v>
      </c>
      <c r="B1465" s="57">
        <v>86.202799999999996</v>
      </c>
      <c r="C1465" s="57">
        <v>86.202799999999996</v>
      </c>
      <c r="D1465" s="57">
        <v>86.202799999999996</v>
      </c>
    </row>
    <row r="1466" spans="1:4" ht="14.15" x14ac:dyDescent="0.35">
      <c r="A1466" s="53">
        <v>43193.416751331017</v>
      </c>
      <c r="B1466" s="57">
        <v>86.271500000000003</v>
      </c>
      <c r="C1466" s="57">
        <v>86.271500000000003</v>
      </c>
      <c r="D1466" s="57">
        <v>86.271500000000003</v>
      </c>
    </row>
    <row r="1467" spans="1:4" ht="14.15" x14ac:dyDescent="0.35">
      <c r="A1467" s="53">
        <v>43193.458418055554</v>
      </c>
      <c r="B1467" s="57">
        <v>86.756699999999995</v>
      </c>
      <c r="C1467" s="57">
        <v>86.756699999999995</v>
      </c>
      <c r="D1467" s="57">
        <v>86.756699999999995</v>
      </c>
    </row>
    <row r="1468" spans="1:4" ht="14.15" x14ac:dyDescent="0.35">
      <c r="A1468" s="53">
        <v>43193.500084780091</v>
      </c>
      <c r="B1468" s="57">
        <v>86.619399999999999</v>
      </c>
      <c r="C1468" s="57">
        <v>86.619399999999999</v>
      </c>
      <c r="D1468" s="57">
        <v>86.619399999999999</v>
      </c>
    </row>
    <row r="1469" spans="1:4" ht="14.15" x14ac:dyDescent="0.35">
      <c r="A1469" s="53">
        <v>43193.541751504628</v>
      </c>
      <c r="B1469" s="57">
        <v>86.637699999999995</v>
      </c>
      <c r="C1469" s="57">
        <v>86.637699999999995</v>
      </c>
      <c r="D1469" s="57">
        <v>86.637699999999995</v>
      </c>
    </row>
    <row r="1470" spans="1:4" ht="14.15" x14ac:dyDescent="0.35">
      <c r="A1470" s="53">
        <v>43193.583418229166</v>
      </c>
      <c r="B1470" s="57">
        <v>86.875699999999995</v>
      </c>
      <c r="C1470" s="57">
        <v>86.875699999999995</v>
      </c>
      <c r="D1470" s="57">
        <v>86.875699999999995</v>
      </c>
    </row>
    <row r="1471" spans="1:4" ht="14.15" x14ac:dyDescent="0.35">
      <c r="A1471" s="53">
        <v>43193.625084953703</v>
      </c>
      <c r="B1471" s="57">
        <v>86.799400000000006</v>
      </c>
      <c r="C1471" s="57">
        <v>86.799400000000006</v>
      </c>
      <c r="D1471" s="57">
        <v>86.799400000000006</v>
      </c>
    </row>
    <row r="1472" spans="1:4" ht="14.15" x14ac:dyDescent="0.35">
      <c r="A1472" s="53">
        <v>43193.66675167824</v>
      </c>
      <c r="B1472" s="57">
        <v>86.767399999999995</v>
      </c>
      <c r="C1472" s="57">
        <v>86.767399999999995</v>
      </c>
      <c r="D1472" s="57">
        <v>86.767399999999995</v>
      </c>
    </row>
    <row r="1473" spans="1:4" ht="14.15" x14ac:dyDescent="0.35">
      <c r="A1473" s="53">
        <v>43193.708418402777</v>
      </c>
      <c r="B1473" s="57">
        <v>86.738399999999999</v>
      </c>
      <c r="C1473" s="57">
        <v>86.738399999999999</v>
      </c>
      <c r="D1473" s="57">
        <v>86.738399999999999</v>
      </c>
    </row>
    <row r="1474" spans="1:4" ht="14.15" x14ac:dyDescent="0.35">
      <c r="A1474" s="53">
        <v>43193.750085127314</v>
      </c>
      <c r="B1474" s="57">
        <v>86.712400000000002</v>
      </c>
      <c r="C1474" s="57">
        <v>86.712400000000002</v>
      </c>
      <c r="D1474" s="57">
        <v>86.712400000000002</v>
      </c>
    </row>
    <row r="1475" spans="1:4" ht="14.15" x14ac:dyDescent="0.35">
      <c r="A1475" s="53">
        <v>43193.791751851852</v>
      </c>
      <c r="B1475" s="57">
        <v>86.837599999999995</v>
      </c>
      <c r="C1475" s="57">
        <v>86.837599999999995</v>
      </c>
      <c r="D1475" s="57">
        <v>86.837599999999995</v>
      </c>
    </row>
    <row r="1476" spans="1:4" ht="14.15" x14ac:dyDescent="0.35">
      <c r="A1476" s="53">
        <v>43193.833418576389</v>
      </c>
      <c r="B1476" s="57">
        <v>86.626999999999995</v>
      </c>
      <c r="C1476" s="57">
        <v>86.626999999999995</v>
      </c>
      <c r="D1476" s="57">
        <v>86.626999999999995</v>
      </c>
    </row>
    <row r="1477" spans="1:4" ht="14.15" x14ac:dyDescent="0.35">
      <c r="A1477" s="53">
        <v>43193.875085300926</v>
      </c>
      <c r="B1477" s="57">
        <v>86.623900000000006</v>
      </c>
      <c r="C1477" s="57">
        <v>86.623900000000006</v>
      </c>
      <c r="D1477" s="57">
        <v>86.623900000000006</v>
      </c>
    </row>
    <row r="1478" spans="1:4" ht="14.15" x14ac:dyDescent="0.35">
      <c r="A1478" s="53">
        <v>43193.916752025463</v>
      </c>
      <c r="B1478" s="57">
        <v>86.713999999999999</v>
      </c>
      <c r="C1478" s="57">
        <v>86.713999999999999</v>
      </c>
      <c r="D1478" s="57">
        <v>86.713999999999999</v>
      </c>
    </row>
    <row r="1479" spans="1:4" ht="14.15" x14ac:dyDescent="0.35">
      <c r="A1479" s="53">
        <v>43193.95841875</v>
      </c>
      <c r="B1479" s="57">
        <v>86.897099999999995</v>
      </c>
      <c r="C1479" s="57">
        <v>86.897099999999995</v>
      </c>
      <c r="D1479" s="57">
        <v>86.897099999999995</v>
      </c>
    </row>
    <row r="1480" spans="1:4" ht="14.15" x14ac:dyDescent="0.35">
      <c r="A1480" s="53">
        <v>43194.000085474538</v>
      </c>
      <c r="B1480" s="56">
        <v>0</v>
      </c>
      <c r="C1480" s="56">
        <v>0</v>
      </c>
      <c r="D1480" s="56">
        <v>0</v>
      </c>
    </row>
    <row r="1481" spans="1:4" ht="14.15" x14ac:dyDescent="0.35">
      <c r="A1481" s="53">
        <v>43194.041752199075</v>
      </c>
      <c r="B1481" s="56">
        <v>0</v>
      </c>
      <c r="C1481" s="56">
        <v>0</v>
      </c>
      <c r="D1481" s="56">
        <v>0</v>
      </c>
    </row>
    <row r="1482" spans="1:4" ht="14.15" x14ac:dyDescent="0.35">
      <c r="A1482" s="53">
        <v>43194.083418923612</v>
      </c>
      <c r="B1482" s="56">
        <v>0</v>
      </c>
      <c r="C1482" s="56">
        <v>0</v>
      </c>
      <c r="D1482" s="56">
        <v>0</v>
      </c>
    </row>
    <row r="1483" spans="1:4" ht="14.15" x14ac:dyDescent="0.35">
      <c r="A1483" s="53">
        <v>43194.125085648149</v>
      </c>
      <c r="B1483" s="56">
        <v>0</v>
      </c>
      <c r="C1483" s="56">
        <v>0</v>
      </c>
      <c r="D1483" s="56">
        <v>0</v>
      </c>
    </row>
    <row r="1484" spans="1:4" ht="14.15" x14ac:dyDescent="0.35">
      <c r="A1484" s="53">
        <v>43194.166752372686</v>
      </c>
      <c r="B1484" s="56">
        <v>0</v>
      </c>
      <c r="C1484" s="56">
        <v>0</v>
      </c>
      <c r="D1484" s="56">
        <v>0</v>
      </c>
    </row>
    <row r="1485" spans="1:4" ht="14.15" x14ac:dyDescent="0.35">
      <c r="A1485" s="53">
        <v>43194.208419097224</v>
      </c>
      <c r="B1485" s="56">
        <v>0</v>
      </c>
      <c r="C1485" s="56">
        <v>0</v>
      </c>
      <c r="D1485" s="56">
        <v>0</v>
      </c>
    </row>
    <row r="1486" spans="1:4" ht="14.15" x14ac:dyDescent="0.35">
      <c r="A1486" s="53">
        <v>43194.250085821761</v>
      </c>
      <c r="B1486" s="56">
        <v>0</v>
      </c>
      <c r="C1486" s="56">
        <v>0</v>
      </c>
      <c r="D1486" s="56">
        <v>0</v>
      </c>
    </row>
    <row r="1487" spans="1:4" ht="14.15" x14ac:dyDescent="0.35">
      <c r="A1487" s="53">
        <v>43194.291752546298</v>
      </c>
      <c r="B1487" s="56">
        <v>0</v>
      </c>
      <c r="C1487" s="56">
        <v>0</v>
      </c>
      <c r="D1487" s="56">
        <v>0</v>
      </c>
    </row>
    <row r="1488" spans="1:4" ht="14.15" x14ac:dyDescent="0.35">
      <c r="A1488" s="53">
        <v>43194.333419270835</v>
      </c>
      <c r="B1488" s="56">
        <v>0</v>
      </c>
      <c r="C1488" s="56">
        <v>0</v>
      </c>
      <c r="D1488" s="56">
        <v>0</v>
      </c>
    </row>
    <row r="1489" spans="1:4" ht="14.15" x14ac:dyDescent="0.35">
      <c r="A1489" s="53">
        <v>43194.375085995373</v>
      </c>
      <c r="B1489" s="56">
        <v>0</v>
      </c>
      <c r="C1489" s="56">
        <v>0</v>
      </c>
      <c r="D1489" s="56">
        <v>0</v>
      </c>
    </row>
    <row r="1490" spans="1:4" ht="14.15" x14ac:dyDescent="0.35">
      <c r="A1490" s="53">
        <v>43194.41675271991</v>
      </c>
      <c r="B1490" s="56">
        <v>0</v>
      </c>
      <c r="C1490" s="56">
        <v>0</v>
      </c>
      <c r="D1490" s="56">
        <v>0</v>
      </c>
    </row>
    <row r="1491" spans="1:4" ht="14.15" x14ac:dyDescent="0.35">
      <c r="A1491" s="53">
        <v>43194.458419444447</v>
      </c>
      <c r="B1491" s="56">
        <v>0</v>
      </c>
      <c r="C1491" s="56">
        <v>0</v>
      </c>
      <c r="D1491" s="56">
        <v>0</v>
      </c>
    </row>
    <row r="1492" spans="1:4" ht="14.15" x14ac:dyDescent="0.35">
      <c r="A1492" s="53">
        <v>43194.500086168984</v>
      </c>
      <c r="B1492" s="56">
        <v>0</v>
      </c>
      <c r="C1492" s="56">
        <v>0</v>
      </c>
      <c r="D1492" s="56">
        <v>0</v>
      </c>
    </row>
    <row r="1493" spans="1:4" ht="14.15" x14ac:dyDescent="0.35">
      <c r="A1493" s="53">
        <v>43194.541752893521</v>
      </c>
      <c r="B1493" s="56">
        <v>0</v>
      </c>
      <c r="C1493" s="56">
        <v>0</v>
      </c>
      <c r="D1493" s="56">
        <v>0</v>
      </c>
    </row>
    <row r="1494" spans="1:4" ht="14.15" x14ac:dyDescent="0.35">
      <c r="A1494" s="53">
        <v>43194.583419618059</v>
      </c>
      <c r="B1494" s="56">
        <v>0</v>
      </c>
      <c r="C1494" s="56">
        <v>0</v>
      </c>
      <c r="D1494" s="56">
        <v>0</v>
      </c>
    </row>
    <row r="1495" spans="1:4" ht="14.15" x14ac:dyDescent="0.35">
      <c r="A1495" s="53">
        <v>43194.625086342596</v>
      </c>
      <c r="B1495" s="56">
        <v>0</v>
      </c>
      <c r="C1495" s="56">
        <v>0</v>
      </c>
      <c r="D1495" s="56">
        <v>0</v>
      </c>
    </row>
    <row r="1496" spans="1:4" ht="14.15" x14ac:dyDescent="0.35">
      <c r="A1496" s="53">
        <v>43194.666753067133</v>
      </c>
      <c r="B1496" s="56">
        <v>0</v>
      </c>
      <c r="C1496" s="56">
        <v>0</v>
      </c>
      <c r="D1496" s="56">
        <v>0</v>
      </c>
    </row>
    <row r="1497" spans="1:4" ht="14.15" x14ac:dyDescent="0.35">
      <c r="A1497" s="53">
        <v>43194.70841979167</v>
      </c>
      <c r="B1497" s="56">
        <v>0</v>
      </c>
      <c r="C1497" s="56">
        <v>0</v>
      </c>
      <c r="D1497" s="56">
        <v>0</v>
      </c>
    </row>
    <row r="1498" spans="1:4" ht="14.15" x14ac:dyDescent="0.35">
      <c r="A1498" s="53">
        <v>43194.7500865162</v>
      </c>
      <c r="B1498" s="56">
        <v>0</v>
      </c>
      <c r="C1498" s="56">
        <v>0</v>
      </c>
      <c r="D1498" s="56">
        <v>0</v>
      </c>
    </row>
    <row r="1499" spans="1:4" ht="14.15" x14ac:dyDescent="0.35">
      <c r="A1499" s="53">
        <v>43194.791753240737</v>
      </c>
      <c r="B1499" s="56">
        <v>0</v>
      </c>
      <c r="C1499" s="56">
        <v>0</v>
      </c>
      <c r="D1499" s="56">
        <v>0</v>
      </c>
    </row>
    <row r="1500" spans="1:4" ht="14.15" x14ac:dyDescent="0.35">
      <c r="A1500" s="53">
        <v>43194.833419965275</v>
      </c>
      <c r="B1500" s="56">
        <v>0</v>
      </c>
      <c r="C1500" s="56">
        <v>0</v>
      </c>
      <c r="D1500" s="56">
        <v>0</v>
      </c>
    </row>
    <row r="1501" spans="1:4" ht="14.15" x14ac:dyDescent="0.35">
      <c r="A1501" s="53">
        <v>43194.875086689812</v>
      </c>
      <c r="B1501" s="56">
        <v>0</v>
      </c>
      <c r="C1501" s="56">
        <v>0</v>
      </c>
      <c r="D1501" s="56">
        <v>0</v>
      </c>
    </row>
    <row r="1502" spans="1:4" ht="14.15" x14ac:dyDescent="0.35">
      <c r="A1502" s="53">
        <v>43194.916753414349</v>
      </c>
      <c r="B1502" s="56">
        <v>0</v>
      </c>
      <c r="C1502" s="56">
        <v>0</v>
      </c>
      <c r="D1502" s="56">
        <v>0</v>
      </c>
    </row>
    <row r="1503" spans="1:4" ht="14.15" x14ac:dyDescent="0.35">
      <c r="A1503" s="53">
        <v>43194.958420138886</v>
      </c>
      <c r="B1503" s="56">
        <v>0</v>
      </c>
      <c r="C1503" s="56">
        <v>0</v>
      </c>
      <c r="D1503" s="56">
        <v>0</v>
      </c>
    </row>
    <row r="1504" spans="1:4" ht="14.15" x14ac:dyDescent="0.35">
      <c r="A1504" s="53">
        <v>43195.000086863423</v>
      </c>
      <c r="B1504" s="57">
        <v>86.549199999999999</v>
      </c>
      <c r="C1504" s="57">
        <v>86.549199999999999</v>
      </c>
      <c r="D1504" s="57">
        <v>86.549199999999999</v>
      </c>
    </row>
    <row r="1505" spans="1:4" ht="14.15" x14ac:dyDescent="0.35">
      <c r="A1505" s="53">
        <v>43195.041753587961</v>
      </c>
      <c r="B1505" s="57">
        <v>86.720100000000002</v>
      </c>
      <c r="C1505" s="57">
        <v>86.720100000000002</v>
      </c>
      <c r="D1505" s="57">
        <v>86.720100000000002</v>
      </c>
    </row>
    <row r="1506" spans="1:4" ht="14.15" x14ac:dyDescent="0.35">
      <c r="A1506" s="53">
        <v>43195.083420312498</v>
      </c>
      <c r="B1506" s="57">
        <v>86.509500000000003</v>
      </c>
      <c r="C1506" s="57">
        <v>86.509500000000003</v>
      </c>
      <c r="D1506" s="57">
        <v>86.509500000000003</v>
      </c>
    </row>
    <row r="1507" spans="1:4" ht="14.15" x14ac:dyDescent="0.35">
      <c r="A1507" s="53">
        <v>43195.125087037035</v>
      </c>
      <c r="B1507" s="57">
        <v>86.457599999999999</v>
      </c>
      <c r="C1507" s="57">
        <v>86.457599999999999</v>
      </c>
      <c r="D1507" s="57">
        <v>86.457599999999999</v>
      </c>
    </row>
    <row r="1508" spans="1:4" ht="14.15" x14ac:dyDescent="0.35">
      <c r="A1508" s="53">
        <v>43195.166753761572</v>
      </c>
      <c r="B1508" s="57">
        <v>86.631600000000006</v>
      </c>
      <c r="C1508" s="57">
        <v>86.631600000000006</v>
      </c>
      <c r="D1508" s="57">
        <v>86.631600000000006</v>
      </c>
    </row>
    <row r="1509" spans="1:4" ht="14.15" x14ac:dyDescent="0.35">
      <c r="A1509" s="53">
        <v>43195.208420486109</v>
      </c>
      <c r="B1509" s="57">
        <v>86.569000000000003</v>
      </c>
      <c r="C1509" s="57">
        <v>86.569000000000003</v>
      </c>
      <c r="D1509" s="57">
        <v>86.569000000000003</v>
      </c>
    </row>
    <row r="1510" spans="1:4" ht="14.15" x14ac:dyDescent="0.35">
      <c r="A1510" s="53">
        <v>43195.250087210647</v>
      </c>
      <c r="B1510" s="57">
        <v>86.646799999999999</v>
      </c>
      <c r="C1510" s="57">
        <v>86.646799999999999</v>
      </c>
      <c r="D1510" s="57">
        <v>86.646799999999999</v>
      </c>
    </row>
    <row r="1511" spans="1:4" ht="14.15" x14ac:dyDescent="0.35">
      <c r="A1511" s="53">
        <v>43195.291753935184</v>
      </c>
      <c r="B1511" s="57">
        <v>86.636099999999999</v>
      </c>
      <c r="C1511" s="57">
        <v>86.636099999999999</v>
      </c>
      <c r="D1511" s="57">
        <v>86.636099999999999</v>
      </c>
    </row>
    <row r="1512" spans="1:4" ht="14.15" x14ac:dyDescent="0.35">
      <c r="A1512" s="53">
        <v>43195.333420659721</v>
      </c>
      <c r="B1512" s="57">
        <v>86.681899999999999</v>
      </c>
      <c r="C1512" s="57">
        <v>86.681899999999999</v>
      </c>
      <c r="D1512" s="57">
        <v>86.681899999999999</v>
      </c>
    </row>
    <row r="1513" spans="1:4" ht="14.15" x14ac:dyDescent="0.35">
      <c r="A1513" s="53">
        <v>43195.375087384258</v>
      </c>
      <c r="B1513" s="57">
        <v>86.709400000000002</v>
      </c>
      <c r="C1513" s="57">
        <v>86.709400000000002</v>
      </c>
      <c r="D1513" s="57">
        <v>86.709400000000002</v>
      </c>
    </row>
    <row r="1514" spans="1:4" ht="14.15" x14ac:dyDescent="0.35">
      <c r="A1514" s="53">
        <v>43195.416754108795</v>
      </c>
      <c r="B1514" s="57">
        <v>86.793300000000002</v>
      </c>
      <c r="C1514" s="57">
        <v>86.793300000000002</v>
      </c>
      <c r="D1514" s="57">
        <v>86.793300000000002</v>
      </c>
    </row>
    <row r="1515" spans="1:4" ht="14.15" x14ac:dyDescent="0.35">
      <c r="A1515" s="53">
        <v>43195.458420833333</v>
      </c>
      <c r="B1515" s="57">
        <v>86.800899999999999</v>
      </c>
      <c r="C1515" s="57">
        <v>86.800899999999999</v>
      </c>
      <c r="D1515" s="57">
        <v>86.800899999999999</v>
      </c>
    </row>
    <row r="1516" spans="1:4" ht="14.15" x14ac:dyDescent="0.35">
      <c r="A1516" s="53">
        <v>43195.50008755787</v>
      </c>
      <c r="B1516" s="57">
        <v>86.672799999999995</v>
      </c>
      <c r="C1516" s="57">
        <v>86.672799999999995</v>
      </c>
      <c r="D1516" s="57">
        <v>86.672799999999995</v>
      </c>
    </row>
    <row r="1517" spans="1:4" ht="14.15" x14ac:dyDescent="0.35">
      <c r="A1517" s="53">
        <v>43195.541754282407</v>
      </c>
      <c r="B1517" s="57">
        <v>86.631600000000006</v>
      </c>
      <c r="C1517" s="57">
        <v>86.631600000000006</v>
      </c>
      <c r="D1517" s="57">
        <v>86.631600000000006</v>
      </c>
    </row>
    <row r="1518" spans="1:4" ht="14.15" x14ac:dyDescent="0.35">
      <c r="A1518" s="53">
        <v>43195.583421006944</v>
      </c>
      <c r="B1518" s="57">
        <v>86.631600000000006</v>
      </c>
      <c r="C1518" s="57">
        <v>86.631600000000006</v>
      </c>
      <c r="D1518" s="57">
        <v>86.631600000000006</v>
      </c>
    </row>
    <row r="1519" spans="1:4" ht="14.15" x14ac:dyDescent="0.35">
      <c r="A1519" s="53">
        <v>43195.625087731481</v>
      </c>
      <c r="B1519" s="57">
        <v>86.663600000000002</v>
      </c>
      <c r="C1519" s="57">
        <v>86.663600000000002</v>
      </c>
      <c r="D1519" s="57">
        <v>86.663600000000002</v>
      </c>
    </row>
    <row r="1520" spans="1:4" ht="14.15" x14ac:dyDescent="0.35">
      <c r="A1520" s="53">
        <v>43195.666754456019</v>
      </c>
      <c r="B1520" s="57">
        <v>86.556799999999996</v>
      </c>
      <c r="C1520" s="57">
        <v>86.556799999999996</v>
      </c>
      <c r="D1520" s="57">
        <v>86.556799999999996</v>
      </c>
    </row>
    <row r="1521" spans="1:4" ht="14.15" x14ac:dyDescent="0.35">
      <c r="A1521" s="53">
        <v>43195.708421180556</v>
      </c>
      <c r="B1521" s="57">
        <v>86.686499999999995</v>
      </c>
      <c r="C1521" s="57">
        <v>86.686499999999995</v>
      </c>
      <c r="D1521" s="57">
        <v>86.686499999999995</v>
      </c>
    </row>
    <row r="1522" spans="1:4" ht="14.15" x14ac:dyDescent="0.35">
      <c r="A1522" s="53">
        <v>43195.750087905093</v>
      </c>
      <c r="B1522" s="57">
        <v>86.726200000000006</v>
      </c>
      <c r="C1522" s="57">
        <v>86.726200000000006</v>
      </c>
      <c r="D1522" s="57">
        <v>86.726200000000006</v>
      </c>
    </row>
    <row r="1523" spans="1:4" ht="14.15" x14ac:dyDescent="0.35">
      <c r="A1523" s="53">
        <v>43195.79175462963</v>
      </c>
      <c r="B1523" s="57">
        <v>86.518699999999995</v>
      </c>
      <c r="C1523" s="57">
        <v>86.518699999999995</v>
      </c>
      <c r="D1523" s="57">
        <v>86.518699999999995</v>
      </c>
    </row>
    <row r="1524" spans="1:4" ht="14.15" x14ac:dyDescent="0.35">
      <c r="A1524" s="53">
        <v>43195.833421354168</v>
      </c>
      <c r="B1524" s="57">
        <v>86.576599999999999</v>
      </c>
      <c r="C1524" s="57">
        <v>86.576599999999999</v>
      </c>
      <c r="D1524" s="57">
        <v>86.576599999999999</v>
      </c>
    </row>
    <row r="1525" spans="1:4" ht="14.15" x14ac:dyDescent="0.35">
      <c r="A1525" s="53">
        <v>43195.875088078705</v>
      </c>
      <c r="B1525" s="57">
        <v>86.619399999999999</v>
      </c>
      <c r="C1525" s="57">
        <v>86.619399999999999</v>
      </c>
      <c r="D1525" s="57">
        <v>86.619399999999999</v>
      </c>
    </row>
    <row r="1526" spans="1:4" ht="14.15" x14ac:dyDescent="0.35">
      <c r="A1526" s="53">
        <v>43195.916754803242</v>
      </c>
      <c r="B1526" s="57">
        <v>86.674300000000002</v>
      </c>
      <c r="C1526" s="57">
        <v>86.674300000000002</v>
      </c>
      <c r="D1526" s="57">
        <v>86.674300000000002</v>
      </c>
    </row>
    <row r="1527" spans="1:4" ht="14.15" x14ac:dyDescent="0.35">
      <c r="A1527" s="53">
        <v>43195.958421527779</v>
      </c>
      <c r="B1527" s="57">
        <v>86.564400000000006</v>
      </c>
      <c r="C1527" s="57">
        <v>86.564400000000006</v>
      </c>
      <c r="D1527" s="57">
        <v>86.564400000000006</v>
      </c>
    </row>
    <row r="1528" spans="1:4" ht="14.15" x14ac:dyDescent="0.35">
      <c r="A1528" s="53">
        <v>43196.000088252316</v>
      </c>
      <c r="B1528" s="57">
        <v>86.2226</v>
      </c>
      <c r="C1528" s="57">
        <v>86.2226</v>
      </c>
      <c r="D1528" s="57">
        <v>86.2226</v>
      </c>
    </row>
    <row r="1529" spans="1:4" ht="14.15" x14ac:dyDescent="0.35">
      <c r="A1529" s="53">
        <v>43196.041754976854</v>
      </c>
      <c r="B1529" s="57">
        <v>86.112799999999993</v>
      </c>
      <c r="C1529" s="57">
        <v>86.112799999999993</v>
      </c>
      <c r="D1529" s="57">
        <v>86.112799999999993</v>
      </c>
    </row>
    <row r="1530" spans="1:4" ht="14.15" x14ac:dyDescent="0.35">
      <c r="A1530" s="53">
        <v>43196.083421701391</v>
      </c>
      <c r="B1530" s="57">
        <v>86.2791</v>
      </c>
      <c r="C1530" s="57">
        <v>86.2791</v>
      </c>
      <c r="D1530" s="57">
        <v>86.2791</v>
      </c>
    </row>
    <row r="1531" spans="1:4" ht="14.15" x14ac:dyDescent="0.35">
      <c r="A1531" s="53">
        <v>43196.125088425928</v>
      </c>
      <c r="B1531" s="57">
        <v>86.001400000000004</v>
      </c>
      <c r="C1531" s="57">
        <v>86.001400000000004</v>
      </c>
      <c r="D1531" s="57">
        <v>86.001400000000004</v>
      </c>
    </row>
    <row r="1532" spans="1:4" ht="14.15" x14ac:dyDescent="0.35">
      <c r="A1532" s="53">
        <v>43196.166755150465</v>
      </c>
      <c r="B1532" s="57">
        <v>86.053299999999993</v>
      </c>
      <c r="C1532" s="57">
        <v>86.053299999999993</v>
      </c>
      <c r="D1532" s="57">
        <v>86.053299999999993</v>
      </c>
    </row>
    <row r="1533" spans="1:4" ht="14.15" x14ac:dyDescent="0.35">
      <c r="A1533" s="53">
        <v>43196.208421875002</v>
      </c>
      <c r="B1533" s="57">
        <v>86.225700000000003</v>
      </c>
      <c r="C1533" s="57">
        <v>86.225700000000003</v>
      </c>
      <c r="D1533" s="57">
        <v>86.225700000000003</v>
      </c>
    </row>
    <row r="1534" spans="1:4" ht="14.15" x14ac:dyDescent="0.35">
      <c r="A1534" s="53">
        <v>43196.25008859954</v>
      </c>
      <c r="B1534" s="57">
        <v>86.433199999999999</v>
      </c>
      <c r="C1534" s="57">
        <v>86.433199999999999</v>
      </c>
      <c r="D1534" s="57">
        <v>86.433199999999999</v>
      </c>
    </row>
    <row r="1535" spans="1:4" ht="14.15" x14ac:dyDescent="0.35">
      <c r="A1535" s="53">
        <v>43196.291755324077</v>
      </c>
      <c r="B1535" s="57">
        <v>86.587299999999999</v>
      </c>
      <c r="C1535" s="57">
        <v>86.587299999999999</v>
      </c>
      <c r="D1535" s="57">
        <v>86.587299999999999</v>
      </c>
    </row>
    <row r="1536" spans="1:4" ht="14.15" x14ac:dyDescent="0.35">
      <c r="A1536" s="53">
        <v>43196.333422048614</v>
      </c>
      <c r="B1536" s="57">
        <v>86.369100000000003</v>
      </c>
      <c r="C1536" s="57">
        <v>86.369100000000003</v>
      </c>
      <c r="D1536" s="57">
        <v>86.369100000000003</v>
      </c>
    </row>
    <row r="1537" spans="1:4" ht="14.15" x14ac:dyDescent="0.35">
      <c r="A1537" s="53">
        <v>43196.375088773151</v>
      </c>
      <c r="B1537" s="57">
        <v>86.334000000000003</v>
      </c>
      <c r="C1537" s="57">
        <v>86.334000000000003</v>
      </c>
      <c r="D1537" s="57">
        <v>86.334000000000003</v>
      </c>
    </row>
    <row r="1538" spans="1:4" ht="14.15" x14ac:dyDescent="0.35">
      <c r="A1538" s="53">
        <v>43196.416755497688</v>
      </c>
      <c r="B1538" s="57">
        <v>86.512600000000006</v>
      </c>
      <c r="C1538" s="57">
        <v>86.512600000000006</v>
      </c>
      <c r="D1538" s="57">
        <v>86.512600000000006</v>
      </c>
    </row>
    <row r="1539" spans="1:4" ht="14.15" x14ac:dyDescent="0.35">
      <c r="A1539" s="53">
        <v>43196.458422222226</v>
      </c>
      <c r="B1539" s="57">
        <v>86.500299999999996</v>
      </c>
      <c r="C1539" s="57">
        <v>86.500299999999996</v>
      </c>
      <c r="D1539" s="57">
        <v>86.500299999999996</v>
      </c>
    </row>
    <row r="1540" spans="1:4" ht="14.15" x14ac:dyDescent="0.35">
      <c r="A1540" s="53">
        <v>43196.500088946763</v>
      </c>
      <c r="B1540" s="57">
        <v>86.700199999999995</v>
      </c>
      <c r="C1540" s="57">
        <v>86.700199999999995</v>
      </c>
      <c r="D1540" s="57">
        <v>86.700199999999995</v>
      </c>
    </row>
    <row r="1541" spans="1:4" ht="14.15" x14ac:dyDescent="0.35">
      <c r="A1541" s="53">
        <v>43196.541755671293</v>
      </c>
      <c r="B1541" s="57">
        <v>86.363</v>
      </c>
      <c r="C1541" s="57">
        <v>86.363</v>
      </c>
      <c r="D1541" s="57">
        <v>86.363</v>
      </c>
    </row>
    <row r="1542" spans="1:4" ht="14.15" x14ac:dyDescent="0.35">
      <c r="A1542" s="53">
        <v>43196.58342239583</v>
      </c>
      <c r="B1542" s="57">
        <v>86.440799999999996</v>
      </c>
      <c r="C1542" s="57">
        <v>86.440799999999996</v>
      </c>
      <c r="D1542" s="57">
        <v>86.440799999999996</v>
      </c>
    </row>
    <row r="1543" spans="1:4" ht="14.15" x14ac:dyDescent="0.35">
      <c r="A1543" s="53">
        <v>43196.625089120367</v>
      </c>
      <c r="B1543" s="57">
        <v>86.294300000000007</v>
      </c>
      <c r="C1543" s="57">
        <v>86.294300000000007</v>
      </c>
      <c r="D1543" s="57">
        <v>86.294300000000007</v>
      </c>
    </row>
    <row r="1544" spans="1:4" ht="14.15" x14ac:dyDescent="0.35">
      <c r="A1544" s="53">
        <v>43196.666755844904</v>
      </c>
      <c r="B1544" s="57">
        <v>86.370599999999996</v>
      </c>
      <c r="C1544" s="57">
        <v>86.370599999999996</v>
      </c>
      <c r="D1544" s="57">
        <v>86.370599999999996</v>
      </c>
    </row>
    <row r="1545" spans="1:4" ht="14.15" x14ac:dyDescent="0.35">
      <c r="A1545" s="53">
        <v>43196.708422569442</v>
      </c>
      <c r="B1545" s="57">
        <v>86.288200000000003</v>
      </c>
      <c r="C1545" s="57">
        <v>86.288200000000003</v>
      </c>
      <c r="D1545" s="57">
        <v>86.288200000000003</v>
      </c>
    </row>
    <row r="1546" spans="1:4" ht="14.15" x14ac:dyDescent="0.35">
      <c r="A1546" s="53">
        <v>43196.750089293979</v>
      </c>
      <c r="B1546" s="57">
        <v>86.1875</v>
      </c>
      <c r="C1546" s="57">
        <v>86.1875</v>
      </c>
      <c r="D1546" s="57">
        <v>86.1875</v>
      </c>
    </row>
    <row r="1547" spans="1:4" ht="14.15" x14ac:dyDescent="0.35">
      <c r="A1547" s="53">
        <v>43196.791756018516</v>
      </c>
      <c r="B1547" s="57">
        <v>86.099000000000004</v>
      </c>
      <c r="C1547" s="57">
        <v>86.099000000000004</v>
      </c>
      <c r="D1547" s="57">
        <v>86.099000000000004</v>
      </c>
    </row>
    <row r="1548" spans="1:4" ht="14.15" x14ac:dyDescent="0.35">
      <c r="A1548" s="53">
        <v>43196.833422743053</v>
      </c>
      <c r="B1548" s="57">
        <v>86.199700000000007</v>
      </c>
      <c r="C1548" s="57">
        <v>86.199700000000007</v>
      </c>
      <c r="D1548" s="57">
        <v>86.199700000000007</v>
      </c>
    </row>
    <row r="1549" spans="1:4" ht="14.15" x14ac:dyDescent="0.35">
      <c r="A1549" s="53">
        <v>43196.87508946759</v>
      </c>
      <c r="B1549" s="57">
        <v>86.3767</v>
      </c>
      <c r="C1549" s="57">
        <v>86.3767</v>
      </c>
      <c r="D1549" s="57">
        <v>86.3767</v>
      </c>
    </row>
    <row r="1550" spans="1:4" ht="14.15" x14ac:dyDescent="0.35">
      <c r="A1550" s="53">
        <v>43196.916756192128</v>
      </c>
      <c r="B1550" s="57">
        <v>86.369100000000003</v>
      </c>
      <c r="C1550" s="57">
        <v>86.369100000000003</v>
      </c>
      <c r="D1550" s="57">
        <v>86.369100000000003</v>
      </c>
    </row>
    <row r="1551" spans="1:4" ht="14.15" x14ac:dyDescent="0.35">
      <c r="A1551" s="53">
        <v>43196.958422916665</v>
      </c>
      <c r="B1551" s="57">
        <v>86.401200000000003</v>
      </c>
      <c r="C1551" s="57">
        <v>86.401200000000003</v>
      </c>
      <c r="D1551" s="57">
        <v>86.401200000000003</v>
      </c>
    </row>
    <row r="1552" spans="1:4" ht="14.15" x14ac:dyDescent="0.35">
      <c r="A1552" s="53">
        <v>43197.000089641202</v>
      </c>
      <c r="B1552" s="57">
        <v>86.012100000000004</v>
      </c>
      <c r="C1552" s="57">
        <v>86.012100000000004</v>
      </c>
      <c r="D1552" s="57">
        <v>86.012100000000004</v>
      </c>
    </row>
    <row r="1553" spans="1:4" ht="14.15" x14ac:dyDescent="0.35">
      <c r="A1553" s="53">
        <v>43197.041756365739</v>
      </c>
      <c r="B1553" s="57">
        <v>85.918999999999997</v>
      </c>
      <c r="C1553" s="57">
        <v>85.918999999999997</v>
      </c>
      <c r="D1553" s="57">
        <v>85.918999999999997</v>
      </c>
    </row>
    <row r="1554" spans="1:4" ht="14.15" x14ac:dyDescent="0.35">
      <c r="A1554" s="53">
        <v>43197.083423090276</v>
      </c>
      <c r="B1554" s="57">
        <v>86.053299999999993</v>
      </c>
      <c r="C1554" s="57">
        <v>86.053299999999993</v>
      </c>
      <c r="D1554" s="57">
        <v>86.053299999999993</v>
      </c>
    </row>
    <row r="1555" spans="1:4" ht="14.15" x14ac:dyDescent="0.35">
      <c r="A1555" s="53">
        <v>43197.125089814814</v>
      </c>
      <c r="B1555" s="57">
        <v>86.167699999999996</v>
      </c>
      <c r="C1555" s="57">
        <v>86.167699999999996</v>
      </c>
      <c r="D1555" s="57">
        <v>86.167699999999996</v>
      </c>
    </row>
    <row r="1556" spans="1:4" ht="14.15" x14ac:dyDescent="0.35">
      <c r="A1556" s="53">
        <v>43197.166756539351</v>
      </c>
      <c r="B1556" s="57">
        <v>86.308099999999996</v>
      </c>
      <c r="C1556" s="57">
        <v>86.308099999999996</v>
      </c>
      <c r="D1556" s="57">
        <v>86.308099999999996</v>
      </c>
    </row>
    <row r="1557" spans="1:4" ht="14.15" x14ac:dyDescent="0.35">
      <c r="A1557" s="53">
        <v>43197.208423263888</v>
      </c>
      <c r="B1557" s="57">
        <v>86.256200000000007</v>
      </c>
      <c r="C1557" s="57">
        <v>86.256200000000007</v>
      </c>
      <c r="D1557" s="57">
        <v>86.256200000000007</v>
      </c>
    </row>
    <row r="1558" spans="1:4" ht="14.15" x14ac:dyDescent="0.35">
      <c r="A1558" s="53">
        <v>43197.250089988425</v>
      </c>
      <c r="B1558" s="57">
        <v>86.123400000000004</v>
      </c>
      <c r="C1558" s="57">
        <v>86.123400000000004</v>
      </c>
      <c r="D1558" s="57">
        <v>86.123400000000004</v>
      </c>
    </row>
    <row r="1559" spans="1:4" ht="14.15" x14ac:dyDescent="0.35">
      <c r="A1559" s="53">
        <v>43197.291756712963</v>
      </c>
      <c r="B1559" s="57">
        <v>86.190600000000003</v>
      </c>
      <c r="C1559" s="57">
        <v>86.190600000000003</v>
      </c>
      <c r="D1559" s="57">
        <v>86.190600000000003</v>
      </c>
    </row>
    <row r="1560" spans="1:4" ht="14.15" x14ac:dyDescent="0.35">
      <c r="A1560" s="53">
        <v>43197.3334234375</v>
      </c>
      <c r="B1560" s="57">
        <v>86.36</v>
      </c>
      <c r="C1560" s="57">
        <v>86.36</v>
      </c>
      <c r="D1560" s="57">
        <v>86.36</v>
      </c>
    </row>
    <row r="1561" spans="1:4" ht="14.15" x14ac:dyDescent="0.35">
      <c r="A1561" s="53">
        <v>43197.375090162037</v>
      </c>
      <c r="B1561" s="57">
        <v>86.491200000000006</v>
      </c>
      <c r="C1561" s="57">
        <v>86.491200000000006</v>
      </c>
      <c r="D1561" s="57">
        <v>86.491200000000006</v>
      </c>
    </row>
    <row r="1562" spans="1:4" ht="14.15" x14ac:dyDescent="0.35">
      <c r="A1562" s="53">
        <v>43197.416756886574</v>
      </c>
      <c r="B1562" s="57">
        <v>86.1982</v>
      </c>
      <c r="C1562" s="57">
        <v>86.1982</v>
      </c>
      <c r="D1562" s="57">
        <v>86.1982</v>
      </c>
    </row>
    <row r="1563" spans="1:4" ht="14.15" x14ac:dyDescent="0.35">
      <c r="A1563" s="53">
        <v>43197.458423611111</v>
      </c>
      <c r="B1563" s="57">
        <v>86.170699999999997</v>
      </c>
      <c r="C1563" s="57">
        <v>86.170699999999997</v>
      </c>
      <c r="D1563" s="57">
        <v>86.170699999999997</v>
      </c>
    </row>
    <row r="1564" spans="1:4" ht="14.15" x14ac:dyDescent="0.35">
      <c r="A1564" s="53">
        <v>43197.500090335649</v>
      </c>
      <c r="B1564" s="57">
        <v>86.501900000000006</v>
      </c>
      <c r="C1564" s="57">
        <v>86.501900000000006</v>
      </c>
      <c r="D1564" s="57">
        <v>86.501900000000006</v>
      </c>
    </row>
    <row r="1565" spans="1:4" ht="14.15" x14ac:dyDescent="0.35">
      <c r="A1565" s="53">
        <v>43197.541757060186</v>
      </c>
      <c r="B1565" s="57">
        <v>86.614800000000002</v>
      </c>
      <c r="C1565" s="57">
        <v>86.614800000000002</v>
      </c>
      <c r="D1565" s="57">
        <v>86.614800000000002</v>
      </c>
    </row>
    <row r="1566" spans="1:4" ht="14.15" x14ac:dyDescent="0.35">
      <c r="A1566" s="53">
        <v>43197.583423784723</v>
      </c>
      <c r="B1566" s="57">
        <v>86.443899999999999</v>
      </c>
      <c r="C1566" s="57">
        <v>86.443899999999999</v>
      </c>
      <c r="D1566" s="57">
        <v>86.443899999999999</v>
      </c>
    </row>
    <row r="1567" spans="1:4" ht="14.15" x14ac:dyDescent="0.35">
      <c r="A1567" s="53">
        <v>43197.62509050926</v>
      </c>
      <c r="B1567" s="57">
        <v>86.552199999999999</v>
      </c>
      <c r="C1567" s="57">
        <v>86.552199999999999</v>
      </c>
      <c r="D1567" s="57">
        <v>86.552199999999999</v>
      </c>
    </row>
    <row r="1568" spans="1:4" ht="14.15" x14ac:dyDescent="0.35">
      <c r="A1568" s="53">
        <v>43197.666757233797</v>
      </c>
      <c r="B1568" s="57">
        <v>86.564400000000006</v>
      </c>
      <c r="C1568" s="57">
        <v>86.564400000000006</v>
      </c>
      <c r="D1568" s="57">
        <v>86.564400000000006</v>
      </c>
    </row>
    <row r="1569" spans="1:4" ht="14.15" x14ac:dyDescent="0.35">
      <c r="A1569" s="53">
        <v>43197.708423958335</v>
      </c>
      <c r="B1569" s="57">
        <v>86.744500000000002</v>
      </c>
      <c r="C1569" s="57">
        <v>86.744500000000002</v>
      </c>
      <c r="D1569" s="57">
        <v>86.744500000000002</v>
      </c>
    </row>
    <row r="1570" spans="1:4" ht="14.15" x14ac:dyDescent="0.35">
      <c r="A1570" s="53">
        <v>43197.750090682872</v>
      </c>
      <c r="B1570" s="57">
        <v>86.466800000000006</v>
      </c>
      <c r="C1570" s="57">
        <v>86.466800000000006</v>
      </c>
      <c r="D1570" s="57">
        <v>86.466800000000006</v>
      </c>
    </row>
    <row r="1571" spans="1:4" ht="14.15" x14ac:dyDescent="0.35">
      <c r="A1571" s="53">
        <v>43197.791757407409</v>
      </c>
      <c r="B1571" s="57">
        <v>86.366100000000003</v>
      </c>
      <c r="C1571" s="57">
        <v>86.366100000000003</v>
      </c>
      <c r="D1571" s="57">
        <v>86.366100000000003</v>
      </c>
    </row>
    <row r="1572" spans="1:4" ht="14.15" x14ac:dyDescent="0.35">
      <c r="A1572" s="53">
        <v>43197.833424131946</v>
      </c>
      <c r="B1572" s="57">
        <v>86.1173</v>
      </c>
      <c r="C1572" s="57">
        <v>86.1173</v>
      </c>
      <c r="D1572" s="57">
        <v>86.1173</v>
      </c>
    </row>
    <row r="1573" spans="1:4" ht="14.15" x14ac:dyDescent="0.35">
      <c r="A1573" s="53">
        <v>43197.875090856483</v>
      </c>
      <c r="B1573" s="57">
        <v>86.155500000000004</v>
      </c>
      <c r="C1573" s="57">
        <v>86.155500000000004</v>
      </c>
      <c r="D1573" s="57">
        <v>86.155500000000004</v>
      </c>
    </row>
    <row r="1574" spans="1:4" ht="14.15" x14ac:dyDescent="0.35">
      <c r="A1574" s="53">
        <v>43197.916757581021</v>
      </c>
      <c r="B1574" s="57">
        <v>86.221100000000007</v>
      </c>
      <c r="C1574" s="57">
        <v>86.221100000000007</v>
      </c>
      <c r="D1574" s="57">
        <v>86.221100000000007</v>
      </c>
    </row>
    <row r="1575" spans="1:4" ht="14.15" x14ac:dyDescent="0.35">
      <c r="A1575" s="53">
        <v>43197.958424305558</v>
      </c>
      <c r="B1575" s="57">
        <v>86.2226</v>
      </c>
      <c r="C1575" s="57">
        <v>86.2226</v>
      </c>
      <c r="D1575" s="57">
        <v>86.2226</v>
      </c>
    </row>
    <row r="1576" spans="1:4" ht="14.15" x14ac:dyDescent="0.35">
      <c r="A1576" s="53">
        <v>43198.000091030095</v>
      </c>
      <c r="B1576" s="57">
        <v>86.236400000000003</v>
      </c>
      <c r="C1576" s="57">
        <v>86.236400000000003</v>
      </c>
      <c r="D1576" s="57">
        <v>86.236400000000003</v>
      </c>
    </row>
    <row r="1577" spans="1:4" ht="14.15" x14ac:dyDescent="0.35">
      <c r="A1577" s="53">
        <v>43198.041757754632</v>
      </c>
      <c r="B1577" s="57">
        <v>86.318799999999996</v>
      </c>
      <c r="C1577" s="57">
        <v>86.318799999999996</v>
      </c>
      <c r="D1577" s="57">
        <v>86.318799999999996</v>
      </c>
    </row>
    <row r="1578" spans="1:4" ht="14.15" x14ac:dyDescent="0.35">
      <c r="A1578" s="53">
        <v>43198.083424479169</v>
      </c>
      <c r="B1578" s="57">
        <v>86.2119</v>
      </c>
      <c r="C1578" s="57">
        <v>86.2119</v>
      </c>
      <c r="D1578" s="57">
        <v>86.2119</v>
      </c>
    </row>
    <row r="1579" spans="1:4" ht="14.15" x14ac:dyDescent="0.35">
      <c r="A1579" s="53">
        <v>43198.125091203707</v>
      </c>
      <c r="B1579" s="57">
        <v>86.1845</v>
      </c>
      <c r="C1579" s="57">
        <v>86.1845</v>
      </c>
      <c r="D1579" s="57">
        <v>86.1845</v>
      </c>
    </row>
    <row r="1580" spans="1:4" ht="14.15" x14ac:dyDescent="0.35">
      <c r="A1580" s="53">
        <v>43198.166757928244</v>
      </c>
      <c r="B1580" s="57">
        <v>86.245500000000007</v>
      </c>
      <c r="C1580" s="57">
        <v>86.245500000000007</v>
      </c>
      <c r="D1580" s="57">
        <v>86.245500000000007</v>
      </c>
    </row>
    <row r="1581" spans="1:4" ht="14.15" x14ac:dyDescent="0.35">
      <c r="A1581" s="53">
        <v>43198.208424652781</v>
      </c>
      <c r="B1581" s="57">
        <v>86.2333</v>
      </c>
      <c r="C1581" s="57">
        <v>86.2333</v>
      </c>
      <c r="D1581" s="57">
        <v>86.2333</v>
      </c>
    </row>
    <row r="1582" spans="1:4" ht="14.15" x14ac:dyDescent="0.35">
      <c r="A1582" s="53">
        <v>43198.250091377318</v>
      </c>
      <c r="B1582" s="57">
        <v>86.277600000000007</v>
      </c>
      <c r="C1582" s="57">
        <v>86.277600000000007</v>
      </c>
      <c r="D1582" s="57">
        <v>86.277600000000007</v>
      </c>
    </row>
    <row r="1583" spans="1:4" ht="14.15" x14ac:dyDescent="0.35">
      <c r="A1583" s="53">
        <v>43198.291758101848</v>
      </c>
      <c r="B1583" s="57">
        <v>86.286699999999996</v>
      </c>
      <c r="C1583" s="57">
        <v>86.286699999999996</v>
      </c>
      <c r="D1583" s="57">
        <v>86.286699999999996</v>
      </c>
    </row>
    <row r="1584" spans="1:4" ht="14.15" x14ac:dyDescent="0.35">
      <c r="A1584" s="53">
        <v>43198.333424826385</v>
      </c>
      <c r="B1584" s="57">
        <v>86.298900000000003</v>
      </c>
      <c r="C1584" s="57">
        <v>86.298900000000003</v>
      </c>
      <c r="D1584" s="57">
        <v>86.298900000000003</v>
      </c>
    </row>
    <row r="1585" spans="1:4" ht="14.15" x14ac:dyDescent="0.35">
      <c r="A1585" s="53">
        <v>43198.375091550923</v>
      </c>
      <c r="B1585" s="57">
        <v>86.286699999999996</v>
      </c>
      <c r="C1585" s="57">
        <v>86.286699999999996</v>
      </c>
      <c r="D1585" s="57">
        <v>86.286699999999996</v>
      </c>
    </row>
    <row r="1586" spans="1:4" ht="14.15" x14ac:dyDescent="0.35">
      <c r="A1586" s="53">
        <v>43198.41675827546</v>
      </c>
      <c r="B1586" s="57">
        <v>86.288200000000003</v>
      </c>
      <c r="C1586" s="57">
        <v>86.288200000000003</v>
      </c>
      <c r="D1586" s="57">
        <v>86.288200000000003</v>
      </c>
    </row>
    <row r="1587" spans="1:4" ht="14.15" x14ac:dyDescent="0.35">
      <c r="A1587" s="53">
        <v>43198.458424999997</v>
      </c>
      <c r="B1587" s="57">
        <v>86.1845</v>
      </c>
      <c r="C1587" s="57">
        <v>86.1845</v>
      </c>
      <c r="D1587" s="57">
        <v>86.1845</v>
      </c>
    </row>
    <row r="1588" spans="1:4" ht="14.15" x14ac:dyDescent="0.35">
      <c r="A1588" s="53">
        <v>43198.500091724534</v>
      </c>
      <c r="B1588" s="57">
        <v>86.141800000000003</v>
      </c>
      <c r="C1588" s="57">
        <v>86.141800000000003</v>
      </c>
      <c r="D1588" s="57">
        <v>86.141800000000003</v>
      </c>
    </row>
    <row r="1589" spans="1:4" ht="14.15" x14ac:dyDescent="0.35">
      <c r="A1589" s="53">
        <v>43198.541758449071</v>
      </c>
      <c r="B1589" s="57">
        <v>86.147900000000007</v>
      </c>
      <c r="C1589" s="57">
        <v>86.147900000000007</v>
      </c>
      <c r="D1589" s="57">
        <v>86.147900000000007</v>
      </c>
    </row>
    <row r="1590" spans="1:4" ht="14.15" x14ac:dyDescent="0.35">
      <c r="A1590" s="53">
        <v>43198.583425173609</v>
      </c>
      <c r="B1590" s="57">
        <v>86.111199999999997</v>
      </c>
      <c r="C1590" s="57">
        <v>86.111199999999997</v>
      </c>
      <c r="D1590" s="57">
        <v>86.111199999999997</v>
      </c>
    </row>
    <row r="1591" spans="1:4" ht="14.15" x14ac:dyDescent="0.35">
      <c r="A1591" s="53">
        <v>43198.625091898146</v>
      </c>
      <c r="B1591" s="57">
        <v>86.245500000000007</v>
      </c>
      <c r="C1591" s="57">
        <v>86.245500000000007</v>
      </c>
      <c r="D1591" s="57">
        <v>86.245500000000007</v>
      </c>
    </row>
    <row r="1592" spans="1:4" ht="14.15" x14ac:dyDescent="0.35">
      <c r="A1592" s="53">
        <v>43198.666758622683</v>
      </c>
      <c r="B1592" s="57">
        <v>86.344700000000003</v>
      </c>
      <c r="C1592" s="57">
        <v>86.344700000000003</v>
      </c>
      <c r="D1592" s="57">
        <v>86.344700000000003</v>
      </c>
    </row>
    <row r="1593" spans="1:4" ht="14.15" x14ac:dyDescent="0.35">
      <c r="A1593" s="53">
        <v>43198.70842534722</v>
      </c>
      <c r="B1593" s="57">
        <v>86.480500000000006</v>
      </c>
      <c r="C1593" s="57">
        <v>86.480500000000006</v>
      </c>
      <c r="D1593" s="57">
        <v>86.480500000000006</v>
      </c>
    </row>
    <row r="1594" spans="1:4" ht="14.15" x14ac:dyDescent="0.35">
      <c r="A1594" s="53">
        <v>43198.750092071758</v>
      </c>
      <c r="B1594" s="57">
        <v>86.433199999999999</v>
      </c>
      <c r="C1594" s="57">
        <v>86.433199999999999</v>
      </c>
      <c r="D1594" s="57">
        <v>86.433199999999999</v>
      </c>
    </row>
    <row r="1595" spans="1:4" ht="14.15" x14ac:dyDescent="0.35">
      <c r="A1595" s="53">
        <v>43198.791758796295</v>
      </c>
      <c r="B1595" s="57">
        <v>85.679400000000001</v>
      </c>
      <c r="C1595" s="57">
        <v>85.679400000000001</v>
      </c>
      <c r="D1595" s="57">
        <v>85.679400000000001</v>
      </c>
    </row>
    <row r="1596" spans="1:4" ht="14.15" x14ac:dyDescent="0.35">
      <c r="A1596" s="53">
        <v>43198.833425520832</v>
      </c>
      <c r="B1596" s="57">
        <v>86.329400000000007</v>
      </c>
      <c r="C1596" s="57">
        <v>86.329400000000007</v>
      </c>
      <c r="D1596" s="57">
        <v>86.329400000000007</v>
      </c>
    </row>
    <row r="1597" spans="1:4" ht="14.15" x14ac:dyDescent="0.35">
      <c r="A1597" s="53">
        <v>43198.875092245369</v>
      </c>
      <c r="B1597" s="57">
        <v>86.356899999999996</v>
      </c>
      <c r="C1597" s="57">
        <v>86.356899999999996</v>
      </c>
      <c r="D1597" s="57">
        <v>86.356899999999996</v>
      </c>
    </row>
    <row r="1598" spans="1:4" ht="14.15" x14ac:dyDescent="0.35">
      <c r="A1598" s="53">
        <v>43198.916758969906</v>
      </c>
      <c r="B1598" s="57">
        <v>86.488100000000003</v>
      </c>
      <c r="C1598" s="57">
        <v>86.488100000000003</v>
      </c>
      <c r="D1598" s="57">
        <v>86.488100000000003</v>
      </c>
    </row>
    <row r="1599" spans="1:4" ht="14.15" x14ac:dyDescent="0.35">
      <c r="A1599" s="53">
        <v>43198.958425694444</v>
      </c>
      <c r="B1599" s="57">
        <v>86.433199999999999</v>
      </c>
      <c r="C1599" s="57">
        <v>86.433199999999999</v>
      </c>
      <c r="D1599" s="57">
        <v>86.433199999999999</v>
      </c>
    </row>
    <row r="1600" spans="1:4" ht="14.15" x14ac:dyDescent="0.35">
      <c r="A1600" s="53">
        <v>43199.000092418981</v>
      </c>
      <c r="B1600" s="57">
        <v>86.408799999999999</v>
      </c>
      <c r="C1600" s="57">
        <v>86.408799999999999</v>
      </c>
      <c r="D1600" s="57">
        <v>86.408799999999999</v>
      </c>
    </row>
    <row r="1601" spans="1:4" ht="14.15" x14ac:dyDescent="0.35">
      <c r="A1601" s="53">
        <v>43199.041759143518</v>
      </c>
      <c r="B1601" s="57">
        <v>86.042599999999993</v>
      </c>
      <c r="C1601" s="57">
        <v>86.042599999999993</v>
      </c>
      <c r="D1601" s="57">
        <v>86.042599999999993</v>
      </c>
    </row>
    <row r="1602" spans="1:4" ht="14.15" x14ac:dyDescent="0.35">
      <c r="A1602" s="53">
        <v>43199.083425868055</v>
      </c>
      <c r="B1602" s="57">
        <v>86.391999999999996</v>
      </c>
      <c r="C1602" s="57">
        <v>86.391999999999996</v>
      </c>
      <c r="D1602" s="57">
        <v>86.391999999999996</v>
      </c>
    </row>
    <row r="1603" spans="1:4" ht="14.15" x14ac:dyDescent="0.35">
      <c r="A1603" s="53">
        <v>43199.125092592592</v>
      </c>
      <c r="B1603" s="57">
        <v>86.277600000000007</v>
      </c>
      <c r="C1603" s="57">
        <v>86.277600000000007</v>
      </c>
      <c r="D1603" s="57">
        <v>86.277600000000007</v>
      </c>
    </row>
    <row r="1604" spans="1:4" ht="14.15" x14ac:dyDescent="0.35">
      <c r="A1604" s="53">
        <v>43199.16675931713</v>
      </c>
      <c r="B1604" s="57">
        <v>86.503399999999999</v>
      </c>
      <c r="C1604" s="57">
        <v>86.503399999999999</v>
      </c>
      <c r="D1604" s="57">
        <v>86.503399999999999</v>
      </c>
    </row>
    <row r="1605" spans="1:4" ht="14.15" x14ac:dyDescent="0.35">
      <c r="A1605" s="53">
        <v>43199.208426041667</v>
      </c>
      <c r="B1605" s="57">
        <v>86.366100000000003</v>
      </c>
      <c r="C1605" s="57">
        <v>86.366100000000003</v>
      </c>
      <c r="D1605" s="57">
        <v>86.366100000000003</v>
      </c>
    </row>
    <row r="1606" spans="1:4" ht="14.15" x14ac:dyDescent="0.35">
      <c r="A1606" s="53">
        <v>43199.250092766204</v>
      </c>
      <c r="B1606" s="57">
        <v>86.2898</v>
      </c>
      <c r="C1606" s="57">
        <v>86.2898</v>
      </c>
      <c r="D1606" s="57">
        <v>86.2898</v>
      </c>
    </row>
    <row r="1607" spans="1:4" ht="14.15" x14ac:dyDescent="0.35">
      <c r="A1607" s="53">
        <v>43199.291759490741</v>
      </c>
      <c r="B1607" s="57">
        <v>86.204300000000003</v>
      </c>
      <c r="C1607" s="57">
        <v>86.204300000000003</v>
      </c>
      <c r="D1607" s="57">
        <v>86.204300000000003</v>
      </c>
    </row>
    <row r="1608" spans="1:4" ht="14.15" x14ac:dyDescent="0.35">
      <c r="A1608" s="53">
        <v>43199.333426215278</v>
      </c>
      <c r="B1608" s="57">
        <v>86.335499999999996</v>
      </c>
      <c r="C1608" s="57">
        <v>86.335499999999996</v>
      </c>
      <c r="D1608" s="57">
        <v>86.335499999999996</v>
      </c>
    </row>
    <row r="1609" spans="1:4" ht="14.15" x14ac:dyDescent="0.35">
      <c r="A1609" s="53">
        <v>43199.375092939816</v>
      </c>
      <c r="B1609" s="57">
        <v>86.379800000000003</v>
      </c>
      <c r="C1609" s="57">
        <v>86.379800000000003</v>
      </c>
      <c r="D1609" s="57">
        <v>86.379800000000003</v>
      </c>
    </row>
    <row r="1610" spans="1:4" ht="14.15" x14ac:dyDescent="0.35">
      <c r="A1610" s="53">
        <v>43199.416759664353</v>
      </c>
      <c r="B1610" s="57">
        <v>86.227199999999996</v>
      </c>
      <c r="C1610" s="57">
        <v>86.227199999999996</v>
      </c>
      <c r="D1610" s="57">
        <v>86.227199999999996</v>
      </c>
    </row>
    <row r="1611" spans="1:4" ht="14.15" x14ac:dyDescent="0.35">
      <c r="A1611" s="53">
        <v>43199.45842638889</v>
      </c>
      <c r="B1611" s="57">
        <v>86.2119</v>
      </c>
      <c r="C1611" s="57">
        <v>86.2119</v>
      </c>
      <c r="D1611" s="57">
        <v>86.2119</v>
      </c>
    </row>
    <row r="1612" spans="1:4" ht="14.15" x14ac:dyDescent="0.35">
      <c r="A1612" s="53">
        <v>43199.500093113427</v>
      </c>
      <c r="B1612" s="57">
        <v>86.388999999999996</v>
      </c>
      <c r="C1612" s="57">
        <v>86.388999999999996</v>
      </c>
      <c r="D1612" s="57">
        <v>86.388999999999996</v>
      </c>
    </row>
    <row r="1613" spans="1:4" ht="14.15" x14ac:dyDescent="0.35">
      <c r="A1613" s="53">
        <v>43199.541759837964</v>
      </c>
      <c r="B1613" s="57">
        <v>86.402699999999996</v>
      </c>
      <c r="C1613" s="57">
        <v>86.402699999999996</v>
      </c>
      <c r="D1613" s="57">
        <v>86.402699999999996</v>
      </c>
    </row>
    <row r="1614" spans="1:4" ht="14.15" x14ac:dyDescent="0.35">
      <c r="A1614" s="53">
        <v>43199.583426562502</v>
      </c>
      <c r="B1614" s="57">
        <v>86.378299999999996</v>
      </c>
      <c r="C1614" s="57">
        <v>86.378299999999996</v>
      </c>
      <c r="D1614" s="57">
        <v>86.378299999999996</v>
      </c>
    </row>
    <row r="1615" spans="1:4" ht="14.15" x14ac:dyDescent="0.35">
      <c r="A1615" s="53">
        <v>43199.625093287039</v>
      </c>
      <c r="B1615" s="57">
        <v>86.335499999999996</v>
      </c>
      <c r="C1615" s="57">
        <v>86.335499999999996</v>
      </c>
      <c r="D1615" s="57">
        <v>86.335499999999996</v>
      </c>
    </row>
    <row r="1616" spans="1:4" ht="14.15" x14ac:dyDescent="0.35">
      <c r="A1616" s="53">
        <v>43199.666760011576</v>
      </c>
      <c r="B1616" s="57">
        <v>86.349299999999999</v>
      </c>
      <c r="C1616" s="57">
        <v>86.349299999999999</v>
      </c>
      <c r="D1616" s="57">
        <v>86.349299999999999</v>
      </c>
    </row>
    <row r="1617" spans="1:4" ht="14.15" x14ac:dyDescent="0.35">
      <c r="A1617" s="53">
        <v>43199.708426736113</v>
      </c>
      <c r="B1617" s="57">
        <v>86.244</v>
      </c>
      <c r="C1617" s="57">
        <v>86.244</v>
      </c>
      <c r="D1617" s="57">
        <v>86.244</v>
      </c>
    </row>
    <row r="1618" spans="1:4" ht="14.15" x14ac:dyDescent="0.35">
      <c r="A1618" s="53">
        <v>43199.750093460651</v>
      </c>
      <c r="B1618" s="57">
        <v>86.3142</v>
      </c>
      <c r="C1618" s="57">
        <v>86.3142</v>
      </c>
      <c r="D1618" s="57">
        <v>86.3142</v>
      </c>
    </row>
    <row r="1619" spans="1:4" ht="14.15" x14ac:dyDescent="0.35">
      <c r="A1619" s="53">
        <v>43199.791760185188</v>
      </c>
      <c r="B1619" s="57">
        <v>86.2089</v>
      </c>
      <c r="C1619" s="57">
        <v>86.2089</v>
      </c>
      <c r="D1619" s="57">
        <v>86.2089</v>
      </c>
    </row>
    <row r="1620" spans="1:4" ht="14.15" x14ac:dyDescent="0.35">
      <c r="A1620" s="53">
        <v>43199.833426909725</v>
      </c>
      <c r="B1620" s="57">
        <v>86.218100000000007</v>
      </c>
      <c r="C1620" s="57">
        <v>86.218100000000007</v>
      </c>
      <c r="D1620" s="57">
        <v>86.218100000000007</v>
      </c>
    </row>
    <row r="1621" spans="1:4" ht="14.15" x14ac:dyDescent="0.35">
      <c r="A1621" s="53">
        <v>43199.875093634262</v>
      </c>
      <c r="B1621" s="57">
        <v>86.1494</v>
      </c>
      <c r="C1621" s="57">
        <v>86.1494</v>
      </c>
      <c r="D1621" s="57">
        <v>86.1494</v>
      </c>
    </row>
    <row r="1622" spans="1:4" ht="14.15" x14ac:dyDescent="0.35">
      <c r="A1622" s="53">
        <v>43199.916760358799</v>
      </c>
      <c r="B1622" s="57">
        <v>86.259299999999996</v>
      </c>
      <c r="C1622" s="57">
        <v>86.259299999999996</v>
      </c>
      <c r="D1622" s="57">
        <v>86.259299999999996</v>
      </c>
    </row>
    <row r="1623" spans="1:4" ht="14.15" x14ac:dyDescent="0.35">
      <c r="A1623" s="53">
        <v>43199.958427083337</v>
      </c>
      <c r="B1623" s="57">
        <v>86.442400000000006</v>
      </c>
      <c r="C1623" s="57">
        <v>86.442400000000006</v>
      </c>
      <c r="D1623" s="57">
        <v>86.442400000000006</v>
      </c>
    </row>
    <row r="1624" spans="1:4" ht="14.15" x14ac:dyDescent="0.35">
      <c r="A1624" s="53">
        <v>43200.000093807874</v>
      </c>
      <c r="B1624" s="57">
        <v>86.463700000000003</v>
      </c>
      <c r="C1624" s="57">
        <v>86.463700000000003</v>
      </c>
      <c r="D1624" s="57">
        <v>86.463700000000003</v>
      </c>
    </row>
    <row r="1625" spans="1:4" ht="14.15" x14ac:dyDescent="0.35">
      <c r="A1625" s="53">
        <v>43200.041760532411</v>
      </c>
      <c r="B1625" s="57">
        <v>86.562899999999999</v>
      </c>
      <c r="C1625" s="57">
        <v>86.562899999999999</v>
      </c>
      <c r="D1625" s="57">
        <v>86.562899999999999</v>
      </c>
    </row>
    <row r="1626" spans="1:4" ht="14.15" x14ac:dyDescent="0.35">
      <c r="A1626" s="53">
        <v>43200.083427256941</v>
      </c>
      <c r="B1626" s="57">
        <v>86.370599999999996</v>
      </c>
      <c r="C1626" s="57">
        <v>86.370599999999996</v>
      </c>
      <c r="D1626" s="57">
        <v>86.370599999999996</v>
      </c>
    </row>
    <row r="1627" spans="1:4" ht="14.15" x14ac:dyDescent="0.35">
      <c r="A1627" s="53">
        <v>43200.125093981478</v>
      </c>
      <c r="B1627" s="57">
        <v>86.3523</v>
      </c>
      <c r="C1627" s="57">
        <v>86.3523</v>
      </c>
      <c r="D1627" s="57">
        <v>86.3523</v>
      </c>
    </row>
    <row r="1628" spans="1:4" ht="14.15" x14ac:dyDescent="0.35">
      <c r="A1628" s="53">
        <v>43200.166760706015</v>
      </c>
      <c r="B1628" s="57">
        <v>86.367599999999996</v>
      </c>
      <c r="C1628" s="57">
        <v>86.367599999999996</v>
      </c>
      <c r="D1628" s="57">
        <v>86.367599999999996</v>
      </c>
    </row>
    <row r="1629" spans="1:4" ht="14.15" x14ac:dyDescent="0.35">
      <c r="A1629" s="53">
        <v>43200.208427430553</v>
      </c>
      <c r="B1629" s="57">
        <v>86.402699999999996</v>
      </c>
      <c r="C1629" s="57">
        <v>86.402699999999996</v>
      </c>
      <c r="D1629" s="57">
        <v>86.402699999999996</v>
      </c>
    </row>
    <row r="1630" spans="1:4" ht="14.15" x14ac:dyDescent="0.35">
      <c r="A1630" s="53">
        <v>43200.25009415509</v>
      </c>
      <c r="B1630" s="57">
        <v>86.465199999999996</v>
      </c>
      <c r="C1630" s="57">
        <v>86.465199999999996</v>
      </c>
      <c r="D1630" s="57">
        <v>86.465199999999996</v>
      </c>
    </row>
    <row r="1631" spans="1:4" ht="14.15" x14ac:dyDescent="0.35">
      <c r="A1631" s="53">
        <v>43200.291760879627</v>
      </c>
      <c r="B1631" s="57">
        <v>86.401200000000003</v>
      </c>
      <c r="C1631" s="57">
        <v>86.401200000000003</v>
      </c>
      <c r="D1631" s="57">
        <v>86.401200000000003</v>
      </c>
    </row>
    <row r="1632" spans="1:4" ht="14.15" x14ac:dyDescent="0.35">
      <c r="A1632" s="53">
        <v>43200.333427604164</v>
      </c>
      <c r="B1632" s="57">
        <v>86.451499999999996</v>
      </c>
      <c r="C1632" s="57">
        <v>86.451499999999996</v>
      </c>
      <c r="D1632" s="57">
        <v>86.451499999999996</v>
      </c>
    </row>
    <row r="1633" spans="1:4" ht="14.15" x14ac:dyDescent="0.35">
      <c r="A1633" s="53">
        <v>43200.375094328701</v>
      </c>
      <c r="B1633" s="57">
        <v>86.202799999999996</v>
      </c>
      <c r="C1633" s="57">
        <v>86.202799999999996</v>
      </c>
      <c r="D1633" s="57">
        <v>86.202799999999996</v>
      </c>
    </row>
    <row r="1634" spans="1:4" ht="14.15" x14ac:dyDescent="0.35">
      <c r="A1634" s="53">
        <v>43200.416761053239</v>
      </c>
      <c r="B1634" s="57">
        <v>86.271500000000003</v>
      </c>
      <c r="C1634" s="57">
        <v>86.271500000000003</v>
      </c>
      <c r="D1634" s="57">
        <v>86.271500000000003</v>
      </c>
    </row>
    <row r="1635" spans="1:4" ht="14.15" x14ac:dyDescent="0.35">
      <c r="A1635" s="53">
        <v>43200.458427777776</v>
      </c>
      <c r="B1635" s="57">
        <v>86.756699999999995</v>
      </c>
      <c r="C1635" s="57">
        <v>86.756699999999995</v>
      </c>
      <c r="D1635" s="57">
        <v>86.756699999999995</v>
      </c>
    </row>
    <row r="1636" spans="1:4" ht="14.15" x14ac:dyDescent="0.35">
      <c r="A1636" s="53">
        <v>43200.500094502313</v>
      </c>
      <c r="B1636" s="57">
        <v>86.619399999999999</v>
      </c>
      <c r="C1636" s="57">
        <v>86.619399999999999</v>
      </c>
      <c r="D1636" s="57">
        <v>86.619399999999999</v>
      </c>
    </row>
    <row r="1637" spans="1:4" ht="14.15" x14ac:dyDescent="0.35">
      <c r="A1637" s="53">
        <v>43200.54176122685</v>
      </c>
      <c r="B1637" s="57">
        <v>86.637699999999995</v>
      </c>
      <c r="C1637" s="57">
        <v>86.637699999999995</v>
      </c>
      <c r="D1637" s="57">
        <v>86.637699999999995</v>
      </c>
    </row>
    <row r="1638" spans="1:4" ht="14.15" x14ac:dyDescent="0.35">
      <c r="A1638" s="53">
        <v>43200.583427951387</v>
      </c>
      <c r="B1638" s="57">
        <v>86.875699999999995</v>
      </c>
      <c r="C1638" s="57">
        <v>86.875699999999995</v>
      </c>
      <c r="D1638" s="57">
        <v>86.875699999999995</v>
      </c>
    </row>
    <row r="1639" spans="1:4" ht="14.15" x14ac:dyDescent="0.35">
      <c r="A1639" s="53">
        <v>43200.625094675925</v>
      </c>
      <c r="B1639" s="57">
        <v>86.799400000000006</v>
      </c>
      <c r="C1639" s="57">
        <v>86.799400000000006</v>
      </c>
      <c r="D1639" s="57">
        <v>86.799400000000006</v>
      </c>
    </row>
    <row r="1640" spans="1:4" ht="14.15" x14ac:dyDescent="0.35">
      <c r="A1640" s="53">
        <v>43200.666761400462</v>
      </c>
      <c r="B1640" s="57">
        <v>86.767399999999995</v>
      </c>
      <c r="C1640" s="57">
        <v>86.767399999999995</v>
      </c>
      <c r="D1640" s="57">
        <v>86.767399999999995</v>
      </c>
    </row>
    <row r="1641" spans="1:4" ht="14.15" x14ac:dyDescent="0.35">
      <c r="A1641" s="53">
        <v>43200.708428124999</v>
      </c>
      <c r="B1641" s="57">
        <v>86.738399999999999</v>
      </c>
      <c r="C1641" s="57">
        <v>86.738399999999999</v>
      </c>
      <c r="D1641" s="57">
        <v>86.738399999999999</v>
      </c>
    </row>
    <row r="1642" spans="1:4" ht="14.15" x14ac:dyDescent="0.35">
      <c r="A1642" s="53">
        <v>43200.750094849536</v>
      </c>
      <c r="B1642" s="57">
        <v>86.712400000000002</v>
      </c>
      <c r="C1642" s="57">
        <v>86.712400000000002</v>
      </c>
      <c r="D1642" s="57">
        <v>86.712400000000002</v>
      </c>
    </row>
    <row r="1643" spans="1:4" ht="14.15" x14ac:dyDescent="0.35">
      <c r="A1643" s="53">
        <v>43200.791761574073</v>
      </c>
      <c r="B1643" s="57">
        <v>86.837599999999995</v>
      </c>
      <c r="C1643" s="57">
        <v>86.837599999999995</v>
      </c>
      <c r="D1643" s="57">
        <v>86.837599999999995</v>
      </c>
    </row>
    <row r="1644" spans="1:4" ht="14.15" x14ac:dyDescent="0.35">
      <c r="A1644" s="53">
        <v>43200.833428298611</v>
      </c>
      <c r="B1644" s="57">
        <v>86.626999999999995</v>
      </c>
      <c r="C1644" s="57">
        <v>86.626999999999995</v>
      </c>
      <c r="D1644" s="57">
        <v>86.626999999999995</v>
      </c>
    </row>
    <row r="1645" spans="1:4" ht="14.15" x14ac:dyDescent="0.35">
      <c r="A1645" s="53">
        <v>43200.875095023148</v>
      </c>
      <c r="B1645" s="57">
        <v>86.623900000000006</v>
      </c>
      <c r="C1645" s="57">
        <v>86.623900000000006</v>
      </c>
      <c r="D1645" s="57">
        <v>86.623900000000006</v>
      </c>
    </row>
    <row r="1646" spans="1:4" ht="14.15" x14ac:dyDescent="0.35">
      <c r="A1646" s="53">
        <v>43200.916761747685</v>
      </c>
      <c r="B1646" s="57">
        <v>86.713999999999999</v>
      </c>
      <c r="C1646" s="57">
        <v>86.713999999999999</v>
      </c>
      <c r="D1646" s="57">
        <v>86.713999999999999</v>
      </c>
    </row>
    <row r="1647" spans="1:4" ht="14.15" x14ac:dyDescent="0.35">
      <c r="A1647" s="53">
        <v>43200.958428472222</v>
      </c>
      <c r="B1647" s="57">
        <v>86.897099999999995</v>
      </c>
      <c r="C1647" s="57">
        <v>86.897099999999995</v>
      </c>
      <c r="D1647" s="57">
        <v>86.897099999999995</v>
      </c>
    </row>
    <row r="1648" spans="1:4" ht="14.15" x14ac:dyDescent="0.35">
      <c r="A1648" s="53">
        <v>43201.00009519676</v>
      </c>
      <c r="B1648" s="56">
        <v>0</v>
      </c>
      <c r="C1648" s="56">
        <v>0</v>
      </c>
      <c r="D1648" s="56">
        <v>0</v>
      </c>
    </row>
    <row r="1649" spans="1:4" ht="14.15" x14ac:dyDescent="0.35">
      <c r="A1649" s="53">
        <v>43201.041761921297</v>
      </c>
      <c r="B1649" s="56">
        <v>0</v>
      </c>
      <c r="C1649" s="56">
        <v>0</v>
      </c>
      <c r="D1649" s="56">
        <v>0</v>
      </c>
    </row>
    <row r="1650" spans="1:4" ht="14.15" x14ac:dyDescent="0.35">
      <c r="A1650" s="53">
        <v>43201.083428645834</v>
      </c>
      <c r="B1650" s="56">
        <v>0</v>
      </c>
      <c r="C1650" s="56">
        <v>0</v>
      </c>
      <c r="D1650" s="56">
        <v>0</v>
      </c>
    </row>
    <row r="1651" spans="1:4" ht="14.15" x14ac:dyDescent="0.35">
      <c r="A1651" s="53">
        <v>43201.125095370371</v>
      </c>
      <c r="B1651" s="56">
        <v>0</v>
      </c>
      <c r="C1651" s="56">
        <v>0</v>
      </c>
      <c r="D1651" s="56">
        <v>0</v>
      </c>
    </row>
    <row r="1652" spans="1:4" ht="14.15" x14ac:dyDescent="0.35">
      <c r="A1652" s="53">
        <v>43201.166762094908</v>
      </c>
      <c r="B1652" s="56">
        <v>0</v>
      </c>
      <c r="C1652" s="56">
        <v>0</v>
      </c>
      <c r="D1652" s="56">
        <v>0</v>
      </c>
    </row>
    <row r="1653" spans="1:4" ht="14.15" x14ac:dyDescent="0.35">
      <c r="A1653" s="53">
        <v>43201.208428819446</v>
      </c>
      <c r="B1653" s="56">
        <v>0</v>
      </c>
      <c r="C1653" s="56">
        <v>0</v>
      </c>
      <c r="D1653" s="56">
        <v>0</v>
      </c>
    </row>
    <row r="1654" spans="1:4" ht="14.15" x14ac:dyDescent="0.35">
      <c r="A1654" s="53">
        <v>43201.250095543983</v>
      </c>
      <c r="B1654" s="56">
        <v>0</v>
      </c>
      <c r="C1654" s="56">
        <v>0</v>
      </c>
      <c r="D1654" s="56">
        <v>0</v>
      </c>
    </row>
    <row r="1655" spans="1:4" ht="14.15" x14ac:dyDescent="0.35">
      <c r="A1655" s="53">
        <v>43201.29176226852</v>
      </c>
      <c r="B1655" s="56">
        <v>0</v>
      </c>
      <c r="C1655" s="56">
        <v>0</v>
      </c>
      <c r="D1655" s="56">
        <v>0</v>
      </c>
    </row>
    <row r="1656" spans="1:4" ht="14.15" x14ac:dyDescent="0.35">
      <c r="A1656" s="53">
        <v>43201.333428993057</v>
      </c>
      <c r="B1656" s="56">
        <v>0</v>
      </c>
      <c r="C1656" s="56">
        <v>0</v>
      </c>
      <c r="D1656" s="56">
        <v>0</v>
      </c>
    </row>
    <row r="1657" spans="1:4" ht="14.15" x14ac:dyDescent="0.35">
      <c r="A1657" s="53">
        <v>43201.375095717594</v>
      </c>
      <c r="B1657" s="56">
        <v>0</v>
      </c>
      <c r="C1657" s="56">
        <v>0</v>
      </c>
      <c r="D1657" s="56">
        <v>0</v>
      </c>
    </row>
    <row r="1658" spans="1:4" ht="14.15" x14ac:dyDescent="0.35">
      <c r="A1658" s="53">
        <v>43201.416762442132</v>
      </c>
      <c r="B1658" s="56">
        <v>0</v>
      </c>
      <c r="C1658" s="56">
        <v>0</v>
      </c>
      <c r="D1658" s="56">
        <v>0</v>
      </c>
    </row>
    <row r="1659" spans="1:4" ht="14.15" x14ac:dyDescent="0.35">
      <c r="A1659" s="53">
        <v>43201.458429166669</v>
      </c>
      <c r="B1659" s="56">
        <v>0</v>
      </c>
      <c r="C1659" s="56">
        <v>0</v>
      </c>
      <c r="D1659" s="56">
        <v>0</v>
      </c>
    </row>
    <row r="1660" spans="1:4" ht="14.15" x14ac:dyDescent="0.35">
      <c r="A1660" s="53">
        <v>43201.500095891206</v>
      </c>
      <c r="B1660" s="56">
        <v>0</v>
      </c>
      <c r="C1660" s="56">
        <v>0</v>
      </c>
      <c r="D1660" s="56">
        <v>0</v>
      </c>
    </row>
    <row r="1661" spans="1:4" ht="14.15" x14ac:dyDescent="0.35">
      <c r="A1661" s="53">
        <v>43201.541762615743</v>
      </c>
      <c r="B1661" s="56">
        <v>0</v>
      </c>
      <c r="C1661" s="56">
        <v>0</v>
      </c>
      <c r="D1661" s="56">
        <v>0</v>
      </c>
    </row>
    <row r="1662" spans="1:4" ht="14.15" x14ac:dyDescent="0.35">
      <c r="A1662" s="53">
        <v>43201.58342934028</v>
      </c>
      <c r="B1662" s="56">
        <v>0</v>
      </c>
      <c r="C1662" s="56">
        <v>0</v>
      </c>
      <c r="D1662" s="56">
        <v>0</v>
      </c>
    </row>
    <row r="1663" spans="1:4" ht="14.15" x14ac:dyDescent="0.35">
      <c r="A1663" s="53">
        <v>43201.625096064818</v>
      </c>
      <c r="B1663" s="56">
        <v>0</v>
      </c>
      <c r="C1663" s="56">
        <v>0</v>
      </c>
      <c r="D1663" s="56">
        <v>0</v>
      </c>
    </row>
    <row r="1664" spans="1:4" ht="14.15" x14ac:dyDescent="0.35">
      <c r="A1664" s="53">
        <v>43201.666762789355</v>
      </c>
      <c r="B1664" s="56">
        <v>0</v>
      </c>
      <c r="C1664" s="56">
        <v>0</v>
      </c>
      <c r="D1664" s="56">
        <v>0</v>
      </c>
    </row>
    <row r="1665" spans="1:4" ht="14.15" x14ac:dyDescent="0.35">
      <c r="A1665" s="53">
        <v>43201.708429513892</v>
      </c>
      <c r="B1665" s="56">
        <v>0</v>
      </c>
      <c r="C1665" s="56">
        <v>0</v>
      </c>
      <c r="D1665" s="56">
        <v>0</v>
      </c>
    </row>
    <row r="1666" spans="1:4" ht="14.15" x14ac:dyDescent="0.35">
      <c r="A1666" s="53">
        <v>43201.750096238429</v>
      </c>
      <c r="B1666" s="56">
        <v>0</v>
      </c>
      <c r="C1666" s="56">
        <v>0</v>
      </c>
      <c r="D1666" s="56">
        <v>0</v>
      </c>
    </row>
    <row r="1667" spans="1:4" ht="14.15" x14ac:dyDescent="0.35">
      <c r="A1667" s="53">
        <v>43201.791762962966</v>
      </c>
      <c r="B1667" s="56">
        <v>0</v>
      </c>
      <c r="C1667" s="56">
        <v>0</v>
      </c>
      <c r="D1667" s="56">
        <v>0</v>
      </c>
    </row>
    <row r="1668" spans="1:4" ht="14.15" x14ac:dyDescent="0.35">
      <c r="A1668" s="53">
        <v>43201.833429687496</v>
      </c>
      <c r="B1668" s="56">
        <v>0</v>
      </c>
      <c r="C1668" s="56">
        <v>0</v>
      </c>
      <c r="D1668" s="56">
        <v>0</v>
      </c>
    </row>
    <row r="1669" spans="1:4" ht="14.15" x14ac:dyDescent="0.35">
      <c r="A1669" s="53">
        <v>43201.875096412034</v>
      </c>
      <c r="B1669" s="56">
        <v>0</v>
      </c>
      <c r="C1669" s="56">
        <v>0</v>
      </c>
      <c r="D1669" s="56">
        <v>0</v>
      </c>
    </row>
    <row r="1670" spans="1:4" ht="14.15" x14ac:dyDescent="0.35">
      <c r="A1670" s="53">
        <v>43201.916763136571</v>
      </c>
      <c r="B1670" s="56">
        <v>0</v>
      </c>
      <c r="C1670" s="56">
        <v>0</v>
      </c>
      <c r="D1670" s="56">
        <v>0</v>
      </c>
    </row>
    <row r="1671" spans="1:4" ht="14.15" x14ac:dyDescent="0.35">
      <c r="A1671" s="53">
        <v>43201.958429861108</v>
      </c>
      <c r="B1671" s="56">
        <v>0</v>
      </c>
      <c r="C1671" s="56">
        <v>0</v>
      </c>
      <c r="D1671" s="56">
        <v>0</v>
      </c>
    </row>
    <row r="1672" spans="1:4" ht="14.15" x14ac:dyDescent="0.35">
      <c r="A1672" s="53">
        <v>43202.000096585645</v>
      </c>
      <c r="B1672" s="57">
        <v>86.549199999999999</v>
      </c>
      <c r="C1672" s="57">
        <v>86.549199999999999</v>
      </c>
      <c r="D1672" s="57">
        <v>86.549199999999999</v>
      </c>
    </row>
    <row r="1673" spans="1:4" ht="14.15" x14ac:dyDescent="0.35">
      <c r="A1673" s="53">
        <v>43202.041763310182</v>
      </c>
      <c r="B1673" s="57">
        <v>86.720100000000002</v>
      </c>
      <c r="C1673" s="57">
        <v>86.720100000000002</v>
      </c>
      <c r="D1673" s="57">
        <v>86.720100000000002</v>
      </c>
    </row>
    <row r="1674" spans="1:4" ht="14.15" x14ac:dyDescent="0.35">
      <c r="A1674" s="53">
        <v>43202.08343003472</v>
      </c>
      <c r="B1674" s="57">
        <v>86.509500000000003</v>
      </c>
      <c r="C1674" s="57">
        <v>86.509500000000003</v>
      </c>
      <c r="D1674" s="57">
        <v>86.509500000000003</v>
      </c>
    </row>
    <row r="1675" spans="1:4" ht="14.15" x14ac:dyDescent="0.35">
      <c r="A1675" s="53">
        <v>43202.125096759257</v>
      </c>
      <c r="B1675" s="57">
        <v>86.457599999999999</v>
      </c>
      <c r="C1675" s="57">
        <v>86.457599999999999</v>
      </c>
      <c r="D1675" s="57">
        <v>86.457599999999999</v>
      </c>
    </row>
    <row r="1676" spans="1:4" ht="14.15" x14ac:dyDescent="0.35">
      <c r="A1676" s="53">
        <v>43202.166763483794</v>
      </c>
      <c r="B1676" s="57">
        <v>86.631600000000006</v>
      </c>
      <c r="C1676" s="57">
        <v>86.631600000000006</v>
      </c>
      <c r="D1676" s="57">
        <v>86.631600000000006</v>
      </c>
    </row>
    <row r="1677" spans="1:4" ht="14.15" x14ac:dyDescent="0.35">
      <c r="A1677" s="53">
        <v>43202.208430208331</v>
      </c>
      <c r="B1677" s="57">
        <v>86.569000000000003</v>
      </c>
      <c r="C1677" s="57">
        <v>86.569000000000003</v>
      </c>
      <c r="D1677" s="57">
        <v>86.569000000000003</v>
      </c>
    </row>
    <row r="1678" spans="1:4" ht="14.15" x14ac:dyDescent="0.35">
      <c r="A1678" s="53">
        <v>43202.250096932868</v>
      </c>
      <c r="B1678" s="57">
        <v>86.646799999999999</v>
      </c>
      <c r="C1678" s="57">
        <v>86.646799999999999</v>
      </c>
      <c r="D1678" s="57">
        <v>86.646799999999999</v>
      </c>
    </row>
    <row r="1679" spans="1:4" ht="14.15" x14ac:dyDescent="0.35">
      <c r="A1679" s="53">
        <v>43202.291763657406</v>
      </c>
      <c r="B1679" s="57">
        <v>86.636099999999999</v>
      </c>
      <c r="C1679" s="57">
        <v>86.636099999999999</v>
      </c>
      <c r="D1679" s="57">
        <v>86.636099999999999</v>
      </c>
    </row>
    <row r="1680" spans="1:4" ht="14.15" x14ac:dyDescent="0.35">
      <c r="A1680" s="53">
        <v>43202.333430381943</v>
      </c>
      <c r="B1680" s="57">
        <v>86.681899999999999</v>
      </c>
      <c r="C1680" s="57">
        <v>86.681899999999999</v>
      </c>
      <c r="D1680" s="57">
        <v>86.681899999999999</v>
      </c>
    </row>
    <row r="1681" spans="1:4" ht="14.15" x14ac:dyDescent="0.35">
      <c r="A1681" s="53">
        <v>43202.37509710648</v>
      </c>
      <c r="B1681" s="57">
        <v>86.709400000000002</v>
      </c>
      <c r="C1681" s="57">
        <v>86.709400000000002</v>
      </c>
      <c r="D1681" s="57">
        <v>86.709400000000002</v>
      </c>
    </row>
    <row r="1682" spans="1:4" ht="14.15" x14ac:dyDescent="0.35">
      <c r="A1682" s="53">
        <v>43202.416763831017</v>
      </c>
      <c r="B1682" s="57">
        <v>86.793300000000002</v>
      </c>
      <c r="C1682" s="57">
        <v>86.793300000000002</v>
      </c>
      <c r="D1682" s="57">
        <v>86.793300000000002</v>
      </c>
    </row>
    <row r="1683" spans="1:4" ht="14.15" x14ac:dyDescent="0.35">
      <c r="A1683" s="53">
        <v>43202.458430555555</v>
      </c>
      <c r="B1683" s="57">
        <v>86.800899999999999</v>
      </c>
      <c r="C1683" s="57">
        <v>86.800899999999999</v>
      </c>
      <c r="D1683" s="57">
        <v>86.800899999999999</v>
      </c>
    </row>
    <row r="1684" spans="1:4" ht="14.15" x14ac:dyDescent="0.35">
      <c r="A1684" s="53">
        <v>43202.500097280092</v>
      </c>
      <c r="B1684" s="57">
        <v>86.672799999999995</v>
      </c>
      <c r="C1684" s="57">
        <v>86.672799999999995</v>
      </c>
      <c r="D1684" s="57">
        <v>86.672799999999995</v>
      </c>
    </row>
    <row r="1685" spans="1:4" ht="14.15" x14ac:dyDescent="0.35">
      <c r="A1685" s="53">
        <v>43202.541764004629</v>
      </c>
      <c r="B1685" s="57">
        <v>86.631600000000006</v>
      </c>
      <c r="C1685" s="57">
        <v>86.631600000000006</v>
      </c>
      <c r="D1685" s="57">
        <v>86.631600000000006</v>
      </c>
    </row>
    <row r="1686" spans="1:4" ht="14.15" x14ac:dyDescent="0.35">
      <c r="A1686" s="53">
        <v>43202.583430729166</v>
      </c>
      <c r="B1686" s="57">
        <v>86.631600000000006</v>
      </c>
      <c r="C1686" s="57">
        <v>86.631600000000006</v>
      </c>
      <c r="D1686" s="57">
        <v>86.631600000000006</v>
      </c>
    </row>
    <row r="1687" spans="1:4" ht="14.15" x14ac:dyDescent="0.35">
      <c r="A1687" s="53">
        <v>43202.625097453703</v>
      </c>
      <c r="B1687" s="57">
        <v>86.663600000000002</v>
      </c>
      <c r="C1687" s="57">
        <v>86.663600000000002</v>
      </c>
      <c r="D1687" s="57">
        <v>86.663600000000002</v>
      </c>
    </row>
    <row r="1688" spans="1:4" ht="14.15" x14ac:dyDescent="0.35">
      <c r="A1688" s="53">
        <v>43202.666764178241</v>
      </c>
      <c r="B1688" s="57">
        <v>86.556799999999996</v>
      </c>
      <c r="C1688" s="57">
        <v>86.556799999999996</v>
      </c>
      <c r="D1688" s="57">
        <v>86.556799999999996</v>
      </c>
    </row>
    <row r="1689" spans="1:4" ht="14.15" x14ac:dyDescent="0.35">
      <c r="A1689" s="53">
        <v>43202.708430902778</v>
      </c>
      <c r="B1689" s="57">
        <v>86.686499999999995</v>
      </c>
      <c r="C1689" s="57">
        <v>86.686499999999995</v>
      </c>
      <c r="D1689" s="57">
        <v>86.686499999999995</v>
      </c>
    </row>
    <row r="1690" spans="1:4" ht="14.15" x14ac:dyDescent="0.35">
      <c r="A1690" s="53">
        <v>43202.750097627315</v>
      </c>
      <c r="B1690" s="57">
        <v>86.726200000000006</v>
      </c>
      <c r="C1690" s="57">
        <v>86.726200000000006</v>
      </c>
      <c r="D1690" s="57">
        <v>86.726200000000006</v>
      </c>
    </row>
    <row r="1691" spans="1:4" ht="14.15" x14ac:dyDescent="0.35">
      <c r="A1691" s="53">
        <v>43202.791764351852</v>
      </c>
      <c r="B1691" s="57">
        <v>86.518699999999995</v>
      </c>
      <c r="C1691" s="57">
        <v>86.518699999999995</v>
      </c>
      <c r="D1691" s="57">
        <v>86.518699999999995</v>
      </c>
    </row>
    <row r="1692" spans="1:4" ht="14.15" x14ac:dyDescent="0.35">
      <c r="A1692" s="53">
        <v>43202.833431076389</v>
      </c>
      <c r="B1692" s="57">
        <v>86.576599999999999</v>
      </c>
      <c r="C1692" s="57">
        <v>86.576599999999999</v>
      </c>
      <c r="D1692" s="57">
        <v>86.576599999999999</v>
      </c>
    </row>
    <row r="1693" spans="1:4" ht="14.15" x14ac:dyDescent="0.35">
      <c r="A1693" s="53">
        <v>43202.875097800927</v>
      </c>
      <c r="B1693" s="57">
        <v>86.619399999999999</v>
      </c>
      <c r="C1693" s="57">
        <v>86.619399999999999</v>
      </c>
      <c r="D1693" s="57">
        <v>86.619399999999999</v>
      </c>
    </row>
    <row r="1694" spans="1:4" ht="14.15" x14ac:dyDescent="0.35">
      <c r="A1694" s="53">
        <v>43202.916764525464</v>
      </c>
      <c r="B1694" s="57">
        <v>86.674300000000002</v>
      </c>
      <c r="C1694" s="57">
        <v>86.674300000000002</v>
      </c>
      <c r="D1694" s="57">
        <v>86.674300000000002</v>
      </c>
    </row>
    <row r="1695" spans="1:4" ht="14.15" x14ac:dyDescent="0.35">
      <c r="A1695" s="53">
        <v>43202.958431250001</v>
      </c>
      <c r="B1695" s="57">
        <v>86.564400000000006</v>
      </c>
      <c r="C1695" s="57">
        <v>86.564400000000006</v>
      </c>
      <c r="D1695" s="57">
        <v>86.564400000000006</v>
      </c>
    </row>
    <row r="1696" spans="1:4" ht="14.15" x14ac:dyDescent="0.35">
      <c r="A1696" s="53">
        <v>43203.000097974538</v>
      </c>
      <c r="B1696" s="57">
        <v>86.2226</v>
      </c>
      <c r="C1696" s="57">
        <v>86.2226</v>
      </c>
      <c r="D1696" s="57">
        <v>86.2226</v>
      </c>
    </row>
    <row r="1697" spans="1:4" ht="14.15" x14ac:dyDescent="0.35">
      <c r="A1697" s="53">
        <v>43203.041764699075</v>
      </c>
      <c r="B1697" s="57">
        <v>86.112799999999993</v>
      </c>
      <c r="C1697" s="57">
        <v>86.112799999999993</v>
      </c>
      <c r="D1697" s="57">
        <v>86.112799999999993</v>
      </c>
    </row>
    <row r="1698" spans="1:4" ht="14.15" x14ac:dyDescent="0.35">
      <c r="A1698" s="53">
        <v>43203.083431423613</v>
      </c>
      <c r="B1698" s="57">
        <v>86.2791</v>
      </c>
      <c r="C1698" s="57">
        <v>86.2791</v>
      </c>
      <c r="D1698" s="57">
        <v>86.2791</v>
      </c>
    </row>
    <row r="1699" spans="1:4" ht="14.15" x14ac:dyDescent="0.35">
      <c r="A1699" s="53">
        <v>43203.12509814815</v>
      </c>
      <c r="B1699" s="57">
        <v>86.001400000000004</v>
      </c>
      <c r="C1699" s="57">
        <v>86.001400000000004</v>
      </c>
      <c r="D1699" s="57">
        <v>86.001400000000004</v>
      </c>
    </row>
    <row r="1700" spans="1:4" ht="14.15" x14ac:dyDescent="0.35">
      <c r="A1700" s="53">
        <v>43203.166764872687</v>
      </c>
      <c r="B1700" s="57">
        <v>86.053299999999993</v>
      </c>
      <c r="C1700" s="57">
        <v>86.053299999999993</v>
      </c>
      <c r="D1700" s="57">
        <v>86.053299999999993</v>
      </c>
    </row>
    <row r="1701" spans="1:4" ht="14.15" x14ac:dyDescent="0.35">
      <c r="A1701" s="53">
        <v>43203.208431597224</v>
      </c>
      <c r="B1701" s="57">
        <v>86.225700000000003</v>
      </c>
      <c r="C1701" s="57">
        <v>86.225700000000003</v>
      </c>
      <c r="D1701" s="57">
        <v>86.225700000000003</v>
      </c>
    </row>
    <row r="1702" spans="1:4" ht="14.15" x14ac:dyDescent="0.35">
      <c r="A1702" s="53">
        <v>43203.250098321761</v>
      </c>
      <c r="B1702" s="57">
        <v>86.433199999999999</v>
      </c>
      <c r="C1702" s="57">
        <v>86.433199999999999</v>
      </c>
      <c r="D1702" s="57">
        <v>86.433199999999999</v>
      </c>
    </row>
    <row r="1703" spans="1:4" ht="14.15" x14ac:dyDescent="0.35">
      <c r="A1703" s="53">
        <v>43203.291765046299</v>
      </c>
      <c r="B1703" s="57">
        <v>86.587299999999999</v>
      </c>
      <c r="C1703" s="57">
        <v>86.587299999999999</v>
      </c>
      <c r="D1703" s="57">
        <v>86.587299999999999</v>
      </c>
    </row>
    <row r="1704" spans="1:4" ht="14.15" x14ac:dyDescent="0.35">
      <c r="A1704" s="53">
        <v>43203.333431770836</v>
      </c>
      <c r="B1704" s="57">
        <v>86.369100000000003</v>
      </c>
      <c r="C1704" s="57">
        <v>86.369100000000003</v>
      </c>
      <c r="D1704" s="57">
        <v>86.369100000000003</v>
      </c>
    </row>
    <row r="1705" spans="1:4" ht="14.15" x14ac:dyDescent="0.35">
      <c r="A1705" s="53">
        <v>43203.375098495373</v>
      </c>
      <c r="B1705" s="57">
        <v>86.334000000000003</v>
      </c>
      <c r="C1705" s="57">
        <v>86.334000000000003</v>
      </c>
      <c r="D1705" s="57">
        <v>86.334000000000003</v>
      </c>
    </row>
    <row r="1706" spans="1:4" ht="14.15" x14ac:dyDescent="0.35">
      <c r="A1706" s="53">
        <v>43203.41676521991</v>
      </c>
      <c r="B1706" s="57">
        <v>86.512600000000006</v>
      </c>
      <c r="C1706" s="57">
        <v>86.512600000000006</v>
      </c>
      <c r="D1706" s="57">
        <v>86.512600000000006</v>
      </c>
    </row>
    <row r="1707" spans="1:4" ht="14.15" x14ac:dyDescent="0.35">
      <c r="A1707" s="53">
        <v>43203.458431944448</v>
      </c>
      <c r="B1707" s="57">
        <v>86.500299999999996</v>
      </c>
      <c r="C1707" s="57">
        <v>86.500299999999996</v>
      </c>
      <c r="D1707" s="57">
        <v>86.500299999999996</v>
      </c>
    </row>
    <row r="1708" spans="1:4" ht="14.15" x14ac:dyDescent="0.35">
      <c r="A1708" s="53">
        <v>43203.500098668985</v>
      </c>
      <c r="B1708" s="57">
        <v>86.700199999999995</v>
      </c>
      <c r="C1708" s="57">
        <v>86.700199999999995</v>
      </c>
      <c r="D1708" s="57">
        <v>86.700199999999995</v>
      </c>
    </row>
    <row r="1709" spans="1:4" ht="14.15" x14ac:dyDescent="0.35">
      <c r="A1709" s="53">
        <v>43203.541765393522</v>
      </c>
      <c r="B1709" s="57">
        <v>86.363</v>
      </c>
      <c r="C1709" s="57">
        <v>86.363</v>
      </c>
      <c r="D1709" s="57">
        <v>86.363</v>
      </c>
    </row>
    <row r="1710" spans="1:4" ht="14.15" x14ac:dyDescent="0.35">
      <c r="A1710" s="53">
        <v>43203.583432118059</v>
      </c>
      <c r="B1710" s="57">
        <v>86.440799999999996</v>
      </c>
      <c r="C1710" s="57">
        <v>86.440799999999996</v>
      </c>
      <c r="D1710" s="57">
        <v>86.440799999999996</v>
      </c>
    </row>
    <row r="1711" spans="1:4" ht="14.15" x14ac:dyDescent="0.35">
      <c r="A1711" s="53">
        <v>43203.625098842589</v>
      </c>
      <c r="B1711" s="57">
        <v>86.294300000000007</v>
      </c>
      <c r="C1711" s="57">
        <v>86.294300000000007</v>
      </c>
      <c r="D1711" s="57">
        <v>86.294300000000007</v>
      </c>
    </row>
    <row r="1712" spans="1:4" ht="14.15" x14ac:dyDescent="0.35">
      <c r="A1712" s="53">
        <v>43203.666765567126</v>
      </c>
      <c r="B1712" s="57">
        <v>86.370599999999996</v>
      </c>
      <c r="C1712" s="57">
        <v>86.370599999999996</v>
      </c>
      <c r="D1712" s="57">
        <v>86.370599999999996</v>
      </c>
    </row>
    <row r="1713" spans="1:4" ht="14.15" x14ac:dyDescent="0.35">
      <c r="A1713" s="53">
        <v>43203.708432291663</v>
      </c>
      <c r="B1713" s="57">
        <v>86.288200000000003</v>
      </c>
      <c r="C1713" s="57">
        <v>86.288200000000003</v>
      </c>
      <c r="D1713" s="57">
        <v>86.288200000000003</v>
      </c>
    </row>
    <row r="1714" spans="1:4" ht="14.15" x14ac:dyDescent="0.35">
      <c r="A1714" s="53">
        <v>43203.750099016201</v>
      </c>
      <c r="B1714" s="57">
        <v>86.1875</v>
      </c>
      <c r="C1714" s="57">
        <v>86.1875</v>
      </c>
      <c r="D1714" s="57">
        <v>86.1875</v>
      </c>
    </row>
    <row r="1715" spans="1:4" ht="14.15" x14ac:dyDescent="0.35">
      <c r="A1715" s="53">
        <v>43203.791765740738</v>
      </c>
      <c r="B1715" s="57">
        <v>86.099000000000004</v>
      </c>
      <c r="C1715" s="57">
        <v>86.099000000000004</v>
      </c>
      <c r="D1715" s="57">
        <v>86.099000000000004</v>
      </c>
    </row>
    <row r="1716" spans="1:4" ht="14.15" x14ac:dyDescent="0.35">
      <c r="A1716" s="53">
        <v>43203.833432465275</v>
      </c>
      <c r="B1716" s="57">
        <v>86.199700000000007</v>
      </c>
      <c r="C1716" s="57">
        <v>86.199700000000007</v>
      </c>
      <c r="D1716" s="57">
        <v>86.199700000000007</v>
      </c>
    </row>
    <row r="1717" spans="1:4" ht="14.15" x14ac:dyDescent="0.35">
      <c r="A1717" s="53">
        <v>43203.875099189812</v>
      </c>
      <c r="B1717" s="57">
        <v>86.3767</v>
      </c>
      <c r="C1717" s="57">
        <v>86.3767</v>
      </c>
      <c r="D1717" s="57">
        <v>86.3767</v>
      </c>
    </row>
    <row r="1718" spans="1:4" ht="14.15" x14ac:dyDescent="0.35">
      <c r="A1718" s="53">
        <v>43203.91676591435</v>
      </c>
      <c r="B1718" s="57">
        <v>86.369100000000003</v>
      </c>
      <c r="C1718" s="57">
        <v>86.369100000000003</v>
      </c>
      <c r="D1718" s="57">
        <v>86.369100000000003</v>
      </c>
    </row>
    <row r="1719" spans="1:4" ht="14.15" x14ac:dyDescent="0.35">
      <c r="A1719" s="53">
        <v>43203.958432638887</v>
      </c>
      <c r="B1719" s="57">
        <v>86.401200000000003</v>
      </c>
      <c r="C1719" s="57">
        <v>86.401200000000003</v>
      </c>
      <c r="D1719" s="57">
        <v>86.401200000000003</v>
      </c>
    </row>
    <row r="1720" spans="1:4" ht="14.15" x14ac:dyDescent="0.35">
      <c r="A1720" s="53">
        <v>43204.000099363424</v>
      </c>
      <c r="B1720" s="57">
        <v>86.012100000000004</v>
      </c>
      <c r="C1720" s="57">
        <v>86.012100000000004</v>
      </c>
      <c r="D1720" s="57">
        <v>86.012100000000004</v>
      </c>
    </row>
    <row r="1721" spans="1:4" ht="14.15" x14ac:dyDescent="0.35">
      <c r="A1721" s="53">
        <v>43204.041766087961</v>
      </c>
      <c r="B1721" s="57">
        <v>85.918999999999997</v>
      </c>
      <c r="C1721" s="57">
        <v>85.918999999999997</v>
      </c>
      <c r="D1721" s="57">
        <v>85.918999999999997</v>
      </c>
    </row>
    <row r="1722" spans="1:4" ht="14.15" x14ac:dyDescent="0.35">
      <c r="A1722" s="53">
        <v>43204.083432812498</v>
      </c>
      <c r="B1722" s="57">
        <v>86.053299999999993</v>
      </c>
      <c r="C1722" s="57">
        <v>86.053299999999993</v>
      </c>
      <c r="D1722" s="57">
        <v>86.053299999999993</v>
      </c>
    </row>
    <row r="1723" spans="1:4" ht="14.15" x14ac:dyDescent="0.35">
      <c r="A1723" s="53">
        <v>43204.125099537036</v>
      </c>
      <c r="B1723" s="57">
        <v>86.167699999999996</v>
      </c>
      <c r="C1723" s="57">
        <v>86.167699999999996</v>
      </c>
      <c r="D1723" s="57">
        <v>86.167699999999996</v>
      </c>
    </row>
    <row r="1724" spans="1:4" ht="14.15" x14ac:dyDescent="0.35">
      <c r="A1724" s="53">
        <v>43204.166766261573</v>
      </c>
      <c r="B1724" s="57">
        <v>86.308099999999996</v>
      </c>
      <c r="C1724" s="57">
        <v>86.308099999999996</v>
      </c>
      <c r="D1724" s="57">
        <v>86.308099999999996</v>
      </c>
    </row>
    <row r="1725" spans="1:4" ht="14.15" x14ac:dyDescent="0.35">
      <c r="A1725" s="53">
        <v>43204.20843298611</v>
      </c>
      <c r="B1725" s="57">
        <v>86.256200000000007</v>
      </c>
      <c r="C1725" s="57">
        <v>86.256200000000007</v>
      </c>
      <c r="D1725" s="57">
        <v>86.256200000000007</v>
      </c>
    </row>
    <row r="1726" spans="1:4" ht="14.15" x14ac:dyDescent="0.35">
      <c r="A1726" s="53">
        <v>43204.250099710647</v>
      </c>
      <c r="B1726" s="57">
        <v>86.123400000000004</v>
      </c>
      <c r="C1726" s="57">
        <v>86.123400000000004</v>
      </c>
      <c r="D1726" s="57">
        <v>86.123400000000004</v>
      </c>
    </row>
    <row r="1727" spans="1:4" ht="14.15" x14ac:dyDescent="0.35">
      <c r="A1727" s="53">
        <v>43204.291766435184</v>
      </c>
      <c r="B1727" s="57">
        <v>86.190600000000003</v>
      </c>
      <c r="C1727" s="57">
        <v>86.190600000000003</v>
      </c>
      <c r="D1727" s="57">
        <v>86.190600000000003</v>
      </c>
    </row>
    <row r="1728" spans="1:4" ht="14.15" x14ac:dyDescent="0.35">
      <c r="A1728" s="53">
        <v>43204.333433159722</v>
      </c>
      <c r="B1728" s="57">
        <v>86.36</v>
      </c>
      <c r="C1728" s="57">
        <v>86.36</v>
      </c>
      <c r="D1728" s="57">
        <v>86.36</v>
      </c>
    </row>
    <row r="1729" spans="1:4" ht="14.15" x14ac:dyDescent="0.35">
      <c r="A1729" s="53">
        <v>43204.375099884259</v>
      </c>
      <c r="B1729" s="57">
        <v>86.491200000000006</v>
      </c>
      <c r="C1729" s="57">
        <v>86.491200000000006</v>
      </c>
      <c r="D1729" s="57">
        <v>86.491200000000006</v>
      </c>
    </row>
    <row r="1730" spans="1:4" ht="14.15" x14ac:dyDescent="0.35">
      <c r="A1730" s="53">
        <v>43204.416766608796</v>
      </c>
      <c r="B1730" s="57">
        <v>86.1982</v>
      </c>
      <c r="C1730" s="57">
        <v>86.1982</v>
      </c>
      <c r="D1730" s="57">
        <v>86.1982</v>
      </c>
    </row>
    <row r="1731" spans="1:4" ht="14.15" x14ac:dyDescent="0.35">
      <c r="A1731" s="53">
        <v>43204.458433333333</v>
      </c>
      <c r="B1731" s="57">
        <v>86.170699999999997</v>
      </c>
      <c r="C1731" s="57">
        <v>86.170699999999997</v>
      </c>
      <c r="D1731" s="57">
        <v>86.170699999999997</v>
      </c>
    </row>
    <row r="1732" spans="1:4" ht="14.15" x14ac:dyDescent="0.35">
      <c r="A1732" s="53">
        <v>43204.50010005787</v>
      </c>
      <c r="B1732" s="57">
        <v>86.501900000000006</v>
      </c>
      <c r="C1732" s="57">
        <v>86.501900000000006</v>
      </c>
      <c r="D1732" s="57">
        <v>86.501900000000006</v>
      </c>
    </row>
    <row r="1733" spans="1:4" ht="14.15" x14ac:dyDescent="0.35">
      <c r="A1733" s="53">
        <v>43204.541766782408</v>
      </c>
      <c r="B1733" s="57">
        <v>86.614800000000002</v>
      </c>
      <c r="C1733" s="57">
        <v>86.614800000000002</v>
      </c>
      <c r="D1733" s="57">
        <v>86.614800000000002</v>
      </c>
    </row>
    <row r="1734" spans="1:4" ht="14.15" x14ac:dyDescent="0.35">
      <c r="A1734" s="53">
        <v>43204.583433506945</v>
      </c>
      <c r="B1734" s="57">
        <v>86.443899999999999</v>
      </c>
      <c r="C1734" s="57">
        <v>86.443899999999999</v>
      </c>
      <c r="D1734" s="57">
        <v>86.443899999999999</v>
      </c>
    </row>
    <row r="1735" spans="1:4" ht="14.15" x14ac:dyDescent="0.35">
      <c r="A1735" s="53">
        <v>43204.625100231482</v>
      </c>
      <c r="B1735" s="57">
        <v>86.552199999999999</v>
      </c>
      <c r="C1735" s="57">
        <v>86.552199999999999</v>
      </c>
      <c r="D1735" s="57">
        <v>86.552199999999999</v>
      </c>
    </row>
    <row r="1736" spans="1:4" ht="14.15" x14ac:dyDescent="0.35">
      <c r="A1736" s="53">
        <v>43204.666766956019</v>
      </c>
      <c r="B1736" s="57">
        <v>86.564400000000006</v>
      </c>
      <c r="C1736" s="57">
        <v>86.564400000000006</v>
      </c>
      <c r="D1736" s="57">
        <v>86.564400000000006</v>
      </c>
    </row>
    <row r="1737" spans="1:4" ht="14.15" x14ac:dyDescent="0.35">
      <c r="A1737" s="53">
        <v>43204.708433680556</v>
      </c>
      <c r="B1737" s="57">
        <v>86.744500000000002</v>
      </c>
      <c r="C1737" s="57">
        <v>86.744500000000002</v>
      </c>
      <c r="D1737" s="57">
        <v>86.744500000000002</v>
      </c>
    </row>
    <row r="1738" spans="1:4" ht="14.15" x14ac:dyDescent="0.35">
      <c r="A1738" s="53">
        <v>43204.750100405094</v>
      </c>
      <c r="B1738" s="57">
        <v>86.466800000000006</v>
      </c>
      <c r="C1738" s="57">
        <v>86.466800000000006</v>
      </c>
      <c r="D1738" s="57">
        <v>86.466800000000006</v>
      </c>
    </row>
    <row r="1739" spans="1:4" ht="14.15" x14ac:dyDescent="0.35">
      <c r="A1739" s="53">
        <v>43204.791767129631</v>
      </c>
      <c r="B1739" s="57">
        <v>86.366100000000003</v>
      </c>
      <c r="C1739" s="57">
        <v>86.366100000000003</v>
      </c>
      <c r="D1739" s="57">
        <v>86.366100000000003</v>
      </c>
    </row>
    <row r="1740" spans="1:4" ht="14.15" x14ac:dyDescent="0.35">
      <c r="A1740" s="53">
        <v>43204.833433854168</v>
      </c>
      <c r="B1740" s="57">
        <v>86.1173</v>
      </c>
      <c r="C1740" s="57">
        <v>86.1173</v>
      </c>
      <c r="D1740" s="57">
        <v>86.1173</v>
      </c>
    </row>
    <row r="1741" spans="1:4" ht="14.15" x14ac:dyDescent="0.35">
      <c r="A1741" s="53">
        <v>43204.875100578705</v>
      </c>
      <c r="B1741" s="57">
        <v>86.155500000000004</v>
      </c>
      <c r="C1741" s="57">
        <v>86.155500000000004</v>
      </c>
      <c r="D1741" s="57">
        <v>86.155500000000004</v>
      </c>
    </row>
    <row r="1742" spans="1:4" ht="14.15" x14ac:dyDescent="0.35">
      <c r="A1742" s="53">
        <v>43204.916767303243</v>
      </c>
      <c r="B1742" s="57">
        <v>86.221100000000007</v>
      </c>
      <c r="C1742" s="57">
        <v>86.221100000000007</v>
      </c>
      <c r="D1742" s="57">
        <v>86.221100000000007</v>
      </c>
    </row>
    <row r="1743" spans="1:4" ht="14.15" x14ac:dyDescent="0.35">
      <c r="A1743" s="53">
        <v>43204.95843402778</v>
      </c>
      <c r="B1743" s="57">
        <v>86.2226</v>
      </c>
      <c r="C1743" s="57">
        <v>86.2226</v>
      </c>
      <c r="D1743" s="57">
        <v>86.2226</v>
      </c>
    </row>
    <row r="1744" spans="1:4" ht="14.15" x14ac:dyDescent="0.35">
      <c r="A1744" s="53">
        <v>43205.000100752317</v>
      </c>
      <c r="B1744" s="57">
        <v>86.236400000000003</v>
      </c>
      <c r="C1744" s="57">
        <v>86.236400000000003</v>
      </c>
      <c r="D1744" s="57">
        <v>86.236400000000003</v>
      </c>
    </row>
    <row r="1745" spans="1:4" ht="14.15" x14ac:dyDescent="0.35">
      <c r="A1745" s="53">
        <v>43205.041767476854</v>
      </c>
      <c r="B1745" s="57">
        <v>86.318799999999996</v>
      </c>
      <c r="C1745" s="57">
        <v>86.318799999999996</v>
      </c>
      <c r="D1745" s="57">
        <v>86.318799999999996</v>
      </c>
    </row>
    <row r="1746" spans="1:4" ht="14.15" x14ac:dyDescent="0.35">
      <c r="A1746" s="53">
        <v>43205.083434201391</v>
      </c>
      <c r="B1746" s="57">
        <v>86.2119</v>
      </c>
      <c r="C1746" s="57">
        <v>86.2119</v>
      </c>
      <c r="D1746" s="57">
        <v>86.2119</v>
      </c>
    </row>
    <row r="1747" spans="1:4" ht="14.15" x14ac:dyDescent="0.35">
      <c r="A1747" s="53">
        <v>43205.125100925929</v>
      </c>
      <c r="B1747" s="57">
        <v>86.1845</v>
      </c>
      <c r="C1747" s="57">
        <v>86.1845</v>
      </c>
      <c r="D1747" s="57">
        <v>86.1845</v>
      </c>
    </row>
    <row r="1748" spans="1:4" ht="14.15" x14ac:dyDescent="0.35">
      <c r="A1748" s="53">
        <v>43205.166767650466</v>
      </c>
      <c r="B1748" s="57">
        <v>86.245500000000007</v>
      </c>
      <c r="C1748" s="57">
        <v>86.245500000000007</v>
      </c>
      <c r="D1748" s="57">
        <v>86.245500000000007</v>
      </c>
    </row>
    <row r="1749" spans="1:4" ht="14.15" x14ac:dyDescent="0.35">
      <c r="A1749" s="53">
        <v>43205.208434375003</v>
      </c>
      <c r="B1749" s="57">
        <v>86.2333</v>
      </c>
      <c r="C1749" s="57">
        <v>86.2333</v>
      </c>
      <c r="D1749" s="57">
        <v>86.2333</v>
      </c>
    </row>
    <row r="1750" spans="1:4" ht="14.15" x14ac:dyDescent="0.35">
      <c r="A1750" s="53">
        <v>43205.25010109954</v>
      </c>
      <c r="B1750" s="57">
        <v>86.277600000000007</v>
      </c>
      <c r="C1750" s="57">
        <v>86.277600000000007</v>
      </c>
      <c r="D1750" s="57">
        <v>86.277600000000007</v>
      </c>
    </row>
    <row r="1751" spans="1:4" ht="14.15" x14ac:dyDescent="0.35">
      <c r="A1751" s="53">
        <v>43205.291767824077</v>
      </c>
      <c r="B1751" s="57">
        <v>86.286699999999996</v>
      </c>
      <c r="C1751" s="57">
        <v>86.286699999999996</v>
      </c>
      <c r="D1751" s="57">
        <v>86.286699999999996</v>
      </c>
    </row>
    <row r="1752" spans="1:4" ht="14.15" x14ac:dyDescent="0.35">
      <c r="A1752" s="53">
        <v>43205.333434548615</v>
      </c>
      <c r="B1752" s="57">
        <v>86.298900000000003</v>
      </c>
      <c r="C1752" s="57">
        <v>86.298900000000003</v>
      </c>
      <c r="D1752" s="57">
        <v>86.298900000000003</v>
      </c>
    </row>
    <row r="1753" spans="1:4" ht="14.15" x14ac:dyDescent="0.35">
      <c r="A1753" s="53">
        <v>43205.375101273145</v>
      </c>
      <c r="B1753" s="57">
        <v>86.286699999999996</v>
      </c>
      <c r="C1753" s="57">
        <v>86.286699999999996</v>
      </c>
      <c r="D1753" s="57">
        <v>86.286699999999996</v>
      </c>
    </row>
    <row r="1754" spans="1:4" ht="14.15" x14ac:dyDescent="0.35">
      <c r="A1754" s="53">
        <v>43205.416767997682</v>
      </c>
      <c r="B1754" s="57">
        <v>86.288200000000003</v>
      </c>
      <c r="C1754" s="57">
        <v>86.288200000000003</v>
      </c>
      <c r="D1754" s="57">
        <v>86.288200000000003</v>
      </c>
    </row>
    <row r="1755" spans="1:4" ht="14.15" x14ac:dyDescent="0.35">
      <c r="A1755" s="53">
        <v>43205.458434722219</v>
      </c>
      <c r="B1755" s="57">
        <v>86.1845</v>
      </c>
      <c r="C1755" s="57">
        <v>86.1845</v>
      </c>
      <c r="D1755" s="57">
        <v>86.1845</v>
      </c>
    </row>
    <row r="1756" spans="1:4" ht="14.15" x14ac:dyDescent="0.35">
      <c r="A1756" s="53">
        <v>43205.500101446756</v>
      </c>
      <c r="B1756" s="57">
        <v>86.141800000000003</v>
      </c>
      <c r="C1756" s="57">
        <v>86.141800000000003</v>
      </c>
      <c r="D1756" s="57">
        <v>86.141800000000003</v>
      </c>
    </row>
    <row r="1757" spans="1:4" ht="14.15" x14ac:dyDescent="0.35">
      <c r="A1757" s="53">
        <v>43205.541768171293</v>
      </c>
      <c r="B1757" s="57">
        <v>86.147900000000007</v>
      </c>
      <c r="C1757" s="57">
        <v>86.147900000000007</v>
      </c>
      <c r="D1757" s="57">
        <v>86.147900000000007</v>
      </c>
    </row>
    <row r="1758" spans="1:4" ht="14.15" x14ac:dyDescent="0.35">
      <c r="A1758" s="53">
        <v>43205.583434895831</v>
      </c>
      <c r="B1758" s="57">
        <v>86.111199999999997</v>
      </c>
      <c r="C1758" s="57">
        <v>86.111199999999997</v>
      </c>
      <c r="D1758" s="57">
        <v>86.111199999999997</v>
      </c>
    </row>
    <row r="1759" spans="1:4" ht="14.15" x14ac:dyDescent="0.35">
      <c r="A1759" s="53">
        <v>43205.625101620368</v>
      </c>
      <c r="B1759" s="57">
        <v>86.245500000000007</v>
      </c>
      <c r="C1759" s="57">
        <v>86.245500000000007</v>
      </c>
      <c r="D1759" s="57">
        <v>86.245500000000007</v>
      </c>
    </row>
    <row r="1760" spans="1:4" ht="14.15" x14ac:dyDescent="0.35">
      <c r="A1760" s="53">
        <v>43205.666768344905</v>
      </c>
      <c r="B1760" s="57">
        <v>86.344700000000003</v>
      </c>
      <c r="C1760" s="57">
        <v>86.344700000000003</v>
      </c>
      <c r="D1760" s="57">
        <v>86.344700000000003</v>
      </c>
    </row>
    <row r="1761" spans="1:4" ht="14.15" x14ac:dyDescent="0.35">
      <c r="A1761" s="53">
        <v>43205.708435069442</v>
      </c>
      <c r="B1761" s="57">
        <v>86.480500000000006</v>
      </c>
      <c r="C1761" s="57">
        <v>86.480500000000006</v>
      </c>
      <c r="D1761" s="57">
        <v>86.480500000000006</v>
      </c>
    </row>
    <row r="1762" spans="1:4" ht="14.15" x14ac:dyDescent="0.35">
      <c r="A1762" s="53">
        <v>43205.750101793979</v>
      </c>
      <c r="B1762" s="57">
        <v>86.433199999999999</v>
      </c>
      <c r="C1762" s="57">
        <v>86.433199999999999</v>
      </c>
      <c r="D1762" s="57">
        <v>86.433199999999999</v>
      </c>
    </row>
    <row r="1763" spans="1:4" ht="14.15" x14ac:dyDescent="0.35">
      <c r="A1763" s="53">
        <v>43205.791768518517</v>
      </c>
      <c r="B1763" s="57">
        <v>85.679400000000001</v>
      </c>
      <c r="C1763" s="57">
        <v>85.679400000000001</v>
      </c>
      <c r="D1763" s="57">
        <v>85.679400000000001</v>
      </c>
    </row>
    <row r="1764" spans="1:4" ht="14.15" x14ac:dyDescent="0.35">
      <c r="A1764" s="53">
        <v>43205.833435243054</v>
      </c>
      <c r="B1764" s="57">
        <v>86.329400000000007</v>
      </c>
      <c r="C1764" s="57">
        <v>86.329400000000007</v>
      </c>
      <c r="D1764" s="57">
        <v>86.329400000000007</v>
      </c>
    </row>
    <row r="1765" spans="1:4" ht="14.15" x14ac:dyDescent="0.35">
      <c r="A1765" s="53">
        <v>43205.875101967591</v>
      </c>
      <c r="B1765" s="57">
        <v>86.356899999999996</v>
      </c>
      <c r="C1765" s="57">
        <v>86.356899999999996</v>
      </c>
      <c r="D1765" s="57">
        <v>86.356899999999996</v>
      </c>
    </row>
    <row r="1766" spans="1:4" ht="14.15" x14ac:dyDescent="0.35">
      <c r="A1766" s="53">
        <v>43205.916768692128</v>
      </c>
      <c r="B1766" s="57">
        <v>86.488100000000003</v>
      </c>
      <c r="C1766" s="57">
        <v>86.488100000000003</v>
      </c>
      <c r="D1766" s="57">
        <v>86.488100000000003</v>
      </c>
    </row>
    <row r="1767" spans="1:4" ht="14.15" x14ac:dyDescent="0.35">
      <c r="A1767" s="53">
        <v>43205.958435416665</v>
      </c>
      <c r="B1767" s="57">
        <v>86.433199999999999</v>
      </c>
      <c r="C1767" s="57">
        <v>86.433199999999999</v>
      </c>
      <c r="D1767" s="57">
        <v>86.433199999999999</v>
      </c>
    </row>
    <row r="1768" spans="1:4" ht="14.15" x14ac:dyDescent="0.35">
      <c r="A1768" s="53">
        <v>43206.000102141203</v>
      </c>
      <c r="B1768" s="57">
        <v>86.408799999999999</v>
      </c>
      <c r="C1768" s="57">
        <v>86.408799999999999</v>
      </c>
      <c r="D1768" s="57">
        <v>86.408799999999999</v>
      </c>
    </row>
    <row r="1769" spans="1:4" ht="14.15" x14ac:dyDescent="0.35">
      <c r="A1769" s="53">
        <v>43206.04176886574</v>
      </c>
      <c r="B1769" s="57">
        <v>86.042599999999993</v>
      </c>
      <c r="C1769" s="57">
        <v>86.042599999999993</v>
      </c>
      <c r="D1769" s="57">
        <v>86.042599999999993</v>
      </c>
    </row>
    <row r="1770" spans="1:4" ht="14.15" x14ac:dyDescent="0.35">
      <c r="A1770" s="53">
        <v>43206.083435590277</v>
      </c>
      <c r="B1770" s="57">
        <v>86.391999999999996</v>
      </c>
      <c r="C1770" s="57">
        <v>86.391999999999996</v>
      </c>
      <c r="D1770" s="57">
        <v>86.391999999999996</v>
      </c>
    </row>
    <row r="1771" spans="1:4" ht="14.15" x14ac:dyDescent="0.35">
      <c r="A1771" s="53">
        <v>43206.125102314814</v>
      </c>
      <c r="B1771" s="57">
        <v>86.277600000000007</v>
      </c>
      <c r="C1771" s="57">
        <v>86.277600000000007</v>
      </c>
      <c r="D1771" s="57">
        <v>86.277600000000007</v>
      </c>
    </row>
    <row r="1772" spans="1:4" ht="14.15" x14ac:dyDescent="0.35">
      <c r="A1772" s="53">
        <v>43206.166769039351</v>
      </c>
      <c r="B1772" s="57">
        <v>86.503399999999999</v>
      </c>
      <c r="C1772" s="57">
        <v>86.503399999999999</v>
      </c>
      <c r="D1772" s="57">
        <v>86.503399999999999</v>
      </c>
    </row>
    <row r="1773" spans="1:4" ht="14.15" x14ac:dyDescent="0.35">
      <c r="A1773" s="53">
        <v>43206.208435763889</v>
      </c>
      <c r="B1773" s="57">
        <v>86.366100000000003</v>
      </c>
      <c r="C1773" s="57">
        <v>86.366100000000003</v>
      </c>
      <c r="D1773" s="57">
        <v>86.366100000000003</v>
      </c>
    </row>
    <row r="1774" spans="1:4" ht="14.15" x14ac:dyDescent="0.35">
      <c r="A1774" s="53">
        <v>43206.250102488426</v>
      </c>
      <c r="B1774" s="57">
        <v>86.2898</v>
      </c>
      <c r="C1774" s="57">
        <v>86.2898</v>
      </c>
      <c r="D1774" s="57">
        <v>86.2898</v>
      </c>
    </row>
    <row r="1775" spans="1:4" ht="14.15" x14ac:dyDescent="0.35">
      <c r="A1775" s="53">
        <v>43206.291769212963</v>
      </c>
      <c r="B1775" s="57">
        <v>86.204300000000003</v>
      </c>
      <c r="C1775" s="57">
        <v>86.204300000000003</v>
      </c>
      <c r="D1775" s="57">
        <v>86.204300000000003</v>
      </c>
    </row>
    <row r="1776" spans="1:4" ht="14.15" x14ac:dyDescent="0.35">
      <c r="A1776" s="53">
        <v>43206.3334359375</v>
      </c>
      <c r="B1776" s="57">
        <v>86.335499999999996</v>
      </c>
      <c r="C1776" s="57">
        <v>86.335499999999996</v>
      </c>
      <c r="D1776" s="57">
        <v>86.335499999999996</v>
      </c>
    </row>
    <row r="1777" spans="1:4" ht="14.15" x14ac:dyDescent="0.35">
      <c r="A1777" s="53">
        <v>43206.375102662038</v>
      </c>
      <c r="B1777" s="57">
        <v>86.379800000000003</v>
      </c>
      <c r="C1777" s="57">
        <v>86.379800000000003</v>
      </c>
      <c r="D1777" s="57">
        <v>86.379800000000003</v>
      </c>
    </row>
    <row r="1778" spans="1:4" ht="14.15" x14ac:dyDescent="0.35">
      <c r="A1778" s="53">
        <v>43206.416769386575</v>
      </c>
      <c r="B1778" s="57">
        <v>86.227199999999996</v>
      </c>
      <c r="C1778" s="57">
        <v>86.227199999999996</v>
      </c>
      <c r="D1778" s="57">
        <v>86.227199999999996</v>
      </c>
    </row>
    <row r="1779" spans="1:4" ht="14.15" x14ac:dyDescent="0.35">
      <c r="A1779" s="53">
        <v>43206.458436111112</v>
      </c>
      <c r="B1779" s="57">
        <v>86.2119</v>
      </c>
      <c r="C1779" s="57">
        <v>86.2119</v>
      </c>
      <c r="D1779" s="57">
        <v>86.2119</v>
      </c>
    </row>
    <row r="1780" spans="1:4" ht="14.15" x14ac:dyDescent="0.35">
      <c r="A1780" s="53">
        <v>43206.500102835649</v>
      </c>
      <c r="B1780" s="57">
        <v>86.388999999999996</v>
      </c>
      <c r="C1780" s="57">
        <v>86.388999999999996</v>
      </c>
      <c r="D1780" s="57">
        <v>86.388999999999996</v>
      </c>
    </row>
    <row r="1781" spans="1:4" ht="14.15" x14ac:dyDescent="0.35">
      <c r="A1781" s="53">
        <v>43206.541769560186</v>
      </c>
      <c r="B1781" s="57">
        <v>86.402699999999996</v>
      </c>
      <c r="C1781" s="57">
        <v>86.402699999999996</v>
      </c>
      <c r="D1781" s="57">
        <v>86.402699999999996</v>
      </c>
    </row>
    <row r="1782" spans="1:4" ht="14.15" x14ac:dyDescent="0.35">
      <c r="A1782" s="53">
        <v>43206.583436284724</v>
      </c>
      <c r="B1782" s="57">
        <v>86.378299999999996</v>
      </c>
      <c r="C1782" s="57">
        <v>86.378299999999996</v>
      </c>
      <c r="D1782" s="57">
        <v>86.378299999999996</v>
      </c>
    </row>
    <row r="1783" spans="1:4" ht="14.15" x14ac:dyDescent="0.35">
      <c r="A1783" s="53">
        <v>43206.625103009261</v>
      </c>
      <c r="B1783" s="57">
        <v>86.335499999999996</v>
      </c>
      <c r="C1783" s="57">
        <v>86.335499999999996</v>
      </c>
      <c r="D1783" s="57">
        <v>86.335499999999996</v>
      </c>
    </row>
    <row r="1784" spans="1:4" ht="14.15" x14ac:dyDescent="0.35">
      <c r="A1784" s="53">
        <v>43206.666769733798</v>
      </c>
      <c r="B1784" s="57">
        <v>86.349299999999999</v>
      </c>
      <c r="C1784" s="57">
        <v>86.349299999999999</v>
      </c>
      <c r="D1784" s="57">
        <v>86.349299999999999</v>
      </c>
    </row>
    <row r="1785" spans="1:4" ht="14.15" x14ac:dyDescent="0.35">
      <c r="A1785" s="53">
        <v>43206.708436458335</v>
      </c>
      <c r="B1785" s="57">
        <v>86.244</v>
      </c>
      <c r="C1785" s="57">
        <v>86.244</v>
      </c>
      <c r="D1785" s="57">
        <v>86.244</v>
      </c>
    </row>
    <row r="1786" spans="1:4" ht="14.15" x14ac:dyDescent="0.35">
      <c r="A1786" s="53">
        <v>43206.750103182872</v>
      </c>
      <c r="B1786" s="57">
        <v>86.3142</v>
      </c>
      <c r="C1786" s="57">
        <v>86.3142</v>
      </c>
      <c r="D1786" s="57">
        <v>86.3142</v>
      </c>
    </row>
    <row r="1787" spans="1:4" ht="14.15" x14ac:dyDescent="0.35">
      <c r="A1787" s="53">
        <v>43206.79176990741</v>
      </c>
      <c r="B1787" s="57">
        <v>86.2089</v>
      </c>
      <c r="C1787" s="57">
        <v>86.2089</v>
      </c>
      <c r="D1787" s="57">
        <v>86.2089</v>
      </c>
    </row>
    <row r="1788" spans="1:4" ht="14.15" x14ac:dyDescent="0.35">
      <c r="A1788" s="53">
        <v>43206.833436631947</v>
      </c>
      <c r="B1788" s="57">
        <v>86.218100000000007</v>
      </c>
      <c r="C1788" s="57">
        <v>86.218100000000007</v>
      </c>
      <c r="D1788" s="57">
        <v>86.218100000000007</v>
      </c>
    </row>
    <row r="1789" spans="1:4" ht="14.15" x14ac:dyDescent="0.35">
      <c r="A1789" s="53">
        <v>43206.875103356484</v>
      </c>
      <c r="B1789" s="57">
        <v>86.1494</v>
      </c>
      <c r="C1789" s="57">
        <v>86.1494</v>
      </c>
      <c r="D1789" s="57">
        <v>86.1494</v>
      </c>
    </row>
    <row r="1790" spans="1:4" ht="14.15" x14ac:dyDescent="0.35">
      <c r="A1790" s="53">
        <v>43206.916770081021</v>
      </c>
      <c r="B1790" s="57">
        <v>86.259299999999996</v>
      </c>
      <c r="C1790" s="57">
        <v>86.259299999999996</v>
      </c>
      <c r="D1790" s="57">
        <v>86.259299999999996</v>
      </c>
    </row>
    <row r="1791" spans="1:4" ht="14.15" x14ac:dyDescent="0.35">
      <c r="A1791" s="53">
        <v>43206.958436805558</v>
      </c>
      <c r="B1791" s="57">
        <v>86.442400000000006</v>
      </c>
      <c r="C1791" s="57">
        <v>86.442400000000006</v>
      </c>
      <c r="D1791" s="57">
        <v>86.442400000000006</v>
      </c>
    </row>
    <row r="1792" spans="1:4" ht="14.15" x14ac:dyDescent="0.35">
      <c r="A1792" s="53">
        <v>43207.000103530096</v>
      </c>
      <c r="B1792" s="57">
        <v>86.463700000000003</v>
      </c>
      <c r="C1792" s="57">
        <v>86.463700000000003</v>
      </c>
      <c r="D1792" s="57">
        <v>86.463700000000003</v>
      </c>
    </row>
    <row r="1793" spans="1:4" ht="14.15" x14ac:dyDescent="0.35">
      <c r="A1793" s="53">
        <v>43207.041770254633</v>
      </c>
      <c r="B1793" s="57">
        <v>86.562899999999999</v>
      </c>
      <c r="C1793" s="57">
        <v>86.562899999999999</v>
      </c>
      <c r="D1793" s="57">
        <v>86.562899999999999</v>
      </c>
    </row>
    <row r="1794" spans="1:4" ht="14.15" x14ac:dyDescent="0.35">
      <c r="A1794" s="53">
        <v>43207.08343697917</v>
      </c>
      <c r="B1794" s="57">
        <v>86.370599999999996</v>
      </c>
      <c r="C1794" s="57">
        <v>86.370599999999996</v>
      </c>
      <c r="D1794" s="57">
        <v>86.370599999999996</v>
      </c>
    </row>
    <row r="1795" spans="1:4" ht="14.15" x14ac:dyDescent="0.35">
      <c r="A1795" s="53">
        <v>43207.125103703707</v>
      </c>
      <c r="B1795" s="57">
        <v>86.3523</v>
      </c>
      <c r="C1795" s="57">
        <v>86.3523</v>
      </c>
      <c r="D1795" s="57">
        <v>86.3523</v>
      </c>
    </row>
    <row r="1796" spans="1:4" ht="14.15" x14ac:dyDescent="0.35">
      <c r="A1796" s="53">
        <v>43207.166770428237</v>
      </c>
      <c r="B1796" s="57">
        <v>86.367599999999996</v>
      </c>
      <c r="C1796" s="57">
        <v>86.367599999999996</v>
      </c>
      <c r="D1796" s="57">
        <v>86.367599999999996</v>
      </c>
    </row>
    <row r="1797" spans="1:4" ht="14.15" x14ac:dyDescent="0.35">
      <c r="A1797" s="53">
        <v>43207.208437152774</v>
      </c>
      <c r="B1797" s="57">
        <v>86.402699999999996</v>
      </c>
      <c r="C1797" s="57">
        <v>86.402699999999996</v>
      </c>
      <c r="D1797" s="57">
        <v>86.402699999999996</v>
      </c>
    </row>
    <row r="1798" spans="1:4" ht="14.15" x14ac:dyDescent="0.35">
      <c r="A1798" s="53">
        <v>43207.250103877312</v>
      </c>
      <c r="B1798" s="57">
        <v>86.465199999999996</v>
      </c>
      <c r="C1798" s="57">
        <v>86.465199999999996</v>
      </c>
      <c r="D1798" s="57">
        <v>86.465199999999996</v>
      </c>
    </row>
    <row r="1799" spans="1:4" ht="14.15" x14ac:dyDescent="0.35">
      <c r="A1799" s="53">
        <v>43207.291770601849</v>
      </c>
      <c r="B1799" s="57">
        <v>86.401200000000003</v>
      </c>
      <c r="C1799" s="57">
        <v>86.401200000000003</v>
      </c>
      <c r="D1799" s="57">
        <v>86.401200000000003</v>
      </c>
    </row>
    <row r="1800" spans="1:4" ht="14.15" x14ac:dyDescent="0.35">
      <c r="A1800" s="53">
        <v>43207.333437326386</v>
      </c>
      <c r="B1800" s="57">
        <v>86.451499999999996</v>
      </c>
      <c r="C1800" s="57">
        <v>86.451499999999996</v>
      </c>
      <c r="D1800" s="57">
        <v>86.451499999999996</v>
      </c>
    </row>
    <row r="1801" spans="1:4" ht="14.15" x14ac:dyDescent="0.35">
      <c r="A1801" s="53">
        <v>43207.375104050923</v>
      </c>
      <c r="B1801" s="57">
        <v>86.202799999999996</v>
      </c>
      <c r="C1801" s="57">
        <v>86.202799999999996</v>
      </c>
      <c r="D1801" s="57">
        <v>86.202799999999996</v>
      </c>
    </row>
    <row r="1802" spans="1:4" ht="14.15" x14ac:dyDescent="0.35">
      <c r="A1802" s="53">
        <v>43207.41677077546</v>
      </c>
      <c r="B1802" s="57">
        <v>86.271500000000003</v>
      </c>
      <c r="C1802" s="57">
        <v>86.271500000000003</v>
      </c>
      <c r="D1802" s="57">
        <v>86.271500000000003</v>
      </c>
    </row>
    <row r="1803" spans="1:4" ht="14.15" x14ac:dyDescent="0.35">
      <c r="A1803" s="53">
        <v>43207.458437499998</v>
      </c>
      <c r="B1803" s="57">
        <v>86.756699999999995</v>
      </c>
      <c r="C1803" s="57">
        <v>86.756699999999995</v>
      </c>
      <c r="D1803" s="57">
        <v>86.756699999999995</v>
      </c>
    </row>
    <row r="1804" spans="1:4" ht="14.15" x14ac:dyDescent="0.35">
      <c r="A1804" s="53">
        <v>43207.500104224535</v>
      </c>
      <c r="B1804" s="57">
        <v>86.619399999999999</v>
      </c>
      <c r="C1804" s="57">
        <v>86.619399999999999</v>
      </c>
      <c r="D1804" s="57">
        <v>86.619399999999999</v>
      </c>
    </row>
    <row r="1805" spans="1:4" ht="14.15" x14ac:dyDescent="0.35">
      <c r="A1805" s="53">
        <v>43207.541770949072</v>
      </c>
      <c r="B1805" s="57">
        <v>86.637699999999995</v>
      </c>
      <c r="C1805" s="57">
        <v>86.637699999999995</v>
      </c>
      <c r="D1805" s="57">
        <v>86.637699999999995</v>
      </c>
    </row>
    <row r="1806" spans="1:4" ht="14.15" x14ac:dyDescent="0.35">
      <c r="A1806" s="53">
        <v>43207.583437673609</v>
      </c>
      <c r="B1806" s="57">
        <v>86.875699999999995</v>
      </c>
      <c r="C1806" s="57">
        <v>86.875699999999995</v>
      </c>
      <c r="D1806" s="57">
        <v>86.875699999999995</v>
      </c>
    </row>
    <row r="1807" spans="1:4" ht="14.15" x14ac:dyDescent="0.35">
      <c r="A1807" s="53">
        <v>43207.625104398147</v>
      </c>
      <c r="B1807" s="57">
        <v>86.799400000000006</v>
      </c>
      <c r="C1807" s="57">
        <v>86.799400000000006</v>
      </c>
      <c r="D1807" s="57">
        <v>86.799400000000006</v>
      </c>
    </row>
    <row r="1808" spans="1:4" ht="14.15" x14ac:dyDescent="0.35">
      <c r="A1808" s="53">
        <v>43207.666771122684</v>
      </c>
      <c r="B1808" s="57">
        <v>86.767399999999995</v>
      </c>
      <c r="C1808" s="57">
        <v>86.767399999999995</v>
      </c>
      <c r="D1808" s="57">
        <v>86.767399999999995</v>
      </c>
    </row>
    <row r="1809" spans="1:4" ht="14.15" x14ac:dyDescent="0.35">
      <c r="A1809" s="53">
        <v>43207.708437847221</v>
      </c>
      <c r="B1809" s="57">
        <v>86.738399999999999</v>
      </c>
      <c r="C1809" s="57">
        <v>86.738399999999999</v>
      </c>
      <c r="D1809" s="57">
        <v>86.738399999999999</v>
      </c>
    </row>
    <row r="1810" spans="1:4" ht="14.15" x14ac:dyDescent="0.35">
      <c r="A1810" s="53">
        <v>43207.750104571758</v>
      </c>
      <c r="B1810" s="57">
        <v>86.712400000000002</v>
      </c>
      <c r="C1810" s="57">
        <v>86.712400000000002</v>
      </c>
      <c r="D1810" s="57">
        <v>86.712400000000002</v>
      </c>
    </row>
    <row r="1811" spans="1:4" ht="14.15" x14ac:dyDescent="0.35">
      <c r="A1811" s="53">
        <v>43207.791771296295</v>
      </c>
      <c r="B1811" s="57">
        <v>86.837599999999995</v>
      </c>
      <c r="C1811" s="57">
        <v>86.837599999999995</v>
      </c>
      <c r="D1811" s="57">
        <v>86.837599999999995</v>
      </c>
    </row>
    <row r="1812" spans="1:4" ht="14.15" x14ac:dyDescent="0.35">
      <c r="A1812" s="53">
        <v>43207.833438020833</v>
      </c>
      <c r="B1812" s="57">
        <v>86.626999999999995</v>
      </c>
      <c r="C1812" s="57">
        <v>86.626999999999995</v>
      </c>
      <c r="D1812" s="57">
        <v>86.626999999999995</v>
      </c>
    </row>
    <row r="1813" spans="1:4" ht="14.15" x14ac:dyDescent="0.35">
      <c r="A1813" s="53">
        <v>43207.87510474537</v>
      </c>
      <c r="B1813" s="57">
        <v>86.623900000000006</v>
      </c>
      <c r="C1813" s="57">
        <v>86.623900000000006</v>
      </c>
      <c r="D1813" s="57">
        <v>86.623900000000006</v>
      </c>
    </row>
    <row r="1814" spans="1:4" ht="14.15" x14ac:dyDescent="0.35">
      <c r="A1814" s="53">
        <v>43207.916771469907</v>
      </c>
      <c r="B1814" s="57">
        <v>86.713999999999999</v>
      </c>
      <c r="C1814" s="57">
        <v>86.713999999999999</v>
      </c>
      <c r="D1814" s="57">
        <v>86.713999999999999</v>
      </c>
    </row>
    <row r="1815" spans="1:4" ht="14.15" x14ac:dyDescent="0.35">
      <c r="A1815" s="53">
        <v>43207.958438194444</v>
      </c>
      <c r="B1815" s="57">
        <v>86.897099999999995</v>
      </c>
      <c r="C1815" s="57">
        <v>86.897099999999995</v>
      </c>
      <c r="D1815" s="57">
        <v>86.897099999999995</v>
      </c>
    </row>
    <row r="1816" spans="1:4" ht="14.15" x14ac:dyDescent="0.35">
      <c r="A1816" s="53">
        <v>43208.000104918981</v>
      </c>
      <c r="B1816" s="56">
        <v>0</v>
      </c>
      <c r="C1816" s="56">
        <v>0</v>
      </c>
      <c r="D1816" s="56">
        <v>0</v>
      </c>
    </row>
    <row r="1817" spans="1:4" ht="14.15" x14ac:dyDescent="0.35">
      <c r="A1817" s="53">
        <v>43208.041771643519</v>
      </c>
      <c r="B1817" s="56">
        <v>0</v>
      </c>
      <c r="C1817" s="56">
        <v>0</v>
      </c>
      <c r="D1817" s="56">
        <v>0</v>
      </c>
    </row>
    <row r="1818" spans="1:4" ht="14.15" x14ac:dyDescent="0.35">
      <c r="A1818" s="53">
        <v>43208.083438368056</v>
      </c>
      <c r="B1818" s="56">
        <v>0</v>
      </c>
      <c r="C1818" s="56">
        <v>0</v>
      </c>
      <c r="D1818" s="56">
        <v>0</v>
      </c>
    </row>
    <row r="1819" spans="1:4" ht="14.15" x14ac:dyDescent="0.35">
      <c r="A1819" s="53">
        <v>43208.125105092593</v>
      </c>
      <c r="B1819" s="56">
        <v>0</v>
      </c>
      <c r="C1819" s="56">
        <v>0</v>
      </c>
      <c r="D1819" s="56">
        <v>0</v>
      </c>
    </row>
    <row r="1820" spans="1:4" ht="14.15" x14ac:dyDescent="0.35">
      <c r="A1820" s="53">
        <v>43208.16677181713</v>
      </c>
      <c r="B1820" s="56">
        <v>0</v>
      </c>
      <c r="C1820" s="56">
        <v>0</v>
      </c>
      <c r="D1820" s="56">
        <v>0</v>
      </c>
    </row>
    <row r="1821" spans="1:4" ht="14.15" x14ac:dyDescent="0.35">
      <c r="A1821" s="53">
        <v>43208.208438541667</v>
      </c>
      <c r="B1821" s="56">
        <v>0</v>
      </c>
      <c r="C1821" s="56">
        <v>0</v>
      </c>
      <c r="D1821" s="56">
        <v>0</v>
      </c>
    </row>
    <row r="1822" spans="1:4" ht="14.15" x14ac:dyDescent="0.35">
      <c r="A1822" s="53">
        <v>43208.250105266205</v>
      </c>
      <c r="B1822" s="56">
        <v>0</v>
      </c>
      <c r="C1822" s="56">
        <v>0</v>
      </c>
      <c r="D1822" s="56">
        <v>0</v>
      </c>
    </row>
    <row r="1823" spans="1:4" ht="14.15" x14ac:dyDescent="0.35">
      <c r="A1823" s="53">
        <v>43208.291771990742</v>
      </c>
      <c r="B1823" s="56">
        <v>0</v>
      </c>
      <c r="C1823" s="56">
        <v>0</v>
      </c>
      <c r="D1823" s="56">
        <v>0</v>
      </c>
    </row>
    <row r="1824" spans="1:4" ht="14.15" x14ac:dyDescent="0.35">
      <c r="A1824" s="53">
        <v>43208.333438715279</v>
      </c>
      <c r="B1824" s="56">
        <v>0</v>
      </c>
      <c r="C1824" s="56">
        <v>0</v>
      </c>
      <c r="D1824" s="56">
        <v>0</v>
      </c>
    </row>
    <row r="1825" spans="1:4" ht="14.15" x14ac:dyDescent="0.35">
      <c r="A1825" s="53">
        <v>43208.375105439816</v>
      </c>
      <c r="B1825" s="56">
        <v>0</v>
      </c>
      <c r="C1825" s="56">
        <v>0</v>
      </c>
      <c r="D1825" s="56">
        <v>0</v>
      </c>
    </row>
    <row r="1826" spans="1:4" ht="14.15" x14ac:dyDescent="0.35">
      <c r="A1826" s="53">
        <v>43208.416772164353</v>
      </c>
      <c r="B1826" s="56">
        <v>0</v>
      </c>
      <c r="C1826" s="56">
        <v>0</v>
      </c>
      <c r="D1826" s="56">
        <v>0</v>
      </c>
    </row>
    <row r="1827" spans="1:4" ht="14.15" x14ac:dyDescent="0.35">
      <c r="A1827" s="53">
        <v>43208.458438888891</v>
      </c>
      <c r="B1827" s="56">
        <v>0</v>
      </c>
      <c r="C1827" s="56">
        <v>0</v>
      </c>
      <c r="D1827" s="56">
        <v>0</v>
      </c>
    </row>
    <row r="1828" spans="1:4" ht="14.15" x14ac:dyDescent="0.35">
      <c r="A1828" s="53">
        <v>43208.500105613428</v>
      </c>
      <c r="B1828" s="56">
        <v>0</v>
      </c>
      <c r="C1828" s="56">
        <v>0</v>
      </c>
      <c r="D1828" s="56">
        <v>0</v>
      </c>
    </row>
    <row r="1829" spans="1:4" ht="14.15" x14ac:dyDescent="0.35">
      <c r="A1829" s="53">
        <v>43208.541772337965</v>
      </c>
      <c r="B1829" s="56">
        <v>0</v>
      </c>
      <c r="C1829" s="56">
        <v>0</v>
      </c>
      <c r="D1829" s="56">
        <v>0</v>
      </c>
    </row>
    <row r="1830" spans="1:4" ht="14.15" x14ac:dyDescent="0.35">
      <c r="A1830" s="53">
        <v>43208.583439062502</v>
      </c>
      <c r="B1830" s="56">
        <v>0</v>
      </c>
      <c r="C1830" s="56">
        <v>0</v>
      </c>
      <c r="D1830" s="56">
        <v>0</v>
      </c>
    </row>
    <row r="1831" spans="1:4" ht="14.15" x14ac:dyDescent="0.35">
      <c r="A1831" s="53">
        <v>43208.62510578704</v>
      </c>
      <c r="B1831" s="56">
        <v>0</v>
      </c>
      <c r="C1831" s="56">
        <v>0</v>
      </c>
      <c r="D1831" s="56">
        <v>0</v>
      </c>
    </row>
    <row r="1832" spans="1:4" ht="14.15" x14ac:dyDescent="0.35">
      <c r="A1832" s="53">
        <v>43208.666772511577</v>
      </c>
      <c r="B1832" s="56">
        <v>0</v>
      </c>
      <c r="C1832" s="56">
        <v>0</v>
      </c>
      <c r="D1832" s="56">
        <v>0</v>
      </c>
    </row>
    <row r="1833" spans="1:4" ht="14.15" x14ac:dyDescent="0.35">
      <c r="A1833" s="53">
        <v>43208.708439236114</v>
      </c>
      <c r="B1833" s="56">
        <v>0</v>
      </c>
      <c r="C1833" s="56">
        <v>0</v>
      </c>
      <c r="D1833" s="56">
        <v>0</v>
      </c>
    </row>
    <row r="1834" spans="1:4" ht="14.15" x14ac:dyDescent="0.35">
      <c r="A1834" s="53">
        <v>43208.750105960651</v>
      </c>
      <c r="B1834" s="56">
        <v>0</v>
      </c>
      <c r="C1834" s="56">
        <v>0</v>
      </c>
      <c r="D1834" s="56">
        <v>0</v>
      </c>
    </row>
    <row r="1835" spans="1:4" ht="14.15" x14ac:dyDescent="0.35">
      <c r="A1835" s="53">
        <v>43208.791772685188</v>
      </c>
      <c r="B1835" s="56">
        <v>0</v>
      </c>
      <c r="C1835" s="56">
        <v>0</v>
      </c>
      <c r="D1835" s="56">
        <v>0</v>
      </c>
    </row>
    <row r="1836" spans="1:4" ht="14.15" x14ac:dyDescent="0.35">
      <c r="A1836" s="53">
        <v>43208.833439409726</v>
      </c>
      <c r="B1836" s="56">
        <v>0</v>
      </c>
      <c r="C1836" s="56">
        <v>0</v>
      </c>
      <c r="D1836" s="56">
        <v>0</v>
      </c>
    </row>
    <row r="1837" spans="1:4" ht="14.15" x14ac:dyDescent="0.35">
      <c r="A1837" s="53">
        <v>43208.875106134263</v>
      </c>
      <c r="B1837" s="56">
        <v>0</v>
      </c>
      <c r="C1837" s="56">
        <v>0</v>
      </c>
      <c r="D1837" s="56">
        <v>0</v>
      </c>
    </row>
    <row r="1838" spans="1:4" ht="14.15" x14ac:dyDescent="0.35">
      <c r="A1838" s="53">
        <v>43208.916772858793</v>
      </c>
      <c r="B1838" s="56">
        <v>0</v>
      </c>
      <c r="C1838" s="56">
        <v>0</v>
      </c>
      <c r="D1838" s="56">
        <v>0</v>
      </c>
    </row>
    <row r="1839" spans="1:4" ht="14.15" x14ac:dyDescent="0.35">
      <c r="A1839" s="53">
        <v>43208.95843958333</v>
      </c>
      <c r="B1839" s="56">
        <v>0</v>
      </c>
      <c r="C1839" s="56">
        <v>0</v>
      </c>
      <c r="D1839" s="56">
        <v>0</v>
      </c>
    </row>
    <row r="1840" spans="1:4" ht="14.15" x14ac:dyDescent="0.35">
      <c r="A1840" s="53">
        <v>43209.000106307867</v>
      </c>
      <c r="B1840" s="57">
        <v>86.549199999999999</v>
      </c>
      <c r="C1840" s="57">
        <v>86.549199999999999</v>
      </c>
      <c r="D1840" s="57">
        <v>86.549199999999999</v>
      </c>
    </row>
    <row r="1841" spans="1:4" ht="14.15" x14ac:dyDescent="0.35">
      <c r="A1841" s="53">
        <v>43209.041773032404</v>
      </c>
      <c r="B1841" s="57">
        <v>86.720100000000002</v>
      </c>
      <c r="C1841" s="57">
        <v>86.720100000000002</v>
      </c>
      <c r="D1841" s="57">
        <v>86.720100000000002</v>
      </c>
    </row>
    <row r="1842" spans="1:4" ht="14.15" x14ac:dyDescent="0.35">
      <c r="A1842" s="53">
        <v>43209.083439756942</v>
      </c>
      <c r="B1842" s="57">
        <v>86.509500000000003</v>
      </c>
      <c r="C1842" s="57">
        <v>86.509500000000003</v>
      </c>
      <c r="D1842" s="57">
        <v>86.509500000000003</v>
      </c>
    </row>
    <row r="1843" spans="1:4" ht="14.15" x14ac:dyDescent="0.35">
      <c r="A1843" s="53">
        <v>43209.125106481479</v>
      </c>
      <c r="B1843" s="57">
        <v>86.457599999999999</v>
      </c>
      <c r="C1843" s="57">
        <v>86.457599999999999</v>
      </c>
      <c r="D1843" s="57">
        <v>86.457599999999999</v>
      </c>
    </row>
    <row r="1844" spans="1:4" ht="14.15" x14ac:dyDescent="0.35">
      <c r="A1844" s="53">
        <v>43209.166773206016</v>
      </c>
      <c r="B1844" s="57">
        <v>86.631600000000006</v>
      </c>
      <c r="C1844" s="57">
        <v>86.631600000000006</v>
      </c>
      <c r="D1844" s="57">
        <v>86.631600000000006</v>
      </c>
    </row>
    <row r="1845" spans="1:4" ht="14.15" x14ac:dyDescent="0.35">
      <c r="A1845" s="53">
        <v>43209.208439930553</v>
      </c>
      <c r="B1845" s="57">
        <v>86.569000000000003</v>
      </c>
      <c r="C1845" s="57">
        <v>86.569000000000003</v>
      </c>
      <c r="D1845" s="57">
        <v>86.569000000000003</v>
      </c>
    </row>
    <row r="1846" spans="1:4" ht="14.15" x14ac:dyDescent="0.35">
      <c r="A1846" s="53">
        <v>43209.25010665509</v>
      </c>
      <c r="B1846" s="57">
        <v>86.646799999999999</v>
      </c>
      <c r="C1846" s="57">
        <v>86.646799999999999</v>
      </c>
      <c r="D1846" s="57">
        <v>86.646799999999999</v>
      </c>
    </row>
    <row r="1847" spans="1:4" ht="14.15" x14ac:dyDescent="0.35">
      <c r="A1847" s="53">
        <v>43209.291773379628</v>
      </c>
      <c r="B1847" s="57">
        <v>86.636099999999999</v>
      </c>
      <c r="C1847" s="57">
        <v>86.636099999999999</v>
      </c>
      <c r="D1847" s="57">
        <v>86.636099999999999</v>
      </c>
    </row>
    <row r="1848" spans="1:4" ht="14.15" x14ac:dyDescent="0.35">
      <c r="A1848" s="53">
        <v>43209.333440104165</v>
      </c>
      <c r="B1848" s="57">
        <v>86.681899999999999</v>
      </c>
      <c r="C1848" s="57">
        <v>86.681899999999999</v>
      </c>
      <c r="D1848" s="57">
        <v>86.681899999999999</v>
      </c>
    </row>
    <row r="1849" spans="1:4" ht="14.15" x14ac:dyDescent="0.35">
      <c r="A1849" s="53">
        <v>43209.375106828702</v>
      </c>
      <c r="B1849" s="57">
        <v>86.709400000000002</v>
      </c>
      <c r="C1849" s="57">
        <v>86.709400000000002</v>
      </c>
      <c r="D1849" s="57">
        <v>86.709400000000002</v>
      </c>
    </row>
    <row r="1850" spans="1:4" ht="14.15" x14ac:dyDescent="0.35">
      <c r="A1850" s="53">
        <v>43209.416773553239</v>
      </c>
      <c r="B1850" s="57">
        <v>86.793300000000002</v>
      </c>
      <c r="C1850" s="57">
        <v>86.793300000000002</v>
      </c>
      <c r="D1850" s="57">
        <v>86.793300000000002</v>
      </c>
    </row>
    <row r="1851" spans="1:4" ht="14.15" x14ac:dyDescent="0.35">
      <c r="A1851" s="53">
        <v>43209.458440277776</v>
      </c>
      <c r="B1851" s="57">
        <v>86.800899999999999</v>
      </c>
      <c r="C1851" s="57">
        <v>86.800899999999999</v>
      </c>
      <c r="D1851" s="57">
        <v>86.800899999999999</v>
      </c>
    </row>
    <row r="1852" spans="1:4" ht="14.15" x14ac:dyDescent="0.35">
      <c r="A1852" s="53">
        <v>43209.500107002314</v>
      </c>
      <c r="B1852" s="57">
        <v>86.672799999999995</v>
      </c>
      <c r="C1852" s="57">
        <v>86.672799999999995</v>
      </c>
      <c r="D1852" s="57">
        <v>86.672799999999995</v>
      </c>
    </row>
    <row r="1853" spans="1:4" ht="14.15" x14ac:dyDescent="0.35">
      <c r="A1853" s="53">
        <v>43209.541773726851</v>
      </c>
      <c r="B1853" s="57">
        <v>86.631600000000006</v>
      </c>
      <c r="C1853" s="57">
        <v>86.631600000000006</v>
      </c>
      <c r="D1853" s="57">
        <v>86.631600000000006</v>
      </c>
    </row>
    <row r="1854" spans="1:4" ht="14.15" x14ac:dyDescent="0.35">
      <c r="A1854" s="53">
        <v>43209.583440451388</v>
      </c>
      <c r="B1854" s="57">
        <v>86.631600000000006</v>
      </c>
      <c r="C1854" s="57">
        <v>86.631600000000006</v>
      </c>
      <c r="D1854" s="57">
        <v>86.631600000000006</v>
      </c>
    </row>
    <row r="1855" spans="1:4" ht="14.15" x14ac:dyDescent="0.35">
      <c r="A1855" s="53">
        <v>43209.625107175925</v>
      </c>
      <c r="B1855" s="57">
        <v>86.663600000000002</v>
      </c>
      <c r="C1855" s="57">
        <v>86.663600000000002</v>
      </c>
      <c r="D1855" s="57">
        <v>86.663600000000002</v>
      </c>
    </row>
    <row r="1856" spans="1:4" ht="14.15" x14ac:dyDescent="0.35">
      <c r="A1856" s="53">
        <v>43209.666773900462</v>
      </c>
      <c r="B1856" s="57">
        <v>86.556799999999996</v>
      </c>
      <c r="C1856" s="57">
        <v>86.556799999999996</v>
      </c>
      <c r="D1856" s="57">
        <v>86.556799999999996</v>
      </c>
    </row>
    <row r="1857" spans="1:4" ht="14.15" x14ac:dyDescent="0.35">
      <c r="A1857" s="53">
        <v>43209.708440625</v>
      </c>
      <c r="B1857" s="57">
        <v>86.686499999999995</v>
      </c>
      <c r="C1857" s="57">
        <v>86.686499999999995</v>
      </c>
      <c r="D1857" s="57">
        <v>86.686499999999995</v>
      </c>
    </row>
    <row r="1858" spans="1:4" ht="14.15" x14ac:dyDescent="0.35">
      <c r="A1858" s="53">
        <v>43209.750107349537</v>
      </c>
      <c r="B1858" s="57">
        <v>86.726200000000006</v>
      </c>
      <c r="C1858" s="57">
        <v>86.726200000000006</v>
      </c>
      <c r="D1858" s="57">
        <v>86.726200000000006</v>
      </c>
    </row>
    <row r="1859" spans="1:4" ht="14.15" x14ac:dyDescent="0.35">
      <c r="A1859" s="53">
        <v>43209.791774074074</v>
      </c>
      <c r="B1859" s="57">
        <v>86.518699999999995</v>
      </c>
      <c r="C1859" s="57">
        <v>86.518699999999995</v>
      </c>
      <c r="D1859" s="57">
        <v>86.518699999999995</v>
      </c>
    </row>
    <row r="1860" spans="1:4" ht="14.15" x14ac:dyDescent="0.35">
      <c r="A1860" s="53">
        <v>43209.833440798611</v>
      </c>
      <c r="B1860" s="57">
        <v>86.576599999999999</v>
      </c>
      <c r="C1860" s="57">
        <v>86.576599999999999</v>
      </c>
      <c r="D1860" s="57">
        <v>86.576599999999999</v>
      </c>
    </row>
    <row r="1861" spans="1:4" ht="14.15" x14ac:dyDescent="0.35">
      <c r="A1861" s="53">
        <v>43209.875107523148</v>
      </c>
      <c r="B1861" s="57">
        <v>86.619399999999999</v>
      </c>
      <c r="C1861" s="57">
        <v>86.619399999999999</v>
      </c>
      <c r="D1861" s="57">
        <v>86.619399999999999</v>
      </c>
    </row>
    <row r="1862" spans="1:4" ht="14.15" x14ac:dyDescent="0.35">
      <c r="A1862" s="53">
        <v>43209.916774247686</v>
      </c>
      <c r="B1862" s="57">
        <v>86.674300000000002</v>
      </c>
      <c r="C1862" s="57">
        <v>86.674300000000002</v>
      </c>
      <c r="D1862" s="57">
        <v>86.674300000000002</v>
      </c>
    </row>
    <row r="1863" spans="1:4" ht="14.15" x14ac:dyDescent="0.35">
      <c r="A1863" s="53">
        <v>43209.958440972223</v>
      </c>
      <c r="B1863" s="57">
        <v>86.564400000000006</v>
      </c>
      <c r="C1863" s="57">
        <v>86.564400000000006</v>
      </c>
      <c r="D1863" s="57">
        <v>86.564400000000006</v>
      </c>
    </row>
    <row r="1864" spans="1:4" ht="14.15" x14ac:dyDescent="0.35">
      <c r="A1864" s="53">
        <v>43210.00010769676</v>
      </c>
      <c r="B1864" s="57">
        <v>86.2226</v>
      </c>
      <c r="C1864" s="57">
        <v>86.2226</v>
      </c>
      <c r="D1864" s="57">
        <v>86.2226</v>
      </c>
    </row>
    <row r="1865" spans="1:4" ht="14.15" x14ac:dyDescent="0.35">
      <c r="A1865" s="53">
        <v>43210.041774421297</v>
      </c>
      <c r="B1865" s="57">
        <v>86.112799999999993</v>
      </c>
      <c r="C1865" s="57">
        <v>86.112799999999993</v>
      </c>
      <c r="D1865" s="57">
        <v>86.112799999999993</v>
      </c>
    </row>
    <row r="1866" spans="1:4" ht="14.15" x14ac:dyDescent="0.35">
      <c r="A1866" s="53">
        <v>43210.083441145835</v>
      </c>
      <c r="B1866" s="57">
        <v>86.2791</v>
      </c>
      <c r="C1866" s="57">
        <v>86.2791</v>
      </c>
      <c r="D1866" s="57">
        <v>86.2791</v>
      </c>
    </row>
    <row r="1867" spans="1:4" ht="14.15" x14ac:dyDescent="0.35">
      <c r="A1867" s="53">
        <v>43210.125107870372</v>
      </c>
      <c r="B1867" s="57">
        <v>86.001400000000004</v>
      </c>
      <c r="C1867" s="57">
        <v>86.001400000000004</v>
      </c>
      <c r="D1867" s="57">
        <v>86.001400000000004</v>
      </c>
    </row>
    <row r="1868" spans="1:4" ht="14.15" x14ac:dyDescent="0.35">
      <c r="A1868" s="53">
        <v>43210.166774594909</v>
      </c>
      <c r="B1868" s="57">
        <v>86.053299999999993</v>
      </c>
      <c r="C1868" s="57">
        <v>86.053299999999993</v>
      </c>
      <c r="D1868" s="57">
        <v>86.053299999999993</v>
      </c>
    </row>
    <row r="1869" spans="1:4" ht="14.15" x14ac:dyDescent="0.35">
      <c r="A1869" s="53">
        <v>43210.208441319446</v>
      </c>
      <c r="B1869" s="57">
        <v>86.225700000000003</v>
      </c>
      <c r="C1869" s="57">
        <v>86.225700000000003</v>
      </c>
      <c r="D1869" s="57">
        <v>86.225700000000003</v>
      </c>
    </row>
    <row r="1870" spans="1:4" ht="14.15" x14ac:dyDescent="0.35">
      <c r="A1870" s="53">
        <v>43210.250108043983</v>
      </c>
      <c r="B1870" s="57">
        <v>86.433199999999999</v>
      </c>
      <c r="C1870" s="57">
        <v>86.433199999999999</v>
      </c>
      <c r="D1870" s="57">
        <v>86.433199999999999</v>
      </c>
    </row>
    <row r="1871" spans="1:4" ht="14.15" x14ac:dyDescent="0.35">
      <c r="A1871" s="53">
        <v>43210.291774768521</v>
      </c>
      <c r="B1871" s="57">
        <v>86.587299999999999</v>
      </c>
      <c r="C1871" s="57">
        <v>86.587299999999999</v>
      </c>
      <c r="D1871" s="57">
        <v>86.587299999999999</v>
      </c>
    </row>
    <row r="1872" spans="1:4" ht="14.15" x14ac:dyDescent="0.35">
      <c r="A1872" s="53">
        <v>43210.333441493058</v>
      </c>
      <c r="B1872" s="57">
        <v>86.369100000000003</v>
      </c>
      <c r="C1872" s="57">
        <v>86.369100000000003</v>
      </c>
      <c r="D1872" s="57">
        <v>86.369100000000003</v>
      </c>
    </row>
    <row r="1873" spans="1:4" ht="14.15" x14ac:dyDescent="0.35">
      <c r="A1873" s="53">
        <v>43210.375108217595</v>
      </c>
      <c r="B1873" s="57">
        <v>86.334000000000003</v>
      </c>
      <c r="C1873" s="57">
        <v>86.334000000000003</v>
      </c>
      <c r="D1873" s="57">
        <v>86.334000000000003</v>
      </c>
    </row>
    <row r="1874" spans="1:4" ht="14.15" x14ac:dyDescent="0.35">
      <c r="A1874" s="53">
        <v>43210.416774942132</v>
      </c>
      <c r="B1874" s="57">
        <v>86.512600000000006</v>
      </c>
      <c r="C1874" s="57">
        <v>86.512600000000006</v>
      </c>
      <c r="D1874" s="57">
        <v>86.512600000000006</v>
      </c>
    </row>
    <row r="1875" spans="1:4" ht="14.15" x14ac:dyDescent="0.35">
      <c r="A1875" s="53">
        <v>43210.458441666669</v>
      </c>
      <c r="B1875" s="57">
        <v>86.500299999999996</v>
      </c>
      <c r="C1875" s="57">
        <v>86.500299999999996</v>
      </c>
      <c r="D1875" s="57">
        <v>86.500299999999996</v>
      </c>
    </row>
    <row r="1876" spans="1:4" ht="14.15" x14ac:dyDescent="0.35">
      <c r="A1876" s="53">
        <v>43210.500108391207</v>
      </c>
      <c r="B1876" s="57">
        <v>86.700199999999995</v>
      </c>
      <c r="C1876" s="57">
        <v>86.700199999999995</v>
      </c>
      <c r="D1876" s="57">
        <v>86.700199999999995</v>
      </c>
    </row>
    <row r="1877" spans="1:4" ht="14.15" x14ac:dyDescent="0.35">
      <c r="A1877" s="53">
        <v>43210.541775115744</v>
      </c>
      <c r="B1877" s="57">
        <v>86.363</v>
      </c>
      <c r="C1877" s="57">
        <v>86.363</v>
      </c>
      <c r="D1877" s="57">
        <v>86.363</v>
      </c>
    </row>
    <row r="1878" spans="1:4" ht="14.15" x14ac:dyDescent="0.35">
      <c r="A1878" s="53">
        <v>43210.583441840281</v>
      </c>
      <c r="B1878" s="57">
        <v>86.440799999999996</v>
      </c>
      <c r="C1878" s="57">
        <v>86.440799999999996</v>
      </c>
      <c r="D1878" s="57">
        <v>86.440799999999996</v>
      </c>
    </row>
    <row r="1879" spans="1:4" ht="14.15" x14ac:dyDescent="0.35">
      <c r="A1879" s="53">
        <v>43210.625108564818</v>
      </c>
      <c r="B1879" s="57">
        <v>86.294300000000007</v>
      </c>
      <c r="C1879" s="57">
        <v>86.294300000000007</v>
      </c>
      <c r="D1879" s="57">
        <v>86.294300000000007</v>
      </c>
    </row>
    <row r="1880" spans="1:4" ht="14.15" x14ac:dyDescent="0.35">
      <c r="A1880" s="53">
        <v>43210.666775289355</v>
      </c>
      <c r="B1880" s="57">
        <v>86.370599999999996</v>
      </c>
      <c r="C1880" s="57">
        <v>86.370599999999996</v>
      </c>
      <c r="D1880" s="57">
        <v>86.370599999999996</v>
      </c>
    </row>
    <row r="1881" spans="1:4" ht="14.15" x14ac:dyDescent="0.35">
      <c r="A1881" s="53">
        <v>43210.708442013885</v>
      </c>
      <c r="B1881" s="57">
        <v>86.288200000000003</v>
      </c>
      <c r="C1881" s="57">
        <v>86.288200000000003</v>
      </c>
      <c r="D1881" s="57">
        <v>86.288200000000003</v>
      </c>
    </row>
    <row r="1882" spans="1:4" ht="14.15" x14ac:dyDescent="0.35">
      <c r="A1882" s="53">
        <v>43210.750108738423</v>
      </c>
      <c r="B1882" s="57">
        <v>86.1875</v>
      </c>
      <c r="C1882" s="57">
        <v>86.1875</v>
      </c>
      <c r="D1882" s="57">
        <v>86.1875</v>
      </c>
    </row>
    <row r="1883" spans="1:4" ht="14.15" x14ac:dyDescent="0.35">
      <c r="A1883" s="53">
        <v>43210.79177546296</v>
      </c>
      <c r="B1883" s="57">
        <v>86.099000000000004</v>
      </c>
      <c r="C1883" s="57">
        <v>86.099000000000004</v>
      </c>
      <c r="D1883" s="57">
        <v>86.099000000000004</v>
      </c>
    </row>
    <row r="1884" spans="1:4" ht="14.15" x14ac:dyDescent="0.35">
      <c r="A1884" s="53">
        <v>43210.833442187497</v>
      </c>
      <c r="B1884" s="57">
        <v>86.199700000000007</v>
      </c>
      <c r="C1884" s="57">
        <v>86.199700000000007</v>
      </c>
      <c r="D1884" s="57">
        <v>86.199700000000007</v>
      </c>
    </row>
    <row r="1885" spans="1:4" ht="14.15" x14ac:dyDescent="0.35">
      <c r="A1885" s="53">
        <v>43210.875108912034</v>
      </c>
      <c r="B1885" s="57">
        <v>86.3767</v>
      </c>
      <c r="C1885" s="57">
        <v>86.3767</v>
      </c>
      <c r="D1885" s="57">
        <v>86.3767</v>
      </c>
    </row>
    <row r="1886" spans="1:4" ht="14.15" x14ac:dyDescent="0.35">
      <c r="A1886" s="53">
        <v>43210.916775636571</v>
      </c>
      <c r="B1886" s="57">
        <v>86.369100000000003</v>
      </c>
      <c r="C1886" s="57">
        <v>86.369100000000003</v>
      </c>
      <c r="D1886" s="57">
        <v>86.369100000000003</v>
      </c>
    </row>
    <row r="1887" spans="1:4" ht="14.15" x14ac:dyDescent="0.35">
      <c r="A1887" s="53">
        <v>43210.958442361109</v>
      </c>
      <c r="B1887" s="57">
        <v>86.401200000000003</v>
      </c>
      <c r="C1887" s="57">
        <v>86.401200000000003</v>
      </c>
      <c r="D1887" s="57">
        <v>86.401200000000003</v>
      </c>
    </row>
    <row r="1888" spans="1:4" ht="14.15" x14ac:dyDescent="0.35">
      <c r="A1888" s="53">
        <v>43211.000109085646</v>
      </c>
      <c r="B1888" s="57">
        <v>86.012100000000004</v>
      </c>
      <c r="C1888" s="57">
        <v>86.012100000000004</v>
      </c>
      <c r="D1888" s="57">
        <v>86.012100000000004</v>
      </c>
    </row>
    <row r="1889" spans="1:4" ht="14.15" x14ac:dyDescent="0.35">
      <c r="A1889" s="53">
        <v>43211.041775810183</v>
      </c>
      <c r="B1889" s="57">
        <v>85.918999999999997</v>
      </c>
      <c r="C1889" s="57">
        <v>85.918999999999997</v>
      </c>
      <c r="D1889" s="57">
        <v>85.918999999999997</v>
      </c>
    </row>
    <row r="1890" spans="1:4" ht="14.15" x14ac:dyDescent="0.35">
      <c r="A1890" s="53">
        <v>43211.08344253472</v>
      </c>
      <c r="B1890" s="57">
        <v>86.053299999999993</v>
      </c>
      <c r="C1890" s="57">
        <v>86.053299999999993</v>
      </c>
      <c r="D1890" s="57">
        <v>86.053299999999993</v>
      </c>
    </row>
    <row r="1891" spans="1:4" ht="14.15" x14ac:dyDescent="0.35">
      <c r="A1891" s="53">
        <v>43211.125109259257</v>
      </c>
      <c r="B1891" s="57">
        <v>86.167699999999996</v>
      </c>
      <c r="C1891" s="57">
        <v>86.167699999999996</v>
      </c>
      <c r="D1891" s="57">
        <v>86.167699999999996</v>
      </c>
    </row>
    <row r="1892" spans="1:4" ht="14.15" x14ac:dyDescent="0.35">
      <c r="A1892" s="53">
        <v>43211.166775983795</v>
      </c>
      <c r="B1892" s="57">
        <v>86.308099999999996</v>
      </c>
      <c r="C1892" s="57">
        <v>86.308099999999996</v>
      </c>
      <c r="D1892" s="57">
        <v>86.308099999999996</v>
      </c>
    </row>
    <row r="1893" spans="1:4" ht="14.15" x14ac:dyDescent="0.35">
      <c r="A1893" s="53">
        <v>43211.208442708332</v>
      </c>
      <c r="B1893" s="57">
        <v>86.256200000000007</v>
      </c>
      <c r="C1893" s="57">
        <v>86.256200000000007</v>
      </c>
      <c r="D1893" s="57">
        <v>86.256200000000007</v>
      </c>
    </row>
    <row r="1894" spans="1:4" ht="14.15" x14ac:dyDescent="0.35">
      <c r="A1894" s="53">
        <v>43211.250109432869</v>
      </c>
      <c r="B1894" s="57">
        <v>86.123400000000004</v>
      </c>
      <c r="C1894" s="57">
        <v>86.123400000000004</v>
      </c>
      <c r="D1894" s="57">
        <v>86.123400000000004</v>
      </c>
    </row>
    <row r="1895" spans="1:4" ht="14.15" x14ac:dyDescent="0.35">
      <c r="A1895" s="53">
        <v>43211.291776157406</v>
      </c>
      <c r="B1895" s="57">
        <v>86.190600000000003</v>
      </c>
      <c r="C1895" s="57">
        <v>86.190600000000003</v>
      </c>
      <c r="D1895" s="57">
        <v>86.190600000000003</v>
      </c>
    </row>
    <row r="1896" spans="1:4" ht="14.15" x14ac:dyDescent="0.35">
      <c r="A1896" s="53">
        <v>43211.333442881943</v>
      </c>
      <c r="B1896" s="57">
        <v>86.36</v>
      </c>
      <c r="C1896" s="57">
        <v>86.36</v>
      </c>
      <c r="D1896" s="57">
        <v>86.36</v>
      </c>
    </row>
    <row r="1897" spans="1:4" ht="14.15" x14ac:dyDescent="0.35">
      <c r="A1897" s="53">
        <v>43211.375109606481</v>
      </c>
      <c r="B1897" s="57">
        <v>86.491200000000006</v>
      </c>
      <c r="C1897" s="57">
        <v>86.491200000000006</v>
      </c>
      <c r="D1897" s="57">
        <v>86.491200000000006</v>
      </c>
    </row>
    <row r="1898" spans="1:4" ht="14.15" x14ac:dyDescent="0.35">
      <c r="A1898" s="53">
        <v>43211.416776331018</v>
      </c>
      <c r="B1898" s="57">
        <v>86.1982</v>
      </c>
      <c r="C1898" s="57">
        <v>86.1982</v>
      </c>
      <c r="D1898" s="57">
        <v>86.1982</v>
      </c>
    </row>
    <row r="1899" spans="1:4" ht="14.15" x14ac:dyDescent="0.35">
      <c r="A1899" s="53">
        <v>43211.458443055555</v>
      </c>
      <c r="B1899" s="57">
        <v>86.170699999999997</v>
      </c>
      <c r="C1899" s="57">
        <v>86.170699999999997</v>
      </c>
      <c r="D1899" s="57">
        <v>86.170699999999997</v>
      </c>
    </row>
    <row r="1900" spans="1:4" ht="14.15" x14ac:dyDescent="0.35">
      <c r="A1900" s="53">
        <v>43211.500109780092</v>
      </c>
      <c r="B1900" s="57">
        <v>86.501900000000006</v>
      </c>
      <c r="C1900" s="57">
        <v>86.501900000000006</v>
      </c>
      <c r="D1900" s="57">
        <v>86.501900000000006</v>
      </c>
    </row>
    <row r="1901" spans="1:4" ht="14.15" x14ac:dyDescent="0.35">
      <c r="A1901" s="53">
        <v>43211.54177650463</v>
      </c>
      <c r="B1901" s="57">
        <v>86.614800000000002</v>
      </c>
      <c r="C1901" s="57">
        <v>86.614800000000002</v>
      </c>
      <c r="D1901" s="57">
        <v>86.614800000000002</v>
      </c>
    </row>
    <row r="1902" spans="1:4" ht="14.15" x14ac:dyDescent="0.35">
      <c r="A1902" s="53">
        <v>43211.583443229167</v>
      </c>
      <c r="B1902" s="57">
        <v>86.443899999999999</v>
      </c>
      <c r="C1902" s="57">
        <v>86.443899999999999</v>
      </c>
      <c r="D1902" s="57">
        <v>86.443899999999999</v>
      </c>
    </row>
    <row r="1903" spans="1:4" ht="14.15" x14ac:dyDescent="0.35">
      <c r="A1903" s="53">
        <v>43211.625109953704</v>
      </c>
      <c r="B1903" s="57">
        <v>86.552199999999999</v>
      </c>
      <c r="C1903" s="57">
        <v>86.552199999999999</v>
      </c>
      <c r="D1903" s="57">
        <v>86.552199999999999</v>
      </c>
    </row>
    <row r="1904" spans="1:4" ht="14.15" x14ac:dyDescent="0.35">
      <c r="A1904" s="53">
        <v>43211.666776678241</v>
      </c>
      <c r="B1904" s="57">
        <v>86.564400000000006</v>
      </c>
      <c r="C1904" s="57">
        <v>86.564400000000006</v>
      </c>
      <c r="D1904" s="57">
        <v>86.564400000000006</v>
      </c>
    </row>
    <row r="1905" spans="1:4" ht="14.15" x14ac:dyDescent="0.35">
      <c r="A1905" s="53">
        <v>43211.708443402778</v>
      </c>
      <c r="B1905" s="57">
        <v>86.744500000000002</v>
      </c>
      <c r="C1905" s="57">
        <v>86.744500000000002</v>
      </c>
      <c r="D1905" s="57">
        <v>86.744500000000002</v>
      </c>
    </row>
    <row r="1906" spans="1:4" ht="14.15" x14ac:dyDescent="0.35">
      <c r="A1906" s="53">
        <v>43211.750110127316</v>
      </c>
      <c r="B1906" s="57">
        <v>86.466800000000006</v>
      </c>
      <c r="C1906" s="57">
        <v>86.466800000000006</v>
      </c>
      <c r="D1906" s="57">
        <v>86.466800000000006</v>
      </c>
    </row>
    <row r="1907" spans="1:4" ht="14.15" x14ac:dyDescent="0.35">
      <c r="A1907" s="53">
        <v>43211.791776851853</v>
      </c>
      <c r="B1907" s="57">
        <v>86.366100000000003</v>
      </c>
      <c r="C1907" s="57">
        <v>86.366100000000003</v>
      </c>
      <c r="D1907" s="57">
        <v>86.366100000000003</v>
      </c>
    </row>
    <row r="1908" spans="1:4" ht="14.15" x14ac:dyDescent="0.35">
      <c r="A1908" s="53">
        <v>43211.83344357639</v>
      </c>
      <c r="B1908" s="57">
        <v>86.1173</v>
      </c>
      <c r="C1908" s="57">
        <v>86.1173</v>
      </c>
      <c r="D1908" s="57">
        <v>86.1173</v>
      </c>
    </row>
    <row r="1909" spans="1:4" ht="14.15" x14ac:dyDescent="0.35">
      <c r="A1909" s="53">
        <v>43211.875110300927</v>
      </c>
      <c r="B1909" s="57">
        <v>86.155500000000004</v>
      </c>
      <c r="C1909" s="57">
        <v>86.155500000000004</v>
      </c>
      <c r="D1909" s="57">
        <v>86.155500000000004</v>
      </c>
    </row>
    <row r="1910" spans="1:4" ht="14.15" x14ac:dyDescent="0.35">
      <c r="A1910" s="53">
        <v>43211.916777025464</v>
      </c>
      <c r="B1910" s="57">
        <v>86.221100000000007</v>
      </c>
      <c r="C1910" s="57">
        <v>86.221100000000007</v>
      </c>
      <c r="D1910" s="57">
        <v>86.221100000000007</v>
      </c>
    </row>
    <row r="1911" spans="1:4" ht="14.15" x14ac:dyDescent="0.35">
      <c r="A1911" s="53">
        <v>43211.958443750002</v>
      </c>
      <c r="B1911" s="57">
        <v>86.2226</v>
      </c>
      <c r="C1911" s="57">
        <v>86.2226</v>
      </c>
      <c r="D1911" s="57">
        <v>86.2226</v>
      </c>
    </row>
    <row r="1912" spans="1:4" ht="14.15" x14ac:dyDescent="0.35">
      <c r="A1912" s="53">
        <v>43212.000110474539</v>
      </c>
      <c r="B1912" s="57">
        <v>86.236400000000003</v>
      </c>
      <c r="C1912" s="57">
        <v>86.236400000000003</v>
      </c>
      <c r="D1912" s="57">
        <v>86.236400000000003</v>
      </c>
    </row>
    <row r="1913" spans="1:4" ht="14.15" x14ac:dyDescent="0.35">
      <c r="A1913" s="53">
        <v>43212.041777199076</v>
      </c>
      <c r="B1913" s="57">
        <v>86.318799999999996</v>
      </c>
      <c r="C1913" s="57">
        <v>86.318799999999996</v>
      </c>
      <c r="D1913" s="57">
        <v>86.318799999999996</v>
      </c>
    </row>
    <row r="1914" spans="1:4" ht="14.15" x14ac:dyDescent="0.35">
      <c r="A1914" s="53">
        <v>43212.083443923613</v>
      </c>
      <c r="B1914" s="57">
        <v>86.2119</v>
      </c>
      <c r="C1914" s="57">
        <v>86.2119</v>
      </c>
      <c r="D1914" s="57">
        <v>86.2119</v>
      </c>
    </row>
    <row r="1915" spans="1:4" ht="14.15" x14ac:dyDescent="0.35">
      <c r="A1915" s="53">
        <v>43212.12511064815</v>
      </c>
      <c r="B1915" s="57">
        <v>86.1845</v>
      </c>
      <c r="C1915" s="57">
        <v>86.1845</v>
      </c>
      <c r="D1915" s="57">
        <v>86.1845</v>
      </c>
    </row>
    <row r="1916" spans="1:4" ht="14.15" x14ac:dyDescent="0.35">
      <c r="A1916" s="53">
        <v>43212.166777372688</v>
      </c>
      <c r="B1916" s="57">
        <v>86.245500000000007</v>
      </c>
      <c r="C1916" s="57">
        <v>86.245500000000007</v>
      </c>
      <c r="D1916" s="57">
        <v>86.245500000000007</v>
      </c>
    </row>
    <row r="1917" spans="1:4" ht="14.15" x14ac:dyDescent="0.35">
      <c r="A1917" s="53">
        <v>43212.208444097225</v>
      </c>
      <c r="B1917" s="57">
        <v>86.2333</v>
      </c>
      <c r="C1917" s="57">
        <v>86.2333</v>
      </c>
      <c r="D1917" s="57">
        <v>86.2333</v>
      </c>
    </row>
    <row r="1918" spans="1:4" ht="14.15" x14ac:dyDescent="0.35">
      <c r="A1918" s="53">
        <v>43212.250110821762</v>
      </c>
      <c r="B1918" s="57">
        <v>86.277600000000007</v>
      </c>
      <c r="C1918" s="57">
        <v>86.277600000000007</v>
      </c>
      <c r="D1918" s="57">
        <v>86.277600000000007</v>
      </c>
    </row>
    <row r="1919" spans="1:4" ht="14.15" x14ac:dyDescent="0.35">
      <c r="A1919" s="53">
        <v>43212.291777546299</v>
      </c>
      <c r="B1919" s="57">
        <v>86.286699999999996</v>
      </c>
      <c r="C1919" s="57">
        <v>86.286699999999996</v>
      </c>
      <c r="D1919" s="57">
        <v>86.286699999999996</v>
      </c>
    </row>
    <row r="1920" spans="1:4" ht="14.15" x14ac:dyDescent="0.35">
      <c r="A1920" s="53">
        <v>43212.333444270836</v>
      </c>
      <c r="B1920" s="57">
        <v>86.298900000000003</v>
      </c>
      <c r="C1920" s="57">
        <v>86.298900000000003</v>
      </c>
      <c r="D1920" s="57">
        <v>86.298900000000003</v>
      </c>
    </row>
    <row r="1921" spans="1:4" ht="14.15" x14ac:dyDescent="0.35">
      <c r="A1921" s="53">
        <v>43212.375110995374</v>
      </c>
      <c r="B1921" s="57">
        <v>86.286699999999996</v>
      </c>
      <c r="C1921" s="57">
        <v>86.286699999999996</v>
      </c>
      <c r="D1921" s="57">
        <v>86.286699999999996</v>
      </c>
    </row>
    <row r="1922" spans="1:4" ht="14.15" x14ac:dyDescent="0.35">
      <c r="A1922" s="53">
        <v>43212.416777719911</v>
      </c>
      <c r="B1922" s="57">
        <v>86.288200000000003</v>
      </c>
      <c r="C1922" s="57">
        <v>86.288200000000003</v>
      </c>
      <c r="D1922" s="57">
        <v>86.288200000000003</v>
      </c>
    </row>
    <row r="1923" spans="1:4" ht="14.15" x14ac:dyDescent="0.35">
      <c r="A1923" s="53">
        <v>43212.458444444441</v>
      </c>
      <c r="B1923" s="57">
        <v>86.1845</v>
      </c>
      <c r="C1923" s="57">
        <v>86.1845</v>
      </c>
      <c r="D1923" s="57">
        <v>86.1845</v>
      </c>
    </row>
    <row r="1924" spans="1:4" ht="14.15" x14ac:dyDescent="0.35">
      <c r="A1924" s="53">
        <v>43212.500111168978</v>
      </c>
      <c r="B1924" s="57">
        <v>86.141800000000003</v>
      </c>
      <c r="C1924" s="57">
        <v>86.141800000000003</v>
      </c>
      <c r="D1924" s="57">
        <v>86.141800000000003</v>
      </c>
    </row>
    <row r="1925" spans="1:4" ht="14.15" x14ac:dyDescent="0.35">
      <c r="A1925" s="53">
        <v>43212.541777893515</v>
      </c>
      <c r="B1925" s="57">
        <v>86.147900000000007</v>
      </c>
      <c r="C1925" s="57">
        <v>86.147900000000007</v>
      </c>
      <c r="D1925" s="57">
        <v>86.147900000000007</v>
      </c>
    </row>
    <row r="1926" spans="1:4" ht="14.15" x14ac:dyDescent="0.35">
      <c r="A1926" s="53">
        <v>43212.583444618052</v>
      </c>
      <c r="B1926" s="57">
        <v>86.111199999999997</v>
      </c>
      <c r="C1926" s="57">
        <v>86.111199999999997</v>
      </c>
      <c r="D1926" s="57">
        <v>86.111199999999997</v>
      </c>
    </row>
    <row r="1927" spans="1:4" ht="14.15" x14ac:dyDescent="0.35">
      <c r="A1927" s="53">
        <v>43212.62511134259</v>
      </c>
      <c r="B1927" s="57">
        <v>86.245500000000007</v>
      </c>
      <c r="C1927" s="57">
        <v>86.245500000000007</v>
      </c>
      <c r="D1927" s="57">
        <v>86.245500000000007</v>
      </c>
    </row>
    <row r="1928" spans="1:4" ht="14.15" x14ac:dyDescent="0.35">
      <c r="A1928" s="53">
        <v>43212.666778067127</v>
      </c>
      <c r="B1928" s="57">
        <v>86.344700000000003</v>
      </c>
      <c r="C1928" s="57">
        <v>86.344700000000003</v>
      </c>
      <c r="D1928" s="57">
        <v>86.344700000000003</v>
      </c>
    </row>
    <row r="1929" spans="1:4" ht="14.15" x14ac:dyDescent="0.35">
      <c r="A1929" s="53">
        <v>43212.708444791664</v>
      </c>
      <c r="B1929" s="57">
        <v>86.480500000000006</v>
      </c>
      <c r="C1929" s="57">
        <v>86.480500000000006</v>
      </c>
      <c r="D1929" s="57">
        <v>86.480500000000006</v>
      </c>
    </row>
    <row r="1930" spans="1:4" ht="14.15" x14ac:dyDescent="0.35">
      <c r="A1930" s="53">
        <v>43212.750111516201</v>
      </c>
      <c r="B1930" s="57">
        <v>86.433199999999999</v>
      </c>
      <c r="C1930" s="57">
        <v>86.433199999999999</v>
      </c>
      <c r="D1930" s="57">
        <v>86.433199999999999</v>
      </c>
    </row>
    <row r="1931" spans="1:4" ht="14.15" x14ac:dyDescent="0.35">
      <c r="A1931" s="53">
        <v>43212.791778240738</v>
      </c>
      <c r="B1931" s="57">
        <v>85.679400000000001</v>
      </c>
      <c r="C1931" s="57">
        <v>85.679400000000001</v>
      </c>
      <c r="D1931" s="57">
        <v>85.679400000000001</v>
      </c>
    </row>
    <row r="1932" spans="1:4" ht="14.15" x14ac:dyDescent="0.35">
      <c r="A1932" s="53">
        <v>43212.833444965276</v>
      </c>
      <c r="B1932" s="57">
        <v>86.329400000000007</v>
      </c>
      <c r="C1932" s="57">
        <v>86.329400000000007</v>
      </c>
      <c r="D1932" s="57">
        <v>86.329400000000007</v>
      </c>
    </row>
    <row r="1933" spans="1:4" ht="14.15" x14ac:dyDescent="0.35">
      <c r="A1933" s="53">
        <v>43212.875111689813</v>
      </c>
      <c r="B1933" s="57">
        <v>86.356899999999996</v>
      </c>
      <c r="C1933" s="57">
        <v>86.356899999999996</v>
      </c>
      <c r="D1933" s="57">
        <v>86.356899999999996</v>
      </c>
    </row>
    <row r="1934" spans="1:4" ht="14.15" x14ac:dyDescent="0.35">
      <c r="A1934" s="53">
        <v>43212.91677841435</v>
      </c>
      <c r="B1934" s="57">
        <v>86.488100000000003</v>
      </c>
      <c r="C1934" s="57">
        <v>86.488100000000003</v>
      </c>
      <c r="D1934" s="57">
        <v>86.488100000000003</v>
      </c>
    </row>
    <row r="1935" spans="1:4" ht="14.15" x14ac:dyDescent="0.35">
      <c r="A1935" s="53">
        <v>43212.958445138887</v>
      </c>
      <c r="B1935" s="57">
        <v>86.433199999999999</v>
      </c>
      <c r="C1935" s="57">
        <v>86.433199999999999</v>
      </c>
      <c r="D1935" s="57">
        <v>86.433199999999999</v>
      </c>
    </row>
    <row r="1936" spans="1:4" ht="14.15" x14ac:dyDescent="0.35">
      <c r="A1936" s="53">
        <v>43213.000111863425</v>
      </c>
      <c r="B1936" s="57">
        <v>86.408799999999999</v>
      </c>
      <c r="C1936" s="57">
        <v>86.408799999999999</v>
      </c>
      <c r="D1936" s="57">
        <v>86.408799999999999</v>
      </c>
    </row>
    <row r="1937" spans="1:4" ht="14.15" x14ac:dyDescent="0.35">
      <c r="A1937" s="53">
        <v>43213.041778587962</v>
      </c>
      <c r="B1937" s="57">
        <v>86.042599999999993</v>
      </c>
      <c r="C1937" s="57">
        <v>86.042599999999993</v>
      </c>
      <c r="D1937" s="57">
        <v>86.042599999999993</v>
      </c>
    </row>
    <row r="1938" spans="1:4" ht="14.15" x14ac:dyDescent="0.35">
      <c r="A1938" s="53">
        <v>43213.083445312499</v>
      </c>
      <c r="B1938" s="57">
        <v>86.391999999999996</v>
      </c>
      <c r="C1938" s="57">
        <v>86.391999999999996</v>
      </c>
      <c r="D1938" s="57">
        <v>86.391999999999996</v>
      </c>
    </row>
    <row r="1939" spans="1:4" ht="14.15" x14ac:dyDescent="0.35">
      <c r="A1939" s="53">
        <v>43213.125112037036</v>
      </c>
      <c r="B1939" s="57">
        <v>86.277600000000007</v>
      </c>
      <c r="C1939" s="57">
        <v>86.277600000000007</v>
      </c>
      <c r="D1939" s="57">
        <v>86.277600000000007</v>
      </c>
    </row>
    <row r="1940" spans="1:4" ht="14.15" x14ac:dyDescent="0.35">
      <c r="A1940" s="53">
        <v>43213.166778761573</v>
      </c>
      <c r="B1940" s="57">
        <v>86.503399999999999</v>
      </c>
      <c r="C1940" s="57">
        <v>86.503399999999999</v>
      </c>
      <c r="D1940" s="57">
        <v>86.503399999999999</v>
      </c>
    </row>
    <row r="1941" spans="1:4" ht="14.15" x14ac:dyDescent="0.35">
      <c r="A1941" s="53">
        <v>43213.208445486111</v>
      </c>
      <c r="B1941" s="57">
        <v>86.366100000000003</v>
      </c>
      <c r="C1941" s="57">
        <v>86.366100000000003</v>
      </c>
      <c r="D1941" s="57">
        <v>86.366100000000003</v>
      </c>
    </row>
    <row r="1942" spans="1:4" ht="14.15" x14ac:dyDescent="0.35">
      <c r="A1942" s="53">
        <v>43213.250112210648</v>
      </c>
      <c r="B1942" s="57">
        <v>86.2898</v>
      </c>
      <c r="C1942" s="57">
        <v>86.2898</v>
      </c>
      <c r="D1942" s="57">
        <v>86.2898</v>
      </c>
    </row>
    <row r="1943" spans="1:4" ht="14.15" x14ac:dyDescent="0.35">
      <c r="A1943" s="53">
        <v>43213.291778935185</v>
      </c>
      <c r="B1943" s="57">
        <v>86.204300000000003</v>
      </c>
      <c r="C1943" s="57">
        <v>86.204300000000003</v>
      </c>
      <c r="D1943" s="57">
        <v>86.204300000000003</v>
      </c>
    </row>
    <row r="1944" spans="1:4" ht="14.15" x14ac:dyDescent="0.35">
      <c r="A1944" s="53">
        <v>43213.333445659722</v>
      </c>
      <c r="B1944" s="57">
        <v>86.335499999999996</v>
      </c>
      <c r="C1944" s="57">
        <v>86.335499999999996</v>
      </c>
      <c r="D1944" s="57">
        <v>86.335499999999996</v>
      </c>
    </row>
    <row r="1945" spans="1:4" ht="14.15" x14ac:dyDescent="0.35">
      <c r="A1945" s="53">
        <v>43213.375112384259</v>
      </c>
      <c r="B1945" s="57">
        <v>86.379800000000003</v>
      </c>
      <c r="C1945" s="57">
        <v>86.379800000000003</v>
      </c>
      <c r="D1945" s="57">
        <v>86.379800000000003</v>
      </c>
    </row>
    <row r="1946" spans="1:4" ht="14.15" x14ac:dyDescent="0.35">
      <c r="A1946" s="53">
        <v>43213.416779108797</v>
      </c>
      <c r="B1946" s="57">
        <v>86.227199999999996</v>
      </c>
      <c r="C1946" s="57">
        <v>86.227199999999996</v>
      </c>
      <c r="D1946" s="57">
        <v>86.227199999999996</v>
      </c>
    </row>
    <row r="1947" spans="1:4" ht="14.15" x14ac:dyDescent="0.35">
      <c r="A1947" s="53">
        <v>43213.458445833334</v>
      </c>
      <c r="B1947" s="57">
        <v>86.2119</v>
      </c>
      <c r="C1947" s="57">
        <v>86.2119</v>
      </c>
      <c r="D1947" s="57">
        <v>86.2119</v>
      </c>
    </row>
    <row r="1948" spans="1:4" ht="14.15" x14ac:dyDescent="0.35">
      <c r="A1948" s="53">
        <v>43213.500112557871</v>
      </c>
      <c r="B1948" s="57">
        <v>86.388999999999996</v>
      </c>
      <c r="C1948" s="57">
        <v>86.388999999999996</v>
      </c>
      <c r="D1948" s="57">
        <v>86.388999999999996</v>
      </c>
    </row>
    <row r="1949" spans="1:4" ht="14.15" x14ac:dyDescent="0.35">
      <c r="A1949" s="53">
        <v>43213.541779282408</v>
      </c>
      <c r="B1949" s="57">
        <v>86.402699999999996</v>
      </c>
      <c r="C1949" s="57">
        <v>86.402699999999996</v>
      </c>
      <c r="D1949" s="57">
        <v>86.402699999999996</v>
      </c>
    </row>
    <row r="1950" spans="1:4" ht="14.15" x14ac:dyDescent="0.35">
      <c r="A1950" s="53">
        <v>43213.583446006945</v>
      </c>
      <c r="B1950" s="57">
        <v>86.378299999999996</v>
      </c>
      <c r="C1950" s="57">
        <v>86.378299999999996</v>
      </c>
      <c r="D1950" s="57">
        <v>86.378299999999996</v>
      </c>
    </row>
    <row r="1951" spans="1:4" ht="14.15" x14ac:dyDescent="0.35">
      <c r="A1951" s="53">
        <v>43213.625112731483</v>
      </c>
      <c r="B1951" s="57">
        <v>86.335499999999996</v>
      </c>
      <c r="C1951" s="57">
        <v>86.335499999999996</v>
      </c>
      <c r="D1951" s="57">
        <v>86.335499999999996</v>
      </c>
    </row>
    <row r="1952" spans="1:4" ht="14.15" x14ac:dyDescent="0.35">
      <c r="A1952" s="53">
        <v>43213.66677945602</v>
      </c>
      <c r="B1952" s="57">
        <v>86.349299999999999</v>
      </c>
      <c r="C1952" s="57">
        <v>86.349299999999999</v>
      </c>
      <c r="D1952" s="57">
        <v>86.349299999999999</v>
      </c>
    </row>
    <row r="1953" spans="1:4" ht="14.15" x14ac:dyDescent="0.35">
      <c r="A1953" s="53">
        <v>43213.708446180557</v>
      </c>
      <c r="B1953" s="57">
        <v>86.244</v>
      </c>
      <c r="C1953" s="57">
        <v>86.244</v>
      </c>
      <c r="D1953" s="57">
        <v>86.244</v>
      </c>
    </row>
    <row r="1954" spans="1:4" ht="14.15" x14ac:dyDescent="0.35">
      <c r="A1954" s="53">
        <v>43213.750112905094</v>
      </c>
      <c r="B1954" s="57">
        <v>86.3142</v>
      </c>
      <c r="C1954" s="57">
        <v>86.3142</v>
      </c>
      <c r="D1954" s="57">
        <v>86.3142</v>
      </c>
    </row>
    <row r="1955" spans="1:4" ht="14.15" x14ac:dyDescent="0.35">
      <c r="A1955" s="53">
        <v>43213.791779629631</v>
      </c>
      <c r="B1955" s="57">
        <v>86.2089</v>
      </c>
      <c r="C1955" s="57">
        <v>86.2089</v>
      </c>
      <c r="D1955" s="57">
        <v>86.2089</v>
      </c>
    </row>
    <row r="1956" spans="1:4" ht="14.15" x14ac:dyDescent="0.35">
      <c r="A1956" s="53">
        <v>43213.833446354169</v>
      </c>
      <c r="B1956" s="57">
        <v>86.218100000000007</v>
      </c>
      <c r="C1956" s="57">
        <v>86.218100000000007</v>
      </c>
      <c r="D1956" s="57">
        <v>86.218100000000007</v>
      </c>
    </row>
    <row r="1957" spans="1:4" ht="14.15" x14ac:dyDescent="0.35">
      <c r="A1957" s="53">
        <v>43213.875113078706</v>
      </c>
      <c r="B1957" s="57">
        <v>86.1494</v>
      </c>
      <c r="C1957" s="57">
        <v>86.1494</v>
      </c>
      <c r="D1957" s="57">
        <v>86.1494</v>
      </c>
    </row>
    <row r="1958" spans="1:4" ht="14.15" x14ac:dyDescent="0.35">
      <c r="A1958" s="53">
        <v>43213.916779803243</v>
      </c>
      <c r="B1958" s="57">
        <v>86.259299999999996</v>
      </c>
      <c r="C1958" s="57">
        <v>86.259299999999996</v>
      </c>
      <c r="D1958" s="57">
        <v>86.259299999999996</v>
      </c>
    </row>
    <row r="1959" spans="1:4" ht="14.15" x14ac:dyDescent="0.35">
      <c r="A1959" s="53">
        <v>43213.95844652778</v>
      </c>
      <c r="B1959" s="57">
        <v>86.442400000000006</v>
      </c>
      <c r="C1959" s="57">
        <v>86.442400000000006</v>
      </c>
      <c r="D1959" s="57">
        <v>86.442400000000006</v>
      </c>
    </row>
    <row r="1960" spans="1:4" ht="14.15" x14ac:dyDescent="0.35">
      <c r="A1960" s="53">
        <v>43214.000113252318</v>
      </c>
      <c r="B1960" s="57">
        <v>86.463700000000003</v>
      </c>
      <c r="C1960" s="57">
        <v>86.463700000000003</v>
      </c>
      <c r="D1960" s="57">
        <v>86.463700000000003</v>
      </c>
    </row>
    <row r="1961" spans="1:4" ht="14.15" x14ac:dyDescent="0.35">
      <c r="A1961" s="53">
        <v>43214.041779976855</v>
      </c>
      <c r="B1961" s="57">
        <v>86.562899999999999</v>
      </c>
      <c r="C1961" s="57">
        <v>86.562899999999999</v>
      </c>
      <c r="D1961" s="57">
        <v>86.562899999999999</v>
      </c>
    </row>
    <row r="1962" spans="1:4" ht="14.15" x14ac:dyDescent="0.35">
      <c r="A1962" s="53">
        <v>43214.083446701392</v>
      </c>
      <c r="B1962" s="57">
        <v>86.370599999999996</v>
      </c>
      <c r="C1962" s="57">
        <v>86.370599999999996</v>
      </c>
      <c r="D1962" s="57">
        <v>86.370599999999996</v>
      </c>
    </row>
    <row r="1963" spans="1:4" ht="14.15" x14ac:dyDescent="0.35">
      <c r="A1963" s="53">
        <v>43214.125113425929</v>
      </c>
      <c r="B1963" s="57">
        <v>86.3523</v>
      </c>
      <c r="C1963" s="57">
        <v>86.3523</v>
      </c>
      <c r="D1963" s="57">
        <v>86.3523</v>
      </c>
    </row>
    <row r="1964" spans="1:4" ht="14.15" x14ac:dyDescent="0.35">
      <c r="A1964" s="53">
        <v>43214.166780150466</v>
      </c>
      <c r="B1964" s="57">
        <v>86.367599999999996</v>
      </c>
      <c r="C1964" s="57">
        <v>86.367599999999996</v>
      </c>
      <c r="D1964" s="57">
        <v>86.367599999999996</v>
      </c>
    </row>
    <row r="1965" spans="1:4" ht="14.15" x14ac:dyDescent="0.35">
      <c r="A1965" s="53">
        <v>43214.208446875004</v>
      </c>
      <c r="B1965" s="57">
        <v>86.402699999999996</v>
      </c>
      <c r="C1965" s="57">
        <v>86.402699999999996</v>
      </c>
      <c r="D1965" s="57">
        <v>86.402699999999996</v>
      </c>
    </row>
    <row r="1966" spans="1:4" ht="14.15" x14ac:dyDescent="0.35">
      <c r="A1966" s="53">
        <v>43214.250113599534</v>
      </c>
      <c r="B1966" s="57">
        <v>86.465199999999996</v>
      </c>
      <c r="C1966" s="57">
        <v>86.465199999999996</v>
      </c>
      <c r="D1966" s="57">
        <v>86.465199999999996</v>
      </c>
    </row>
    <row r="1967" spans="1:4" ht="14.15" x14ac:dyDescent="0.35">
      <c r="A1967" s="53">
        <v>43214.291780324071</v>
      </c>
      <c r="B1967" s="57">
        <v>86.401200000000003</v>
      </c>
      <c r="C1967" s="57">
        <v>86.401200000000003</v>
      </c>
      <c r="D1967" s="57">
        <v>86.401200000000003</v>
      </c>
    </row>
    <row r="1968" spans="1:4" ht="14.15" x14ac:dyDescent="0.35">
      <c r="A1968" s="53">
        <v>43214.333447048608</v>
      </c>
      <c r="B1968" s="57">
        <v>86.451499999999996</v>
      </c>
      <c r="C1968" s="57">
        <v>86.451499999999996</v>
      </c>
      <c r="D1968" s="57">
        <v>86.451499999999996</v>
      </c>
    </row>
    <row r="1969" spans="1:4" ht="14.15" x14ac:dyDescent="0.35">
      <c r="A1969" s="53">
        <v>43214.375113773145</v>
      </c>
      <c r="B1969" s="57">
        <v>86.202799999999996</v>
      </c>
      <c r="C1969" s="57">
        <v>86.202799999999996</v>
      </c>
      <c r="D1969" s="57">
        <v>86.202799999999996</v>
      </c>
    </row>
    <row r="1970" spans="1:4" ht="14.15" x14ac:dyDescent="0.35">
      <c r="A1970" s="53">
        <v>43214.416780497682</v>
      </c>
      <c r="B1970" s="57">
        <v>86.271500000000003</v>
      </c>
      <c r="C1970" s="57">
        <v>86.271500000000003</v>
      </c>
      <c r="D1970" s="57">
        <v>86.271500000000003</v>
      </c>
    </row>
    <row r="1971" spans="1:4" ht="14.15" x14ac:dyDescent="0.35">
      <c r="A1971" s="53">
        <v>43214.45844722222</v>
      </c>
      <c r="B1971" s="57">
        <v>86.756699999999995</v>
      </c>
      <c r="C1971" s="57">
        <v>86.756699999999995</v>
      </c>
      <c r="D1971" s="57">
        <v>86.756699999999995</v>
      </c>
    </row>
    <row r="1972" spans="1:4" ht="14.15" x14ac:dyDescent="0.35">
      <c r="A1972" s="53">
        <v>43214.500113946757</v>
      </c>
      <c r="B1972" s="57">
        <v>86.619399999999999</v>
      </c>
      <c r="C1972" s="57">
        <v>86.619399999999999</v>
      </c>
      <c r="D1972" s="57">
        <v>86.619399999999999</v>
      </c>
    </row>
    <row r="1973" spans="1:4" ht="14.15" x14ac:dyDescent="0.35">
      <c r="A1973" s="53">
        <v>43214.541780671294</v>
      </c>
      <c r="B1973" s="57">
        <v>86.637699999999995</v>
      </c>
      <c r="C1973" s="57">
        <v>86.637699999999995</v>
      </c>
      <c r="D1973" s="57">
        <v>86.637699999999995</v>
      </c>
    </row>
    <row r="1974" spans="1:4" ht="14.15" x14ac:dyDescent="0.35">
      <c r="A1974" s="53">
        <v>43214.583447395831</v>
      </c>
      <c r="B1974" s="57">
        <v>86.875699999999995</v>
      </c>
      <c r="C1974" s="57">
        <v>86.875699999999995</v>
      </c>
      <c r="D1974" s="57">
        <v>86.875699999999995</v>
      </c>
    </row>
    <row r="1975" spans="1:4" ht="14.15" x14ac:dyDescent="0.35">
      <c r="A1975" s="53">
        <v>43214.625114120368</v>
      </c>
      <c r="B1975" s="57">
        <v>86.799400000000006</v>
      </c>
      <c r="C1975" s="57">
        <v>86.799400000000006</v>
      </c>
      <c r="D1975" s="57">
        <v>86.799400000000006</v>
      </c>
    </row>
    <row r="1976" spans="1:4" ht="14.15" x14ac:dyDescent="0.35">
      <c r="A1976" s="53">
        <v>43214.666780844906</v>
      </c>
      <c r="B1976" s="57">
        <v>86.767399999999995</v>
      </c>
      <c r="C1976" s="57">
        <v>86.767399999999995</v>
      </c>
      <c r="D1976" s="57">
        <v>86.767399999999995</v>
      </c>
    </row>
    <row r="1977" spans="1:4" ht="14.15" x14ac:dyDescent="0.35">
      <c r="A1977" s="53">
        <v>43214.708447569443</v>
      </c>
      <c r="B1977" s="57">
        <v>86.738399999999999</v>
      </c>
      <c r="C1977" s="57">
        <v>86.738399999999999</v>
      </c>
      <c r="D1977" s="57">
        <v>86.738399999999999</v>
      </c>
    </row>
    <row r="1978" spans="1:4" ht="14.15" x14ac:dyDescent="0.35">
      <c r="A1978" s="53">
        <v>43214.75011429398</v>
      </c>
      <c r="B1978" s="57">
        <v>86.712400000000002</v>
      </c>
      <c r="C1978" s="57">
        <v>86.712400000000002</v>
      </c>
      <c r="D1978" s="57">
        <v>86.712400000000002</v>
      </c>
    </row>
    <row r="1979" spans="1:4" ht="14.15" x14ac:dyDescent="0.35">
      <c r="A1979" s="53">
        <v>43214.791781018517</v>
      </c>
      <c r="B1979" s="57">
        <v>86.837599999999995</v>
      </c>
      <c r="C1979" s="57">
        <v>86.837599999999995</v>
      </c>
      <c r="D1979" s="57">
        <v>86.837599999999995</v>
      </c>
    </row>
    <row r="1980" spans="1:4" ht="14.15" x14ac:dyDescent="0.35">
      <c r="A1980" s="53">
        <v>43214.833447743054</v>
      </c>
      <c r="B1980" s="57">
        <v>86.626999999999995</v>
      </c>
      <c r="C1980" s="57">
        <v>86.626999999999995</v>
      </c>
      <c r="D1980" s="57">
        <v>86.626999999999995</v>
      </c>
    </row>
    <row r="1981" spans="1:4" ht="14.15" x14ac:dyDescent="0.35">
      <c r="A1981" s="53">
        <v>43214.875114467592</v>
      </c>
      <c r="B1981" s="57">
        <v>86.623900000000006</v>
      </c>
      <c r="C1981" s="57">
        <v>86.623900000000006</v>
      </c>
      <c r="D1981" s="57">
        <v>86.623900000000006</v>
      </c>
    </row>
    <row r="1982" spans="1:4" ht="14.15" x14ac:dyDescent="0.35">
      <c r="A1982" s="53">
        <v>43214.916781192129</v>
      </c>
      <c r="B1982" s="57">
        <v>86.713999999999999</v>
      </c>
      <c r="C1982" s="57">
        <v>86.713999999999999</v>
      </c>
      <c r="D1982" s="57">
        <v>86.713999999999999</v>
      </c>
    </row>
    <row r="1983" spans="1:4" ht="14.15" x14ac:dyDescent="0.35">
      <c r="A1983" s="53">
        <v>43214.958447916666</v>
      </c>
      <c r="B1983" s="57">
        <v>86.897099999999995</v>
      </c>
      <c r="C1983" s="57">
        <v>86.897099999999995</v>
      </c>
      <c r="D1983" s="57">
        <v>86.897099999999995</v>
      </c>
    </row>
    <row r="1984" spans="1:4" ht="14.15" x14ac:dyDescent="0.35">
      <c r="A1984" s="53">
        <v>43215.000114641203</v>
      </c>
      <c r="B1984" s="56">
        <v>0</v>
      </c>
      <c r="C1984" s="56">
        <v>0</v>
      </c>
      <c r="D1984" s="56">
        <v>0</v>
      </c>
    </row>
    <row r="1985" spans="1:4" ht="14.15" x14ac:dyDescent="0.35">
      <c r="A1985" s="53">
        <v>43215.04178136574</v>
      </c>
      <c r="B1985" s="56">
        <v>0</v>
      </c>
      <c r="C1985" s="56">
        <v>0</v>
      </c>
      <c r="D1985" s="56">
        <v>0</v>
      </c>
    </row>
    <row r="1986" spans="1:4" ht="14.15" x14ac:dyDescent="0.35">
      <c r="A1986" s="53">
        <v>43215.083448090278</v>
      </c>
      <c r="B1986" s="56">
        <v>0</v>
      </c>
      <c r="C1986" s="56">
        <v>0</v>
      </c>
      <c r="D1986" s="56">
        <v>0</v>
      </c>
    </row>
    <row r="1987" spans="1:4" ht="14.15" x14ac:dyDescent="0.35">
      <c r="A1987" s="53">
        <v>43215.125114814815</v>
      </c>
      <c r="B1987" s="56">
        <v>0</v>
      </c>
      <c r="C1987" s="56">
        <v>0</v>
      </c>
      <c r="D1987" s="56">
        <v>0</v>
      </c>
    </row>
    <row r="1988" spans="1:4" ht="14.15" x14ac:dyDescent="0.35">
      <c r="A1988" s="53">
        <v>43215.166781539352</v>
      </c>
      <c r="B1988" s="56">
        <v>0</v>
      </c>
      <c r="C1988" s="56">
        <v>0</v>
      </c>
      <c r="D1988" s="56">
        <v>0</v>
      </c>
    </row>
    <row r="1989" spans="1:4" ht="14.15" x14ac:dyDescent="0.35">
      <c r="A1989" s="53">
        <v>43215.208448263889</v>
      </c>
      <c r="B1989" s="56">
        <v>0</v>
      </c>
      <c r="C1989" s="56">
        <v>0</v>
      </c>
      <c r="D1989" s="56">
        <v>0</v>
      </c>
    </row>
    <row r="1990" spans="1:4" ht="14.15" x14ac:dyDescent="0.35">
      <c r="A1990" s="53">
        <v>43215.250114988427</v>
      </c>
      <c r="B1990" s="56">
        <v>0</v>
      </c>
      <c r="C1990" s="56">
        <v>0</v>
      </c>
      <c r="D1990" s="56">
        <v>0</v>
      </c>
    </row>
    <row r="1991" spans="1:4" ht="14.15" x14ac:dyDescent="0.35">
      <c r="A1991" s="53">
        <v>43215.291781712964</v>
      </c>
      <c r="B1991" s="56">
        <v>0</v>
      </c>
      <c r="C1991" s="56">
        <v>0</v>
      </c>
      <c r="D1991" s="56">
        <v>0</v>
      </c>
    </row>
    <row r="1992" spans="1:4" ht="14.15" x14ac:dyDescent="0.35">
      <c r="A1992" s="53">
        <v>43215.333448437501</v>
      </c>
      <c r="B1992" s="56">
        <v>0</v>
      </c>
      <c r="C1992" s="56">
        <v>0</v>
      </c>
      <c r="D1992" s="56">
        <v>0</v>
      </c>
    </row>
    <row r="1993" spans="1:4" ht="14.15" x14ac:dyDescent="0.35">
      <c r="A1993" s="53">
        <v>43215.375115162038</v>
      </c>
      <c r="B1993" s="56">
        <v>0</v>
      </c>
      <c r="C1993" s="56">
        <v>0</v>
      </c>
      <c r="D1993" s="56">
        <v>0</v>
      </c>
    </row>
    <row r="1994" spans="1:4" ht="14.15" x14ac:dyDescent="0.35">
      <c r="A1994" s="53">
        <v>43215.416781886575</v>
      </c>
      <c r="B1994" s="56">
        <v>0</v>
      </c>
      <c r="C1994" s="56">
        <v>0</v>
      </c>
      <c r="D1994" s="56">
        <v>0</v>
      </c>
    </row>
    <row r="1995" spans="1:4" ht="14.15" x14ac:dyDescent="0.35">
      <c r="A1995" s="53">
        <v>43215.458448611113</v>
      </c>
      <c r="B1995" s="56">
        <v>0</v>
      </c>
      <c r="C1995" s="56">
        <v>0</v>
      </c>
      <c r="D1995" s="56">
        <v>0</v>
      </c>
    </row>
    <row r="1996" spans="1:4" ht="14.15" x14ac:dyDescent="0.35">
      <c r="A1996" s="53">
        <v>43215.50011533565</v>
      </c>
      <c r="B1996" s="56">
        <v>0</v>
      </c>
      <c r="C1996" s="56">
        <v>0</v>
      </c>
      <c r="D1996" s="56">
        <v>0</v>
      </c>
    </row>
    <row r="1997" spans="1:4" ht="14.15" x14ac:dyDescent="0.35">
      <c r="A1997" s="53">
        <v>43215.541782060187</v>
      </c>
      <c r="B1997" s="56">
        <v>0</v>
      </c>
      <c r="C1997" s="56">
        <v>0</v>
      </c>
      <c r="D1997" s="56">
        <v>0</v>
      </c>
    </row>
    <row r="1998" spans="1:4" ht="14.15" x14ac:dyDescent="0.35">
      <c r="A1998" s="53">
        <v>43215.583448784724</v>
      </c>
      <c r="B1998" s="56">
        <v>0</v>
      </c>
      <c r="C1998" s="56">
        <v>0</v>
      </c>
      <c r="D1998" s="56">
        <v>0</v>
      </c>
    </row>
    <row r="1999" spans="1:4" ht="14.15" x14ac:dyDescent="0.35">
      <c r="A1999" s="53">
        <v>43215.625115509261</v>
      </c>
      <c r="B1999" s="56">
        <v>0</v>
      </c>
      <c r="C1999" s="56">
        <v>0</v>
      </c>
      <c r="D1999" s="56">
        <v>0</v>
      </c>
    </row>
    <row r="2000" spans="1:4" ht="14.15" x14ac:dyDescent="0.35">
      <c r="A2000" s="53">
        <v>43215.666782233799</v>
      </c>
      <c r="B2000" s="56">
        <v>0</v>
      </c>
      <c r="C2000" s="56">
        <v>0</v>
      </c>
      <c r="D2000" s="56">
        <v>0</v>
      </c>
    </row>
    <row r="2001" spans="1:4" ht="14.15" x14ac:dyDescent="0.35">
      <c r="A2001" s="53">
        <v>43215.708448958336</v>
      </c>
      <c r="B2001" s="56">
        <v>0</v>
      </c>
      <c r="C2001" s="56">
        <v>0</v>
      </c>
      <c r="D2001" s="56">
        <v>0</v>
      </c>
    </row>
    <row r="2002" spans="1:4" ht="14.15" x14ac:dyDescent="0.35">
      <c r="A2002" s="53">
        <v>43215.750115682873</v>
      </c>
      <c r="B2002" s="56">
        <v>0</v>
      </c>
      <c r="C2002" s="56">
        <v>0</v>
      </c>
      <c r="D2002" s="56">
        <v>0</v>
      </c>
    </row>
    <row r="2003" spans="1:4" ht="14.15" x14ac:dyDescent="0.35">
      <c r="A2003" s="53">
        <v>43215.79178240741</v>
      </c>
      <c r="B2003" s="56">
        <v>0</v>
      </c>
      <c r="C2003" s="56">
        <v>0</v>
      </c>
      <c r="D2003" s="56">
        <v>0</v>
      </c>
    </row>
    <row r="2004" spans="1:4" ht="14.15" x14ac:dyDescent="0.35">
      <c r="A2004" s="53">
        <v>43215.833449131947</v>
      </c>
      <c r="B2004" s="56">
        <v>0</v>
      </c>
      <c r="C2004" s="56">
        <v>0</v>
      </c>
      <c r="D2004" s="56">
        <v>0</v>
      </c>
    </row>
    <row r="2005" spans="1:4" ht="14.15" x14ac:dyDescent="0.35">
      <c r="A2005" s="53">
        <v>43215.875115856485</v>
      </c>
      <c r="B2005" s="56">
        <v>0</v>
      </c>
      <c r="C2005" s="56">
        <v>0</v>
      </c>
      <c r="D2005" s="56">
        <v>0</v>
      </c>
    </row>
    <row r="2006" spans="1:4" ht="14.15" x14ac:dyDescent="0.35">
      <c r="A2006" s="53">
        <v>43215.916782581022</v>
      </c>
      <c r="B2006" s="56">
        <v>0</v>
      </c>
      <c r="C2006" s="56">
        <v>0</v>
      </c>
      <c r="D2006" s="56">
        <v>0</v>
      </c>
    </row>
    <row r="2007" spans="1:4" ht="14.15" x14ac:dyDescent="0.35">
      <c r="A2007" s="53">
        <v>43215.958449305559</v>
      </c>
      <c r="B2007" s="56">
        <v>0</v>
      </c>
      <c r="C2007" s="56">
        <v>0</v>
      </c>
      <c r="D2007" s="56">
        <v>0</v>
      </c>
    </row>
    <row r="2008" spans="1:4" ht="14.15" x14ac:dyDescent="0.35">
      <c r="A2008" s="53">
        <v>43216.000116030089</v>
      </c>
      <c r="B2008" s="57">
        <v>86.549199999999999</v>
      </c>
      <c r="C2008" s="57">
        <v>86.549199999999999</v>
      </c>
      <c r="D2008" s="57">
        <v>86.549199999999999</v>
      </c>
    </row>
    <row r="2009" spans="1:4" ht="14.15" x14ac:dyDescent="0.35">
      <c r="A2009" s="53">
        <v>43216.041782754626</v>
      </c>
      <c r="B2009" s="57">
        <v>86.720100000000002</v>
      </c>
      <c r="C2009" s="57">
        <v>86.720100000000002</v>
      </c>
      <c r="D2009" s="57">
        <v>86.720100000000002</v>
      </c>
    </row>
    <row r="2010" spans="1:4" ht="14.15" x14ac:dyDescent="0.35">
      <c r="A2010" s="53">
        <v>43216.083449479163</v>
      </c>
      <c r="B2010" s="57">
        <v>86.509500000000003</v>
      </c>
      <c r="C2010" s="57">
        <v>86.509500000000003</v>
      </c>
      <c r="D2010" s="57">
        <v>86.509500000000003</v>
      </c>
    </row>
    <row r="2011" spans="1:4" ht="14.15" x14ac:dyDescent="0.35">
      <c r="A2011" s="53">
        <v>43216.125116203701</v>
      </c>
      <c r="B2011" s="57">
        <v>86.457599999999999</v>
      </c>
      <c r="C2011" s="57">
        <v>86.457599999999999</v>
      </c>
      <c r="D2011" s="57">
        <v>86.457599999999999</v>
      </c>
    </row>
    <row r="2012" spans="1:4" ht="14.15" x14ac:dyDescent="0.35">
      <c r="A2012" s="53">
        <v>43216.166782928238</v>
      </c>
      <c r="B2012" s="57">
        <v>86.631600000000006</v>
      </c>
      <c r="C2012" s="57">
        <v>86.631600000000006</v>
      </c>
      <c r="D2012" s="57">
        <v>86.631600000000006</v>
      </c>
    </row>
    <row r="2013" spans="1:4" ht="14.15" x14ac:dyDescent="0.35">
      <c r="A2013" s="53">
        <v>43216.208449652775</v>
      </c>
      <c r="B2013" s="57">
        <v>86.569000000000003</v>
      </c>
      <c r="C2013" s="57">
        <v>86.569000000000003</v>
      </c>
      <c r="D2013" s="57">
        <v>86.569000000000003</v>
      </c>
    </row>
    <row r="2014" spans="1:4" ht="14.15" x14ac:dyDescent="0.35">
      <c r="A2014" s="53">
        <v>43216.250116377312</v>
      </c>
      <c r="B2014" s="57">
        <v>86.646799999999999</v>
      </c>
      <c r="C2014" s="57">
        <v>86.646799999999999</v>
      </c>
      <c r="D2014" s="57">
        <v>86.646799999999999</v>
      </c>
    </row>
    <row r="2015" spans="1:4" ht="14.15" x14ac:dyDescent="0.35">
      <c r="A2015" s="53">
        <v>43216.291783101849</v>
      </c>
      <c r="B2015" s="57">
        <v>86.636099999999999</v>
      </c>
      <c r="C2015" s="57">
        <v>86.636099999999999</v>
      </c>
      <c r="D2015" s="57">
        <v>86.636099999999999</v>
      </c>
    </row>
    <row r="2016" spans="1:4" ht="14.15" x14ac:dyDescent="0.35">
      <c r="A2016" s="53">
        <v>43216.333449826387</v>
      </c>
      <c r="B2016" s="57">
        <v>86.681899999999999</v>
      </c>
      <c r="C2016" s="57">
        <v>86.681899999999999</v>
      </c>
      <c r="D2016" s="57">
        <v>86.681899999999999</v>
      </c>
    </row>
    <row r="2017" spans="1:4" ht="14.15" x14ac:dyDescent="0.35">
      <c r="A2017" s="53">
        <v>43216.375116550924</v>
      </c>
      <c r="B2017" s="57">
        <v>86.709400000000002</v>
      </c>
      <c r="C2017" s="57">
        <v>86.709400000000002</v>
      </c>
      <c r="D2017" s="57">
        <v>86.709400000000002</v>
      </c>
    </row>
    <row r="2018" spans="1:4" ht="14.15" x14ac:dyDescent="0.35">
      <c r="A2018" s="53">
        <v>43216.416783275461</v>
      </c>
      <c r="B2018" s="57">
        <v>86.793300000000002</v>
      </c>
      <c r="C2018" s="57">
        <v>86.793300000000002</v>
      </c>
      <c r="D2018" s="57">
        <v>86.793300000000002</v>
      </c>
    </row>
    <row r="2019" spans="1:4" ht="14.15" x14ac:dyDescent="0.35">
      <c r="A2019" s="53">
        <v>43216.458449999998</v>
      </c>
      <c r="B2019" s="57">
        <v>86.800899999999999</v>
      </c>
      <c r="C2019" s="57">
        <v>86.800899999999999</v>
      </c>
      <c r="D2019" s="57">
        <v>86.800899999999999</v>
      </c>
    </row>
    <row r="2020" spans="1:4" ht="14.15" x14ac:dyDescent="0.35">
      <c r="A2020" s="53">
        <v>43216.500116724535</v>
      </c>
      <c r="B2020" s="57">
        <v>86.672799999999995</v>
      </c>
      <c r="C2020" s="57">
        <v>86.672799999999995</v>
      </c>
      <c r="D2020" s="57">
        <v>86.672799999999995</v>
      </c>
    </row>
    <row r="2021" spans="1:4" ht="14.15" x14ac:dyDescent="0.35">
      <c r="A2021" s="53">
        <v>43216.541783449073</v>
      </c>
      <c r="B2021" s="57">
        <v>86.631600000000006</v>
      </c>
      <c r="C2021" s="57">
        <v>86.631600000000006</v>
      </c>
      <c r="D2021" s="57">
        <v>86.631600000000006</v>
      </c>
    </row>
    <row r="2022" spans="1:4" ht="14.15" x14ac:dyDescent="0.35">
      <c r="A2022" s="53">
        <v>43216.58345017361</v>
      </c>
      <c r="B2022" s="57">
        <v>86.631600000000006</v>
      </c>
      <c r="C2022" s="57">
        <v>86.631600000000006</v>
      </c>
      <c r="D2022" s="57">
        <v>86.631600000000006</v>
      </c>
    </row>
    <row r="2023" spans="1:4" ht="14.15" x14ac:dyDescent="0.35">
      <c r="A2023" s="53">
        <v>43216.625116898147</v>
      </c>
      <c r="B2023" s="57">
        <v>86.663600000000002</v>
      </c>
      <c r="C2023" s="57">
        <v>86.663600000000002</v>
      </c>
      <c r="D2023" s="57">
        <v>86.663600000000002</v>
      </c>
    </row>
    <row r="2024" spans="1:4" ht="14.15" x14ac:dyDescent="0.35">
      <c r="A2024" s="53">
        <v>43216.666783622684</v>
      </c>
      <c r="B2024" s="57">
        <v>86.556799999999996</v>
      </c>
      <c r="C2024" s="57">
        <v>86.556799999999996</v>
      </c>
      <c r="D2024" s="57">
        <v>86.556799999999996</v>
      </c>
    </row>
    <row r="2025" spans="1:4" ht="14.15" x14ac:dyDescent="0.35">
      <c r="A2025" s="53">
        <v>43216.708450347222</v>
      </c>
      <c r="B2025" s="57">
        <v>86.686499999999995</v>
      </c>
      <c r="C2025" s="57">
        <v>86.686499999999995</v>
      </c>
      <c r="D2025" s="57">
        <v>86.686499999999995</v>
      </c>
    </row>
    <row r="2026" spans="1:4" ht="14.15" x14ac:dyDescent="0.35">
      <c r="A2026" s="53">
        <v>43216.750117071759</v>
      </c>
      <c r="B2026" s="57">
        <v>86.726200000000006</v>
      </c>
      <c r="C2026" s="57">
        <v>86.726200000000006</v>
      </c>
      <c r="D2026" s="57">
        <v>86.726200000000006</v>
      </c>
    </row>
    <row r="2027" spans="1:4" ht="14.15" x14ac:dyDescent="0.35">
      <c r="A2027" s="53">
        <v>43216.791783796296</v>
      </c>
      <c r="B2027" s="57">
        <v>86.518699999999995</v>
      </c>
      <c r="C2027" s="57">
        <v>86.518699999999995</v>
      </c>
      <c r="D2027" s="57">
        <v>86.518699999999995</v>
      </c>
    </row>
    <row r="2028" spans="1:4" ht="14.15" x14ac:dyDescent="0.35">
      <c r="A2028" s="53">
        <v>43216.833450520833</v>
      </c>
      <c r="B2028" s="57">
        <v>86.576599999999999</v>
      </c>
      <c r="C2028" s="57">
        <v>86.576599999999999</v>
      </c>
      <c r="D2028" s="57">
        <v>86.576599999999999</v>
      </c>
    </row>
    <row r="2029" spans="1:4" ht="14.15" x14ac:dyDescent="0.35">
      <c r="A2029" s="53">
        <v>43216.87511724537</v>
      </c>
      <c r="B2029" s="57">
        <v>86.619399999999999</v>
      </c>
      <c r="C2029" s="57">
        <v>86.619399999999999</v>
      </c>
      <c r="D2029" s="57">
        <v>86.619399999999999</v>
      </c>
    </row>
    <row r="2030" spans="1:4" ht="14.15" x14ac:dyDescent="0.35">
      <c r="A2030" s="53">
        <v>43216.916783969908</v>
      </c>
      <c r="B2030" s="57">
        <v>86.674300000000002</v>
      </c>
      <c r="C2030" s="57">
        <v>86.674300000000002</v>
      </c>
      <c r="D2030" s="57">
        <v>86.674300000000002</v>
      </c>
    </row>
    <row r="2031" spans="1:4" ht="14.15" x14ac:dyDescent="0.35">
      <c r="A2031" s="53">
        <v>43216.958450694445</v>
      </c>
      <c r="B2031" s="57">
        <v>86.564400000000006</v>
      </c>
      <c r="C2031" s="57">
        <v>86.564400000000006</v>
      </c>
      <c r="D2031" s="57">
        <v>86.564400000000006</v>
      </c>
    </row>
    <row r="2032" spans="1:4" ht="14.15" x14ac:dyDescent="0.35">
      <c r="A2032" s="53">
        <v>43217.000117418982</v>
      </c>
      <c r="B2032" s="57">
        <v>86.2226</v>
      </c>
      <c r="C2032" s="57">
        <v>86.2226</v>
      </c>
      <c r="D2032" s="57">
        <v>86.2226</v>
      </c>
    </row>
    <row r="2033" spans="1:4" ht="14.15" x14ac:dyDescent="0.35">
      <c r="A2033" s="53">
        <v>43217.041784143519</v>
      </c>
      <c r="B2033" s="57">
        <v>86.112799999999993</v>
      </c>
      <c r="C2033" s="57">
        <v>86.112799999999993</v>
      </c>
      <c r="D2033" s="57">
        <v>86.112799999999993</v>
      </c>
    </row>
    <row r="2034" spans="1:4" ht="14.15" x14ac:dyDescent="0.35">
      <c r="A2034" s="53">
        <v>43217.083450868056</v>
      </c>
      <c r="B2034" s="57">
        <v>86.2791</v>
      </c>
      <c r="C2034" s="57">
        <v>86.2791</v>
      </c>
      <c r="D2034" s="57">
        <v>86.2791</v>
      </c>
    </row>
    <row r="2035" spans="1:4" ht="14.15" x14ac:dyDescent="0.35">
      <c r="A2035" s="53">
        <v>43217.125117592594</v>
      </c>
      <c r="B2035" s="57">
        <v>86.001400000000004</v>
      </c>
      <c r="C2035" s="57">
        <v>86.001400000000004</v>
      </c>
      <c r="D2035" s="57">
        <v>86.001400000000004</v>
      </c>
    </row>
    <row r="2036" spans="1:4" ht="14.15" x14ac:dyDescent="0.35">
      <c r="A2036" s="53">
        <v>43217.166784317131</v>
      </c>
      <c r="B2036" s="57">
        <v>86.053299999999993</v>
      </c>
      <c r="C2036" s="57">
        <v>86.053299999999993</v>
      </c>
      <c r="D2036" s="57">
        <v>86.053299999999993</v>
      </c>
    </row>
    <row r="2037" spans="1:4" ht="14.15" x14ac:dyDescent="0.35">
      <c r="A2037" s="53">
        <v>43217.208451041668</v>
      </c>
      <c r="B2037" s="57">
        <v>86.225700000000003</v>
      </c>
      <c r="C2037" s="57">
        <v>86.225700000000003</v>
      </c>
      <c r="D2037" s="57">
        <v>86.225700000000003</v>
      </c>
    </row>
    <row r="2038" spans="1:4" ht="14.15" x14ac:dyDescent="0.35">
      <c r="A2038" s="53">
        <v>43217.250117766205</v>
      </c>
      <c r="B2038" s="57">
        <v>86.433199999999999</v>
      </c>
      <c r="C2038" s="57">
        <v>86.433199999999999</v>
      </c>
      <c r="D2038" s="57">
        <v>86.433199999999999</v>
      </c>
    </row>
    <row r="2039" spans="1:4" ht="14.15" x14ac:dyDescent="0.35">
      <c r="A2039" s="53">
        <v>43217.291784490742</v>
      </c>
      <c r="B2039" s="57">
        <v>86.587299999999999</v>
      </c>
      <c r="C2039" s="57">
        <v>86.587299999999999</v>
      </c>
      <c r="D2039" s="57">
        <v>86.587299999999999</v>
      </c>
    </row>
    <row r="2040" spans="1:4" ht="14.15" x14ac:dyDescent="0.35">
      <c r="A2040" s="53">
        <v>43217.33345121528</v>
      </c>
      <c r="B2040" s="57">
        <v>86.369100000000003</v>
      </c>
      <c r="C2040" s="57">
        <v>86.369100000000003</v>
      </c>
      <c r="D2040" s="57">
        <v>86.369100000000003</v>
      </c>
    </row>
    <row r="2041" spans="1:4" ht="14.15" x14ac:dyDescent="0.35">
      <c r="A2041" s="53">
        <v>43217.375117939817</v>
      </c>
      <c r="B2041" s="57">
        <v>86.334000000000003</v>
      </c>
      <c r="C2041" s="57">
        <v>86.334000000000003</v>
      </c>
      <c r="D2041" s="57">
        <v>86.334000000000003</v>
      </c>
    </row>
    <row r="2042" spans="1:4" ht="14.15" x14ac:dyDescent="0.35">
      <c r="A2042" s="53">
        <v>43217.416784664354</v>
      </c>
      <c r="B2042" s="57">
        <v>86.512600000000006</v>
      </c>
      <c r="C2042" s="57">
        <v>86.512600000000006</v>
      </c>
      <c r="D2042" s="57">
        <v>86.512600000000006</v>
      </c>
    </row>
    <row r="2043" spans="1:4" ht="14.15" x14ac:dyDescent="0.35">
      <c r="A2043" s="53">
        <v>43217.458451388891</v>
      </c>
      <c r="B2043" s="57">
        <v>86.500299999999996</v>
      </c>
      <c r="C2043" s="57">
        <v>86.500299999999996</v>
      </c>
      <c r="D2043" s="57">
        <v>86.500299999999996</v>
      </c>
    </row>
    <row r="2044" spans="1:4" ht="14.15" x14ac:dyDescent="0.35">
      <c r="A2044" s="53">
        <v>43217.500118113428</v>
      </c>
      <c r="B2044" s="57">
        <v>86.700199999999995</v>
      </c>
      <c r="C2044" s="57">
        <v>86.700199999999995</v>
      </c>
      <c r="D2044" s="57">
        <v>86.700199999999995</v>
      </c>
    </row>
    <row r="2045" spans="1:4" ht="14.15" x14ac:dyDescent="0.35">
      <c r="A2045" s="53">
        <v>43217.541784837966</v>
      </c>
      <c r="B2045" s="57">
        <v>86.363</v>
      </c>
      <c r="C2045" s="57">
        <v>86.363</v>
      </c>
      <c r="D2045" s="57">
        <v>86.363</v>
      </c>
    </row>
    <row r="2046" spans="1:4" ht="14.15" x14ac:dyDescent="0.35">
      <c r="A2046" s="53">
        <v>43217.583451562503</v>
      </c>
      <c r="B2046" s="57">
        <v>86.440799999999996</v>
      </c>
      <c r="C2046" s="57">
        <v>86.440799999999996</v>
      </c>
      <c r="D2046" s="57">
        <v>86.440799999999996</v>
      </c>
    </row>
    <row r="2047" spans="1:4" ht="14.15" x14ac:dyDescent="0.35">
      <c r="A2047" s="53">
        <v>43217.62511828704</v>
      </c>
      <c r="B2047" s="57">
        <v>86.294300000000007</v>
      </c>
      <c r="C2047" s="57">
        <v>86.294300000000007</v>
      </c>
      <c r="D2047" s="57">
        <v>86.294300000000007</v>
      </c>
    </row>
    <row r="2048" spans="1:4" ht="14.15" x14ac:dyDescent="0.35">
      <c r="A2048" s="53">
        <v>43217.666785011577</v>
      </c>
      <c r="B2048" s="57">
        <v>86.370599999999996</v>
      </c>
      <c r="C2048" s="57">
        <v>86.370599999999996</v>
      </c>
      <c r="D2048" s="57">
        <v>86.370599999999996</v>
      </c>
    </row>
    <row r="2049" spans="1:4" ht="14.15" x14ac:dyDescent="0.35">
      <c r="A2049" s="53">
        <v>43217.708451736115</v>
      </c>
      <c r="B2049" s="57">
        <v>86.288200000000003</v>
      </c>
      <c r="C2049" s="57">
        <v>86.288200000000003</v>
      </c>
      <c r="D2049" s="57">
        <v>86.288200000000003</v>
      </c>
    </row>
    <row r="2050" spans="1:4" ht="14.15" x14ac:dyDescent="0.35">
      <c r="A2050" s="53">
        <v>43217.750118460652</v>
      </c>
      <c r="B2050" s="57">
        <v>86.1875</v>
      </c>
      <c r="C2050" s="57">
        <v>86.1875</v>
      </c>
      <c r="D2050" s="57">
        <v>86.1875</v>
      </c>
    </row>
    <row r="2051" spans="1:4" ht="14.15" x14ac:dyDescent="0.35">
      <c r="A2051" s="53">
        <v>43217.791785185182</v>
      </c>
      <c r="B2051" s="57">
        <v>86.099000000000004</v>
      </c>
      <c r="C2051" s="57">
        <v>86.099000000000004</v>
      </c>
      <c r="D2051" s="57">
        <v>86.099000000000004</v>
      </c>
    </row>
    <row r="2052" spans="1:4" ht="14.15" x14ac:dyDescent="0.35">
      <c r="A2052" s="53">
        <v>43217.833451909719</v>
      </c>
      <c r="B2052" s="57">
        <v>86.199700000000007</v>
      </c>
      <c r="C2052" s="57">
        <v>86.199700000000007</v>
      </c>
      <c r="D2052" s="57">
        <v>86.199700000000007</v>
      </c>
    </row>
    <row r="2053" spans="1:4" ht="14.15" x14ac:dyDescent="0.35">
      <c r="A2053" s="53">
        <v>43217.875118634256</v>
      </c>
      <c r="B2053" s="57">
        <v>86.3767</v>
      </c>
      <c r="C2053" s="57">
        <v>86.3767</v>
      </c>
      <c r="D2053" s="57">
        <v>86.3767</v>
      </c>
    </row>
    <row r="2054" spans="1:4" ht="14.15" x14ac:dyDescent="0.35">
      <c r="A2054" s="53">
        <v>43217.916785358793</v>
      </c>
      <c r="B2054" s="57">
        <v>86.369100000000003</v>
      </c>
      <c r="C2054" s="57">
        <v>86.369100000000003</v>
      </c>
      <c r="D2054" s="57">
        <v>86.369100000000003</v>
      </c>
    </row>
    <row r="2055" spans="1:4" ht="14.15" x14ac:dyDescent="0.35">
      <c r="A2055" s="53">
        <v>43217.95845208333</v>
      </c>
      <c r="B2055" s="57">
        <v>86.401200000000003</v>
      </c>
      <c r="C2055" s="57">
        <v>86.401200000000003</v>
      </c>
      <c r="D2055" s="57">
        <v>86.401200000000003</v>
      </c>
    </row>
    <row r="2056" spans="1:4" ht="14.15" x14ac:dyDescent="0.35">
      <c r="A2056" s="53">
        <v>43218.000118807868</v>
      </c>
      <c r="B2056" s="57">
        <v>86.012100000000004</v>
      </c>
      <c r="C2056" s="57">
        <v>86.012100000000004</v>
      </c>
      <c r="D2056" s="57">
        <v>86.012100000000004</v>
      </c>
    </row>
    <row r="2057" spans="1:4" ht="14.15" x14ac:dyDescent="0.35">
      <c r="A2057" s="53">
        <v>43218.041785532405</v>
      </c>
      <c r="B2057" s="57">
        <v>85.918999999999997</v>
      </c>
      <c r="C2057" s="57">
        <v>85.918999999999997</v>
      </c>
      <c r="D2057" s="57">
        <v>85.918999999999997</v>
      </c>
    </row>
    <row r="2058" spans="1:4" ht="14.15" x14ac:dyDescent="0.35">
      <c r="A2058" s="53">
        <v>43218.083452256942</v>
      </c>
      <c r="B2058" s="57">
        <v>86.053299999999993</v>
      </c>
      <c r="C2058" s="57">
        <v>86.053299999999993</v>
      </c>
      <c r="D2058" s="57">
        <v>86.053299999999993</v>
      </c>
    </row>
    <row r="2059" spans="1:4" ht="14.15" x14ac:dyDescent="0.35">
      <c r="A2059" s="53">
        <v>43218.125118981479</v>
      </c>
      <c r="B2059" s="57">
        <v>86.167699999999996</v>
      </c>
      <c r="C2059" s="57">
        <v>86.167699999999996</v>
      </c>
      <c r="D2059" s="57">
        <v>86.167699999999996</v>
      </c>
    </row>
    <row r="2060" spans="1:4" ht="14.15" x14ac:dyDescent="0.35">
      <c r="A2060" s="53">
        <v>43218.166785706017</v>
      </c>
      <c r="B2060" s="57">
        <v>86.308099999999996</v>
      </c>
      <c r="C2060" s="57">
        <v>86.308099999999996</v>
      </c>
      <c r="D2060" s="57">
        <v>86.308099999999996</v>
      </c>
    </row>
    <row r="2061" spans="1:4" ht="14.15" x14ac:dyDescent="0.35">
      <c r="A2061" s="53">
        <v>43218.208452430554</v>
      </c>
      <c r="B2061" s="57">
        <v>86.256200000000007</v>
      </c>
      <c r="C2061" s="57">
        <v>86.256200000000007</v>
      </c>
      <c r="D2061" s="57">
        <v>86.256200000000007</v>
      </c>
    </row>
    <row r="2062" spans="1:4" ht="14.15" x14ac:dyDescent="0.35">
      <c r="A2062" s="53">
        <v>43218.250119155091</v>
      </c>
      <c r="B2062" s="57">
        <v>86.123400000000004</v>
      </c>
      <c r="C2062" s="57">
        <v>86.123400000000004</v>
      </c>
      <c r="D2062" s="57">
        <v>86.123400000000004</v>
      </c>
    </row>
    <row r="2063" spans="1:4" ht="14.15" x14ac:dyDescent="0.35">
      <c r="A2063" s="53">
        <v>43218.291785879628</v>
      </c>
      <c r="B2063" s="57">
        <v>86.190600000000003</v>
      </c>
      <c r="C2063" s="57">
        <v>86.190600000000003</v>
      </c>
      <c r="D2063" s="57">
        <v>86.190600000000003</v>
      </c>
    </row>
    <row r="2064" spans="1:4" ht="14.15" x14ac:dyDescent="0.35">
      <c r="A2064" s="53">
        <v>43218.333452604165</v>
      </c>
      <c r="B2064" s="57">
        <v>86.36</v>
      </c>
      <c r="C2064" s="57">
        <v>86.36</v>
      </c>
      <c r="D2064" s="57">
        <v>86.36</v>
      </c>
    </row>
    <row r="2065" spans="1:4" ht="14.15" x14ac:dyDescent="0.35">
      <c r="A2065" s="53">
        <v>43218.375119328703</v>
      </c>
      <c r="B2065" s="57">
        <v>86.491200000000006</v>
      </c>
      <c r="C2065" s="57">
        <v>86.491200000000006</v>
      </c>
      <c r="D2065" s="57">
        <v>86.491200000000006</v>
      </c>
    </row>
    <row r="2066" spans="1:4" ht="14.15" x14ac:dyDescent="0.35">
      <c r="A2066" s="53">
        <v>43218.41678605324</v>
      </c>
      <c r="B2066" s="57">
        <v>86.1982</v>
      </c>
      <c r="C2066" s="57">
        <v>86.1982</v>
      </c>
      <c r="D2066" s="57">
        <v>86.1982</v>
      </c>
    </row>
    <row r="2067" spans="1:4" ht="14.15" x14ac:dyDescent="0.35">
      <c r="A2067" s="53">
        <v>43218.458452777777</v>
      </c>
      <c r="B2067" s="57">
        <v>86.170699999999997</v>
      </c>
      <c r="C2067" s="57">
        <v>86.170699999999997</v>
      </c>
      <c r="D2067" s="57">
        <v>86.170699999999997</v>
      </c>
    </row>
    <row r="2068" spans="1:4" ht="14.15" x14ac:dyDescent="0.35">
      <c r="A2068" s="53">
        <v>43218.500119502314</v>
      </c>
      <c r="B2068" s="57">
        <v>86.501900000000006</v>
      </c>
      <c r="C2068" s="57">
        <v>86.501900000000006</v>
      </c>
      <c r="D2068" s="57">
        <v>86.501900000000006</v>
      </c>
    </row>
    <row r="2069" spans="1:4" ht="14.15" x14ac:dyDescent="0.35">
      <c r="A2069" s="53">
        <v>43218.541786226851</v>
      </c>
      <c r="B2069" s="57">
        <v>86.614800000000002</v>
      </c>
      <c r="C2069" s="57">
        <v>86.614800000000002</v>
      </c>
      <c r="D2069" s="57">
        <v>86.614800000000002</v>
      </c>
    </row>
    <row r="2070" spans="1:4" ht="14.15" x14ac:dyDescent="0.35">
      <c r="A2070" s="53">
        <v>43218.583452951389</v>
      </c>
      <c r="B2070" s="57">
        <v>86.443899999999999</v>
      </c>
      <c r="C2070" s="57">
        <v>86.443899999999999</v>
      </c>
      <c r="D2070" s="57">
        <v>86.443899999999999</v>
      </c>
    </row>
    <row r="2071" spans="1:4" ht="14.15" x14ac:dyDescent="0.35">
      <c r="A2071" s="53">
        <v>43218.625119675926</v>
      </c>
      <c r="B2071" s="57">
        <v>86.552199999999999</v>
      </c>
      <c r="C2071" s="57">
        <v>86.552199999999999</v>
      </c>
      <c r="D2071" s="57">
        <v>86.552199999999999</v>
      </c>
    </row>
    <row r="2072" spans="1:4" ht="14.15" x14ac:dyDescent="0.35">
      <c r="A2072" s="53">
        <v>43218.666786400463</v>
      </c>
      <c r="B2072" s="57">
        <v>86.564400000000006</v>
      </c>
      <c r="C2072" s="57">
        <v>86.564400000000006</v>
      </c>
      <c r="D2072" s="57">
        <v>86.564400000000006</v>
      </c>
    </row>
    <row r="2073" spans="1:4" ht="14.15" x14ac:dyDescent="0.35">
      <c r="A2073" s="53">
        <v>43218.708453125</v>
      </c>
      <c r="B2073" s="57">
        <v>86.744500000000002</v>
      </c>
      <c r="C2073" s="57">
        <v>86.744500000000002</v>
      </c>
      <c r="D2073" s="57">
        <v>86.744500000000002</v>
      </c>
    </row>
    <row r="2074" spans="1:4" ht="14.15" x14ac:dyDescent="0.35">
      <c r="A2074" s="53">
        <v>43218.750119849537</v>
      </c>
      <c r="B2074" s="57">
        <v>86.466800000000006</v>
      </c>
      <c r="C2074" s="57">
        <v>86.466800000000006</v>
      </c>
      <c r="D2074" s="57">
        <v>86.466800000000006</v>
      </c>
    </row>
    <row r="2075" spans="1:4" ht="14.15" x14ac:dyDescent="0.35">
      <c r="A2075" s="53">
        <v>43218.791786574075</v>
      </c>
      <c r="B2075" s="57">
        <v>86.366100000000003</v>
      </c>
      <c r="C2075" s="57">
        <v>86.366100000000003</v>
      </c>
      <c r="D2075" s="57">
        <v>86.366100000000003</v>
      </c>
    </row>
    <row r="2076" spans="1:4" ht="14.15" x14ac:dyDescent="0.35">
      <c r="A2076" s="53">
        <v>43218.833453298612</v>
      </c>
      <c r="B2076" s="57">
        <v>86.1173</v>
      </c>
      <c r="C2076" s="57">
        <v>86.1173</v>
      </c>
      <c r="D2076" s="57">
        <v>86.1173</v>
      </c>
    </row>
    <row r="2077" spans="1:4" ht="14.15" x14ac:dyDescent="0.35">
      <c r="A2077" s="53">
        <v>43218.875120023149</v>
      </c>
      <c r="B2077" s="57">
        <v>86.155500000000004</v>
      </c>
      <c r="C2077" s="57">
        <v>86.155500000000004</v>
      </c>
      <c r="D2077" s="57">
        <v>86.155500000000004</v>
      </c>
    </row>
    <row r="2078" spans="1:4" ht="14.15" x14ac:dyDescent="0.35">
      <c r="A2078" s="53">
        <v>43218.916786747686</v>
      </c>
      <c r="B2078" s="57">
        <v>86.221100000000007</v>
      </c>
      <c r="C2078" s="57">
        <v>86.221100000000007</v>
      </c>
      <c r="D2078" s="57">
        <v>86.221100000000007</v>
      </c>
    </row>
    <row r="2079" spans="1:4" ht="14.15" x14ac:dyDescent="0.35">
      <c r="A2079" s="53">
        <v>43218.958453472223</v>
      </c>
      <c r="B2079" s="57">
        <v>86.2226</v>
      </c>
      <c r="C2079" s="57">
        <v>86.2226</v>
      </c>
      <c r="D2079" s="57">
        <v>86.2226</v>
      </c>
    </row>
    <row r="2080" spans="1:4" ht="14.15" x14ac:dyDescent="0.35">
      <c r="A2080" s="53">
        <v>43219.000120196761</v>
      </c>
      <c r="B2080" s="57">
        <v>86.236400000000003</v>
      </c>
      <c r="C2080" s="57">
        <v>86.236400000000003</v>
      </c>
      <c r="D2080" s="57">
        <v>86.236400000000003</v>
      </c>
    </row>
    <row r="2081" spans="1:4" ht="14.15" x14ac:dyDescent="0.35">
      <c r="A2081" s="53">
        <v>43219.041786921298</v>
      </c>
      <c r="B2081" s="57">
        <v>86.318799999999996</v>
      </c>
      <c r="C2081" s="57">
        <v>86.318799999999996</v>
      </c>
      <c r="D2081" s="57">
        <v>86.318799999999996</v>
      </c>
    </row>
    <row r="2082" spans="1:4" ht="14.15" x14ac:dyDescent="0.35">
      <c r="A2082" s="53">
        <v>43219.083453645835</v>
      </c>
      <c r="B2082" s="57">
        <v>86.2119</v>
      </c>
      <c r="C2082" s="57">
        <v>86.2119</v>
      </c>
      <c r="D2082" s="57">
        <v>86.2119</v>
      </c>
    </row>
    <row r="2083" spans="1:4" ht="14.15" x14ac:dyDescent="0.35">
      <c r="A2083" s="53">
        <v>43219.125120370372</v>
      </c>
      <c r="B2083" s="57">
        <v>86.1845</v>
      </c>
      <c r="C2083" s="57">
        <v>86.1845</v>
      </c>
      <c r="D2083" s="57">
        <v>86.1845</v>
      </c>
    </row>
    <row r="2084" spans="1:4" ht="14.15" x14ac:dyDescent="0.35">
      <c r="A2084" s="53">
        <v>43219.16678709491</v>
      </c>
      <c r="B2084" s="57">
        <v>86.245500000000007</v>
      </c>
      <c r="C2084" s="57">
        <v>86.245500000000007</v>
      </c>
      <c r="D2084" s="57">
        <v>86.245500000000007</v>
      </c>
    </row>
    <row r="2085" spans="1:4" ht="14.15" x14ac:dyDescent="0.35">
      <c r="A2085" s="53">
        <v>43219.208453819447</v>
      </c>
      <c r="B2085" s="57">
        <v>86.2333</v>
      </c>
      <c r="C2085" s="57">
        <v>86.2333</v>
      </c>
      <c r="D2085" s="57">
        <v>86.2333</v>
      </c>
    </row>
    <row r="2086" spans="1:4" ht="14.15" x14ac:dyDescent="0.35">
      <c r="A2086" s="53">
        <v>43219.250120543984</v>
      </c>
      <c r="B2086" s="57">
        <v>86.277600000000007</v>
      </c>
      <c r="C2086" s="57">
        <v>86.277600000000007</v>
      </c>
      <c r="D2086" s="57">
        <v>86.277600000000007</v>
      </c>
    </row>
    <row r="2087" spans="1:4" ht="14.15" x14ac:dyDescent="0.35">
      <c r="A2087" s="53">
        <v>43219.291787268521</v>
      </c>
      <c r="B2087" s="57">
        <v>86.286699999999996</v>
      </c>
      <c r="C2087" s="57">
        <v>86.286699999999996</v>
      </c>
      <c r="D2087" s="57">
        <v>86.286699999999996</v>
      </c>
    </row>
    <row r="2088" spans="1:4" ht="14.15" x14ac:dyDescent="0.35">
      <c r="A2088" s="53">
        <v>43219.333453993058</v>
      </c>
      <c r="B2088" s="57">
        <v>86.298900000000003</v>
      </c>
      <c r="C2088" s="57">
        <v>86.298900000000003</v>
      </c>
      <c r="D2088" s="57">
        <v>86.298900000000003</v>
      </c>
    </row>
    <row r="2089" spans="1:4" ht="14.15" x14ac:dyDescent="0.35">
      <c r="A2089" s="53">
        <v>43219.375120717596</v>
      </c>
      <c r="B2089" s="57">
        <v>86.286699999999996</v>
      </c>
      <c r="C2089" s="57">
        <v>86.286699999999996</v>
      </c>
      <c r="D2089" s="57">
        <v>86.286699999999996</v>
      </c>
    </row>
    <row r="2090" spans="1:4" ht="14.15" x14ac:dyDescent="0.35">
      <c r="A2090" s="53">
        <v>43219.416787442133</v>
      </c>
      <c r="B2090" s="57">
        <v>86.288200000000003</v>
      </c>
      <c r="C2090" s="57">
        <v>86.288200000000003</v>
      </c>
      <c r="D2090" s="57">
        <v>86.288200000000003</v>
      </c>
    </row>
    <row r="2091" spans="1:4" ht="14.15" x14ac:dyDescent="0.35">
      <c r="A2091" s="53">
        <v>43219.45845416667</v>
      </c>
      <c r="B2091" s="57">
        <v>86.1845</v>
      </c>
      <c r="C2091" s="57">
        <v>86.1845</v>
      </c>
      <c r="D2091" s="57">
        <v>86.1845</v>
      </c>
    </row>
    <row r="2092" spans="1:4" ht="14.15" x14ac:dyDescent="0.35">
      <c r="A2092" s="53">
        <v>43219.500120891207</v>
      </c>
      <c r="B2092" s="57">
        <v>86.141800000000003</v>
      </c>
      <c r="C2092" s="57">
        <v>86.141800000000003</v>
      </c>
      <c r="D2092" s="57">
        <v>86.141800000000003</v>
      </c>
    </row>
    <row r="2093" spans="1:4" ht="14.15" x14ac:dyDescent="0.35">
      <c r="A2093" s="53">
        <v>43219.541787615737</v>
      </c>
      <c r="B2093" s="57">
        <v>86.147900000000007</v>
      </c>
      <c r="C2093" s="57">
        <v>86.147900000000007</v>
      </c>
      <c r="D2093" s="57">
        <v>86.147900000000007</v>
      </c>
    </row>
    <row r="2094" spans="1:4" ht="14.15" x14ac:dyDescent="0.35">
      <c r="A2094" s="53">
        <v>43219.583454340274</v>
      </c>
      <c r="B2094" s="57">
        <v>86.111199999999997</v>
      </c>
      <c r="C2094" s="57">
        <v>86.111199999999997</v>
      </c>
      <c r="D2094" s="57">
        <v>86.111199999999997</v>
      </c>
    </row>
    <row r="2095" spans="1:4" ht="14.15" x14ac:dyDescent="0.35">
      <c r="A2095" s="53">
        <v>43219.625121064812</v>
      </c>
      <c r="B2095" s="57">
        <v>86.245500000000007</v>
      </c>
      <c r="C2095" s="57">
        <v>86.245500000000007</v>
      </c>
      <c r="D2095" s="57">
        <v>86.245500000000007</v>
      </c>
    </row>
    <row r="2096" spans="1:4" ht="14.15" x14ac:dyDescent="0.35">
      <c r="A2096" s="53">
        <v>43219.666787789349</v>
      </c>
      <c r="B2096" s="57">
        <v>86.344700000000003</v>
      </c>
      <c r="C2096" s="57">
        <v>86.344700000000003</v>
      </c>
      <c r="D2096" s="57">
        <v>86.344700000000003</v>
      </c>
    </row>
    <row r="2097" spans="1:4" ht="14.15" x14ac:dyDescent="0.35">
      <c r="A2097" s="53">
        <v>43219.708454513886</v>
      </c>
      <c r="B2097" s="57">
        <v>86.480500000000006</v>
      </c>
      <c r="C2097" s="57">
        <v>86.480500000000006</v>
      </c>
      <c r="D2097" s="57">
        <v>86.480500000000006</v>
      </c>
    </row>
    <row r="2098" spans="1:4" ht="14.15" x14ac:dyDescent="0.35">
      <c r="A2098" s="53">
        <v>43219.750121238423</v>
      </c>
      <c r="B2098" s="57">
        <v>86.433199999999999</v>
      </c>
      <c r="C2098" s="57">
        <v>86.433199999999999</v>
      </c>
      <c r="D2098" s="57">
        <v>86.433199999999999</v>
      </c>
    </row>
    <row r="2099" spans="1:4" ht="14.15" x14ac:dyDescent="0.35">
      <c r="A2099" s="53">
        <v>43219.79178796296</v>
      </c>
      <c r="B2099" s="57">
        <v>85.679400000000001</v>
      </c>
      <c r="C2099" s="57">
        <v>85.679400000000001</v>
      </c>
      <c r="D2099" s="57">
        <v>85.679400000000001</v>
      </c>
    </row>
    <row r="2100" spans="1:4" ht="14.15" x14ac:dyDescent="0.35">
      <c r="A2100" s="53">
        <v>43219.833454687498</v>
      </c>
      <c r="B2100" s="57">
        <v>86.329400000000007</v>
      </c>
      <c r="C2100" s="57">
        <v>86.329400000000007</v>
      </c>
      <c r="D2100" s="57">
        <v>86.329400000000007</v>
      </c>
    </row>
    <row r="2101" spans="1:4" ht="14.15" x14ac:dyDescent="0.35">
      <c r="A2101" s="53">
        <v>43219.875121412035</v>
      </c>
      <c r="B2101" s="57">
        <v>86.356899999999996</v>
      </c>
      <c r="C2101" s="57">
        <v>86.356899999999996</v>
      </c>
      <c r="D2101" s="57">
        <v>86.356899999999996</v>
      </c>
    </row>
    <row r="2102" spans="1:4" ht="14.15" x14ac:dyDescent="0.35">
      <c r="A2102" s="53">
        <v>43219.916788136572</v>
      </c>
      <c r="B2102" s="57">
        <v>86.488100000000003</v>
      </c>
      <c r="C2102" s="57">
        <v>86.488100000000003</v>
      </c>
      <c r="D2102" s="57">
        <v>86.488100000000003</v>
      </c>
    </row>
    <row r="2103" spans="1:4" ht="14.15" x14ac:dyDescent="0.35">
      <c r="A2103" s="53">
        <v>43219.958454861109</v>
      </c>
      <c r="B2103" s="57">
        <v>86.433199999999999</v>
      </c>
      <c r="C2103" s="57">
        <v>86.433199999999999</v>
      </c>
      <c r="D2103" s="57">
        <v>86.433199999999999</v>
      </c>
    </row>
    <row r="2104" spans="1:4" ht="14.15" x14ac:dyDescent="0.35">
      <c r="A2104" s="53">
        <v>43220.000121585646</v>
      </c>
      <c r="B2104" s="57">
        <v>86.408799999999999</v>
      </c>
      <c r="C2104" s="57">
        <v>86.408799999999999</v>
      </c>
      <c r="D2104" s="57">
        <v>86.408799999999999</v>
      </c>
    </row>
    <row r="2105" spans="1:4" ht="14.15" x14ac:dyDescent="0.35">
      <c r="A2105" s="53">
        <v>43220.041788310184</v>
      </c>
      <c r="B2105" s="57">
        <v>86.042599999999993</v>
      </c>
      <c r="C2105" s="57">
        <v>86.042599999999993</v>
      </c>
      <c r="D2105" s="57">
        <v>86.042599999999993</v>
      </c>
    </row>
    <row r="2106" spans="1:4" ht="14.15" x14ac:dyDescent="0.35">
      <c r="A2106" s="53">
        <v>43220.083455034721</v>
      </c>
      <c r="B2106" s="57">
        <v>86.391999999999996</v>
      </c>
      <c r="C2106" s="57">
        <v>86.391999999999996</v>
      </c>
      <c r="D2106" s="57">
        <v>86.391999999999996</v>
      </c>
    </row>
    <row r="2107" spans="1:4" ht="14.15" x14ac:dyDescent="0.35">
      <c r="A2107" s="53">
        <v>43220.125121759258</v>
      </c>
      <c r="B2107" s="57">
        <v>86.277600000000007</v>
      </c>
      <c r="C2107" s="57">
        <v>86.277600000000007</v>
      </c>
      <c r="D2107" s="57">
        <v>86.277600000000007</v>
      </c>
    </row>
    <row r="2108" spans="1:4" ht="14.15" x14ac:dyDescent="0.35">
      <c r="A2108" s="53">
        <v>43220.166788483795</v>
      </c>
      <c r="B2108" s="57">
        <v>86.503399999999999</v>
      </c>
      <c r="C2108" s="57">
        <v>86.503399999999999</v>
      </c>
      <c r="D2108" s="57">
        <v>86.503399999999999</v>
      </c>
    </row>
    <row r="2109" spans="1:4" ht="14.15" x14ac:dyDescent="0.35">
      <c r="A2109" s="53">
        <v>43220.208455208332</v>
      </c>
      <c r="B2109" s="57">
        <v>86.366100000000003</v>
      </c>
      <c r="C2109" s="57">
        <v>86.366100000000003</v>
      </c>
      <c r="D2109" s="57">
        <v>86.366100000000003</v>
      </c>
    </row>
    <row r="2110" spans="1:4" ht="14.15" x14ac:dyDescent="0.35">
      <c r="A2110" s="53">
        <v>43220.25012193287</v>
      </c>
      <c r="B2110" s="57">
        <v>86.2898</v>
      </c>
      <c r="C2110" s="57">
        <v>86.2898</v>
      </c>
      <c r="D2110" s="57">
        <v>86.2898</v>
      </c>
    </row>
    <row r="2111" spans="1:4" ht="14.15" x14ac:dyDescent="0.35">
      <c r="A2111" s="53">
        <v>43220.291788657407</v>
      </c>
      <c r="B2111" s="57">
        <v>86.204300000000003</v>
      </c>
      <c r="C2111" s="57">
        <v>86.204300000000003</v>
      </c>
      <c r="D2111" s="57">
        <v>86.204300000000003</v>
      </c>
    </row>
    <row r="2112" spans="1:4" ht="14.15" x14ac:dyDescent="0.35">
      <c r="A2112" s="53">
        <v>43220.333455381944</v>
      </c>
      <c r="B2112" s="57">
        <v>86.335499999999996</v>
      </c>
      <c r="C2112" s="57">
        <v>86.335499999999996</v>
      </c>
      <c r="D2112" s="57">
        <v>86.335499999999996</v>
      </c>
    </row>
    <row r="2113" spans="1:4" ht="14.15" x14ac:dyDescent="0.35">
      <c r="A2113" s="53">
        <v>43220.375122106481</v>
      </c>
      <c r="B2113" s="57">
        <v>86.379800000000003</v>
      </c>
      <c r="C2113" s="57">
        <v>86.379800000000003</v>
      </c>
      <c r="D2113" s="57">
        <v>86.379800000000003</v>
      </c>
    </row>
    <row r="2114" spans="1:4" ht="14.15" x14ac:dyDescent="0.35">
      <c r="A2114" s="53">
        <v>43220.416788831018</v>
      </c>
      <c r="B2114" s="57">
        <v>86.227199999999996</v>
      </c>
      <c r="C2114" s="57">
        <v>86.227199999999996</v>
      </c>
      <c r="D2114" s="57">
        <v>86.227199999999996</v>
      </c>
    </row>
    <row r="2115" spans="1:4" ht="14.15" x14ac:dyDescent="0.35">
      <c r="A2115" s="53">
        <v>43220.458455555556</v>
      </c>
      <c r="B2115" s="57">
        <v>86.2119</v>
      </c>
      <c r="C2115" s="57">
        <v>86.2119</v>
      </c>
      <c r="D2115" s="57">
        <v>86.2119</v>
      </c>
    </row>
    <row r="2116" spans="1:4" ht="14.15" x14ac:dyDescent="0.35">
      <c r="A2116" s="53">
        <v>43220.500122280093</v>
      </c>
      <c r="B2116" s="57">
        <v>86.388999999999996</v>
      </c>
      <c r="C2116" s="57">
        <v>86.388999999999996</v>
      </c>
      <c r="D2116" s="57">
        <v>86.388999999999996</v>
      </c>
    </row>
    <row r="2117" spans="1:4" ht="14.15" x14ac:dyDescent="0.35">
      <c r="A2117" s="53">
        <v>43220.54178900463</v>
      </c>
      <c r="B2117" s="57">
        <v>86.402699999999996</v>
      </c>
      <c r="C2117" s="57">
        <v>86.402699999999996</v>
      </c>
      <c r="D2117" s="57">
        <v>86.402699999999996</v>
      </c>
    </row>
    <row r="2118" spans="1:4" ht="14.15" x14ac:dyDescent="0.35">
      <c r="A2118" s="53">
        <v>43220.583455729167</v>
      </c>
      <c r="B2118" s="57">
        <v>86.378299999999996</v>
      </c>
      <c r="C2118" s="57">
        <v>86.378299999999996</v>
      </c>
      <c r="D2118" s="57">
        <v>86.378299999999996</v>
      </c>
    </row>
    <row r="2119" spans="1:4" ht="14.15" x14ac:dyDescent="0.35">
      <c r="A2119" s="53">
        <v>43220.625122453705</v>
      </c>
      <c r="B2119" s="57">
        <v>86.335499999999996</v>
      </c>
      <c r="C2119" s="57">
        <v>86.335499999999996</v>
      </c>
      <c r="D2119" s="57">
        <v>86.335499999999996</v>
      </c>
    </row>
    <row r="2120" spans="1:4" ht="14.15" x14ac:dyDescent="0.35">
      <c r="A2120" s="53">
        <v>43220.666789178242</v>
      </c>
      <c r="B2120" s="57">
        <v>86.349299999999999</v>
      </c>
      <c r="C2120" s="57">
        <v>86.349299999999999</v>
      </c>
      <c r="D2120" s="57">
        <v>86.349299999999999</v>
      </c>
    </row>
    <row r="2121" spans="1:4" ht="14.15" x14ac:dyDescent="0.35">
      <c r="A2121" s="53">
        <v>43220.708455902779</v>
      </c>
      <c r="B2121" s="57">
        <v>86.244</v>
      </c>
      <c r="C2121" s="57">
        <v>86.244</v>
      </c>
      <c r="D2121" s="57">
        <v>86.244</v>
      </c>
    </row>
    <row r="2122" spans="1:4" ht="14.15" x14ac:dyDescent="0.35">
      <c r="A2122" s="53">
        <v>43220.750122627316</v>
      </c>
      <c r="B2122" s="57">
        <v>86.3142</v>
      </c>
      <c r="C2122" s="57">
        <v>86.3142</v>
      </c>
      <c r="D2122" s="57">
        <v>86.3142</v>
      </c>
    </row>
    <row r="2123" spans="1:4" ht="14.15" x14ac:dyDescent="0.35">
      <c r="A2123" s="53">
        <v>43220.791789351853</v>
      </c>
      <c r="B2123" s="57">
        <v>86.2089</v>
      </c>
      <c r="C2123" s="57">
        <v>86.2089</v>
      </c>
      <c r="D2123" s="57">
        <v>86.2089</v>
      </c>
    </row>
    <row r="2124" spans="1:4" ht="14.15" x14ac:dyDescent="0.35">
      <c r="A2124" s="53">
        <v>43220.833456076391</v>
      </c>
      <c r="B2124" s="57">
        <v>86.218100000000007</v>
      </c>
      <c r="C2124" s="57">
        <v>86.218100000000007</v>
      </c>
      <c r="D2124" s="57">
        <v>86.218100000000007</v>
      </c>
    </row>
    <row r="2125" spans="1:4" ht="14.15" x14ac:dyDescent="0.35">
      <c r="A2125" s="53">
        <v>43220.875122800928</v>
      </c>
      <c r="B2125" s="57">
        <v>86.1494</v>
      </c>
      <c r="C2125" s="57">
        <v>86.1494</v>
      </c>
      <c r="D2125" s="57">
        <v>86.1494</v>
      </c>
    </row>
    <row r="2126" spans="1:4" ht="14.15" x14ac:dyDescent="0.35">
      <c r="A2126" s="53">
        <v>43220.916789525465</v>
      </c>
      <c r="B2126" s="57">
        <v>86.259299999999996</v>
      </c>
      <c r="C2126" s="57">
        <v>86.259299999999996</v>
      </c>
      <c r="D2126" s="57">
        <v>86.259299999999996</v>
      </c>
    </row>
    <row r="2127" spans="1:4" ht="14.15" x14ac:dyDescent="0.35">
      <c r="A2127" s="53">
        <v>43220.958456250002</v>
      </c>
      <c r="B2127" s="57">
        <v>86.442400000000006</v>
      </c>
      <c r="C2127" s="57">
        <v>86.442400000000006</v>
      </c>
      <c r="D2127" s="57">
        <v>86.442400000000006</v>
      </c>
    </row>
    <row r="2128" spans="1:4" ht="14.15" x14ac:dyDescent="0.35">
      <c r="A2128" s="53">
        <v>43221.000122974539</v>
      </c>
      <c r="B2128" s="57">
        <v>86.463700000000003</v>
      </c>
      <c r="C2128" s="57">
        <v>86.463700000000003</v>
      </c>
      <c r="D2128" s="57">
        <v>86.463700000000003</v>
      </c>
    </row>
    <row r="2129" spans="1:4" ht="14.15" x14ac:dyDescent="0.35">
      <c r="A2129" s="53">
        <v>43221.041789699077</v>
      </c>
      <c r="B2129" s="57">
        <v>86.562899999999999</v>
      </c>
      <c r="C2129" s="57">
        <v>86.562899999999999</v>
      </c>
      <c r="D2129" s="57">
        <v>86.562899999999999</v>
      </c>
    </row>
    <row r="2130" spans="1:4" ht="14.15" x14ac:dyDescent="0.35">
      <c r="A2130" s="53">
        <v>43221.083456423614</v>
      </c>
      <c r="B2130" s="57">
        <v>86.370599999999996</v>
      </c>
      <c r="C2130" s="57">
        <v>86.370599999999996</v>
      </c>
      <c r="D2130" s="57">
        <v>86.370599999999996</v>
      </c>
    </row>
    <row r="2131" spans="1:4" ht="14.15" x14ac:dyDescent="0.35">
      <c r="A2131" s="53">
        <v>43221.125123148151</v>
      </c>
      <c r="B2131" s="57">
        <v>86.3523</v>
      </c>
      <c r="C2131" s="57">
        <v>86.3523</v>
      </c>
      <c r="D2131" s="57">
        <v>86.3523</v>
      </c>
    </row>
    <row r="2132" spans="1:4" ht="14.15" x14ac:dyDescent="0.35">
      <c r="A2132" s="53">
        <v>43221.166789872688</v>
      </c>
      <c r="B2132" s="57">
        <v>86.367599999999996</v>
      </c>
      <c r="C2132" s="57">
        <v>86.367599999999996</v>
      </c>
      <c r="D2132" s="57">
        <v>86.367599999999996</v>
      </c>
    </row>
    <row r="2133" spans="1:4" ht="14.15" x14ac:dyDescent="0.35">
      <c r="A2133" s="53">
        <v>43221.208456597225</v>
      </c>
      <c r="B2133" s="57">
        <v>86.402699999999996</v>
      </c>
      <c r="C2133" s="57">
        <v>86.402699999999996</v>
      </c>
      <c r="D2133" s="57">
        <v>86.402699999999996</v>
      </c>
    </row>
    <row r="2134" spans="1:4" ht="14.15" x14ac:dyDescent="0.35">
      <c r="A2134" s="53">
        <v>43221.250123321763</v>
      </c>
      <c r="B2134" s="57">
        <v>86.465199999999996</v>
      </c>
      <c r="C2134" s="57">
        <v>86.465199999999996</v>
      </c>
      <c r="D2134" s="57">
        <v>86.465199999999996</v>
      </c>
    </row>
    <row r="2135" spans="1:4" ht="14.15" x14ac:dyDescent="0.35">
      <c r="A2135" s="53">
        <v>43221.2917900463</v>
      </c>
      <c r="B2135" s="57">
        <v>86.401200000000003</v>
      </c>
      <c r="C2135" s="57">
        <v>86.401200000000003</v>
      </c>
      <c r="D2135" s="57">
        <v>86.401200000000003</v>
      </c>
    </row>
    <row r="2136" spans="1:4" ht="14.15" x14ac:dyDescent="0.35">
      <c r="A2136" s="53">
        <v>43221.33345677083</v>
      </c>
      <c r="B2136" s="57">
        <v>86.451499999999996</v>
      </c>
      <c r="C2136" s="57">
        <v>86.451499999999996</v>
      </c>
      <c r="D2136" s="57">
        <v>86.451499999999996</v>
      </c>
    </row>
    <row r="2137" spans="1:4" ht="14.15" x14ac:dyDescent="0.35">
      <c r="A2137" s="53">
        <v>43221.375123495367</v>
      </c>
      <c r="B2137" s="57">
        <v>86.202799999999996</v>
      </c>
      <c r="C2137" s="57">
        <v>86.202799999999996</v>
      </c>
      <c r="D2137" s="57">
        <v>86.202799999999996</v>
      </c>
    </row>
    <row r="2138" spans="1:4" ht="14.15" x14ac:dyDescent="0.35">
      <c r="A2138" s="53">
        <v>43221.416790219904</v>
      </c>
      <c r="B2138" s="57">
        <v>86.271500000000003</v>
      </c>
      <c r="C2138" s="57">
        <v>86.271500000000003</v>
      </c>
      <c r="D2138" s="57">
        <v>86.271500000000003</v>
      </c>
    </row>
    <row r="2139" spans="1:4" ht="14.15" x14ac:dyDescent="0.35">
      <c r="A2139" s="53">
        <v>43221.458456944441</v>
      </c>
      <c r="B2139" s="57">
        <v>86.756699999999995</v>
      </c>
      <c r="C2139" s="57">
        <v>86.756699999999995</v>
      </c>
      <c r="D2139" s="57">
        <v>86.756699999999995</v>
      </c>
    </row>
    <row r="2140" spans="1:4" ht="14.15" x14ac:dyDescent="0.35">
      <c r="A2140" s="53">
        <v>43221.500123668979</v>
      </c>
      <c r="B2140" s="57">
        <v>86.619399999999999</v>
      </c>
      <c r="C2140" s="57">
        <v>86.619399999999999</v>
      </c>
      <c r="D2140" s="57">
        <v>86.619399999999999</v>
      </c>
    </row>
    <row r="2141" spans="1:4" ht="14.15" x14ac:dyDescent="0.35">
      <c r="A2141" s="53">
        <v>43221.541790393516</v>
      </c>
      <c r="B2141" s="57">
        <v>86.637699999999995</v>
      </c>
      <c r="C2141" s="57">
        <v>86.637699999999995</v>
      </c>
      <c r="D2141" s="57">
        <v>86.637699999999995</v>
      </c>
    </row>
    <row r="2142" spans="1:4" ht="14.15" x14ac:dyDescent="0.35">
      <c r="A2142" s="53">
        <v>43221.583457118053</v>
      </c>
      <c r="B2142" s="57">
        <v>86.875699999999995</v>
      </c>
      <c r="C2142" s="57">
        <v>86.875699999999995</v>
      </c>
      <c r="D2142" s="57">
        <v>86.875699999999995</v>
      </c>
    </row>
    <row r="2143" spans="1:4" ht="14.15" x14ac:dyDescent="0.35">
      <c r="A2143" s="53">
        <v>43221.62512384259</v>
      </c>
      <c r="B2143" s="57">
        <v>86.799400000000006</v>
      </c>
      <c r="C2143" s="57">
        <v>86.799400000000006</v>
      </c>
      <c r="D2143" s="57">
        <v>86.799400000000006</v>
      </c>
    </row>
    <row r="2144" spans="1:4" ht="14.15" x14ac:dyDescent="0.35">
      <c r="A2144" s="53">
        <v>43221.666790567127</v>
      </c>
      <c r="B2144" s="57">
        <v>86.767399999999995</v>
      </c>
      <c r="C2144" s="57">
        <v>86.767399999999995</v>
      </c>
      <c r="D2144" s="57">
        <v>86.767399999999995</v>
      </c>
    </row>
    <row r="2145" spans="1:4" ht="14.15" x14ac:dyDescent="0.35">
      <c r="A2145" s="53">
        <v>43221.708457291665</v>
      </c>
      <c r="B2145" s="57">
        <v>86.738399999999999</v>
      </c>
      <c r="C2145" s="57">
        <v>86.738399999999999</v>
      </c>
      <c r="D2145" s="57">
        <v>86.738399999999999</v>
      </c>
    </row>
    <row r="2146" spans="1:4" ht="14.15" x14ac:dyDescent="0.35">
      <c r="A2146" s="53">
        <v>43221.750124016202</v>
      </c>
      <c r="B2146" s="57">
        <v>86.712400000000002</v>
      </c>
      <c r="C2146" s="57">
        <v>86.712400000000002</v>
      </c>
      <c r="D2146" s="57">
        <v>86.712400000000002</v>
      </c>
    </row>
    <row r="2147" spans="1:4" ht="14.15" x14ac:dyDescent="0.35">
      <c r="A2147" s="53">
        <v>43221.791790740739</v>
      </c>
      <c r="B2147" s="57">
        <v>86.837599999999995</v>
      </c>
      <c r="C2147" s="57">
        <v>86.837599999999995</v>
      </c>
      <c r="D2147" s="57">
        <v>86.837599999999995</v>
      </c>
    </row>
    <row r="2148" spans="1:4" ht="14.15" x14ac:dyDescent="0.35">
      <c r="A2148" s="53">
        <v>43221.833457465276</v>
      </c>
      <c r="B2148" s="57">
        <v>86.626999999999995</v>
      </c>
      <c r="C2148" s="57">
        <v>86.626999999999995</v>
      </c>
      <c r="D2148" s="57">
        <v>86.626999999999995</v>
      </c>
    </row>
    <row r="2149" spans="1:4" ht="14.15" x14ac:dyDescent="0.35">
      <c r="A2149" s="53">
        <v>43221.875124189814</v>
      </c>
      <c r="B2149" s="57">
        <v>86.623900000000006</v>
      </c>
      <c r="C2149" s="57">
        <v>86.623900000000006</v>
      </c>
      <c r="D2149" s="57">
        <v>86.623900000000006</v>
      </c>
    </row>
    <row r="2150" spans="1:4" ht="14.15" x14ac:dyDescent="0.35">
      <c r="A2150" s="53">
        <v>43221.916790914351</v>
      </c>
      <c r="B2150" s="57">
        <v>86.713999999999999</v>
      </c>
      <c r="C2150" s="57">
        <v>86.713999999999999</v>
      </c>
      <c r="D2150" s="57">
        <v>86.713999999999999</v>
      </c>
    </row>
    <row r="2151" spans="1:4" ht="14.15" x14ac:dyDescent="0.35">
      <c r="A2151" s="53">
        <v>43221.958457638888</v>
      </c>
      <c r="B2151" s="57">
        <v>86.897099999999995</v>
      </c>
      <c r="C2151" s="57">
        <v>86.897099999999995</v>
      </c>
      <c r="D2151" s="57">
        <v>86.897099999999995</v>
      </c>
    </row>
    <row r="2152" spans="1:4" ht="14.15" x14ac:dyDescent="0.35">
      <c r="A2152" s="53">
        <v>43222.000124363425</v>
      </c>
      <c r="B2152" s="56">
        <v>0</v>
      </c>
      <c r="C2152" s="56">
        <v>0</v>
      </c>
      <c r="D2152" s="56">
        <v>0</v>
      </c>
    </row>
    <row r="2153" spans="1:4" ht="14.15" x14ac:dyDescent="0.35">
      <c r="A2153" s="53">
        <v>43222.041791087962</v>
      </c>
      <c r="B2153" s="56">
        <v>0</v>
      </c>
      <c r="C2153" s="56">
        <v>0</v>
      </c>
      <c r="D2153" s="56">
        <v>0</v>
      </c>
    </row>
    <row r="2154" spans="1:4" ht="14.15" x14ac:dyDescent="0.35">
      <c r="A2154" s="53">
        <v>43222.0834578125</v>
      </c>
      <c r="B2154" s="56">
        <v>0</v>
      </c>
      <c r="C2154" s="56">
        <v>0</v>
      </c>
      <c r="D2154" s="56">
        <v>0</v>
      </c>
    </row>
    <row r="2155" spans="1:4" ht="14.15" x14ac:dyDescent="0.35">
      <c r="A2155" s="53">
        <v>43222.125124537037</v>
      </c>
      <c r="B2155" s="56">
        <v>0</v>
      </c>
      <c r="C2155" s="56">
        <v>0</v>
      </c>
      <c r="D2155" s="56">
        <v>0</v>
      </c>
    </row>
    <row r="2156" spans="1:4" ht="14.15" x14ac:dyDescent="0.35">
      <c r="A2156" s="53">
        <v>43222.166791261574</v>
      </c>
      <c r="B2156" s="56">
        <v>0</v>
      </c>
      <c r="C2156" s="56">
        <v>0</v>
      </c>
      <c r="D2156" s="56">
        <v>0</v>
      </c>
    </row>
    <row r="2157" spans="1:4" ht="14.15" x14ac:dyDescent="0.35">
      <c r="A2157" s="53">
        <v>43222.208457986111</v>
      </c>
      <c r="B2157" s="56">
        <v>0</v>
      </c>
      <c r="C2157" s="56">
        <v>0</v>
      </c>
      <c r="D2157" s="56">
        <v>0</v>
      </c>
    </row>
    <row r="2158" spans="1:4" ht="14.15" x14ac:dyDescent="0.35">
      <c r="A2158" s="53">
        <v>43222.250124710648</v>
      </c>
      <c r="B2158" s="56">
        <v>0</v>
      </c>
      <c r="C2158" s="56">
        <v>0</v>
      </c>
      <c r="D2158" s="56">
        <v>0</v>
      </c>
    </row>
    <row r="2159" spans="1:4" ht="14.15" x14ac:dyDescent="0.35">
      <c r="A2159" s="53">
        <v>43222.291791435186</v>
      </c>
      <c r="B2159" s="56">
        <v>0</v>
      </c>
      <c r="C2159" s="56">
        <v>0</v>
      </c>
      <c r="D2159" s="56">
        <v>0</v>
      </c>
    </row>
    <row r="2160" spans="1:4" ht="14.15" x14ac:dyDescent="0.35">
      <c r="A2160" s="53">
        <v>43222.333458159723</v>
      </c>
      <c r="B2160" s="56">
        <v>0</v>
      </c>
      <c r="C2160" s="56">
        <v>0</v>
      </c>
      <c r="D2160" s="56">
        <v>0</v>
      </c>
    </row>
    <row r="2161" spans="1:4" ht="14.15" x14ac:dyDescent="0.35">
      <c r="A2161" s="53">
        <v>43222.37512488426</v>
      </c>
      <c r="B2161" s="56">
        <v>0</v>
      </c>
      <c r="C2161" s="56">
        <v>0</v>
      </c>
      <c r="D2161" s="56">
        <v>0</v>
      </c>
    </row>
    <row r="2162" spans="1:4" ht="14.15" x14ac:dyDescent="0.35">
      <c r="A2162" s="53">
        <v>43222.416791608797</v>
      </c>
      <c r="B2162" s="56">
        <v>0</v>
      </c>
      <c r="C2162" s="56">
        <v>0</v>
      </c>
      <c r="D2162" s="56">
        <v>0</v>
      </c>
    </row>
    <row r="2163" spans="1:4" ht="14.15" x14ac:dyDescent="0.35">
      <c r="A2163" s="53">
        <v>43222.458458333334</v>
      </c>
      <c r="B2163" s="56">
        <v>0</v>
      </c>
      <c r="C2163" s="56">
        <v>0</v>
      </c>
      <c r="D2163" s="56">
        <v>0</v>
      </c>
    </row>
    <row r="2164" spans="1:4" ht="14.15" x14ac:dyDescent="0.35">
      <c r="A2164" s="53">
        <v>43222.500125057872</v>
      </c>
      <c r="B2164" s="56">
        <v>0</v>
      </c>
      <c r="C2164" s="56">
        <v>0</v>
      </c>
      <c r="D2164" s="56">
        <v>0</v>
      </c>
    </row>
    <row r="2165" spans="1:4" ht="14.15" x14ac:dyDescent="0.35">
      <c r="A2165" s="53">
        <v>43222.541791782409</v>
      </c>
      <c r="B2165" s="56">
        <v>0</v>
      </c>
      <c r="C2165" s="56">
        <v>0</v>
      </c>
      <c r="D2165" s="56">
        <v>0</v>
      </c>
    </row>
    <row r="2166" spans="1:4" ht="14.15" x14ac:dyDescent="0.35">
      <c r="A2166" s="53">
        <v>43222.583458506946</v>
      </c>
      <c r="B2166" s="56">
        <v>0</v>
      </c>
      <c r="C2166" s="56">
        <v>0</v>
      </c>
      <c r="D2166" s="56">
        <v>0</v>
      </c>
    </row>
    <row r="2167" spans="1:4" ht="14.15" x14ac:dyDescent="0.35">
      <c r="A2167" s="53">
        <v>43222.625125231483</v>
      </c>
      <c r="B2167" s="56">
        <v>0</v>
      </c>
      <c r="C2167" s="56">
        <v>0</v>
      </c>
      <c r="D2167" s="56">
        <v>0</v>
      </c>
    </row>
    <row r="2168" spans="1:4" ht="14.15" x14ac:dyDescent="0.35">
      <c r="A2168" s="53">
        <v>43222.66679195602</v>
      </c>
      <c r="B2168" s="56">
        <v>0</v>
      </c>
      <c r="C2168" s="56">
        <v>0</v>
      </c>
      <c r="D2168" s="56">
        <v>0</v>
      </c>
    </row>
    <row r="2169" spans="1:4" ht="14.15" x14ac:dyDescent="0.35">
      <c r="A2169" s="53">
        <v>43222.708458680558</v>
      </c>
      <c r="B2169" s="56">
        <v>0</v>
      </c>
      <c r="C2169" s="56">
        <v>0</v>
      </c>
      <c r="D2169" s="56">
        <v>0</v>
      </c>
    </row>
    <row r="2170" spans="1:4" ht="14.15" x14ac:dyDescent="0.35">
      <c r="A2170" s="53">
        <v>43222.750125405095</v>
      </c>
      <c r="B2170" s="56">
        <v>0</v>
      </c>
      <c r="C2170" s="56">
        <v>0</v>
      </c>
      <c r="D2170" s="56">
        <v>0</v>
      </c>
    </row>
    <row r="2171" spans="1:4" ht="14.15" x14ac:dyDescent="0.35">
      <c r="A2171" s="53">
        <v>43222.791792129632</v>
      </c>
      <c r="B2171" s="56">
        <v>0</v>
      </c>
      <c r="C2171" s="56">
        <v>0</v>
      </c>
      <c r="D2171" s="56">
        <v>0</v>
      </c>
    </row>
    <row r="2172" spans="1:4" ht="14.15" x14ac:dyDescent="0.35">
      <c r="A2172" s="53">
        <v>43222.833458854169</v>
      </c>
      <c r="B2172" s="56">
        <v>0</v>
      </c>
      <c r="C2172" s="56">
        <v>0</v>
      </c>
      <c r="D2172" s="56">
        <v>0</v>
      </c>
    </row>
    <row r="2173" spans="1:4" ht="14.15" x14ac:dyDescent="0.35">
      <c r="A2173" s="53">
        <v>43222.875125578707</v>
      </c>
      <c r="B2173" s="56">
        <v>0</v>
      </c>
      <c r="C2173" s="56">
        <v>0</v>
      </c>
      <c r="D2173" s="56">
        <v>0</v>
      </c>
    </row>
    <row r="2174" spans="1:4" ht="14.15" x14ac:dyDescent="0.35">
      <c r="A2174" s="53">
        <v>43222.916792303244</v>
      </c>
      <c r="B2174" s="56">
        <v>0</v>
      </c>
      <c r="C2174" s="56">
        <v>0</v>
      </c>
      <c r="D2174" s="56">
        <v>0</v>
      </c>
    </row>
    <row r="2175" spans="1:4" ht="14.15" x14ac:dyDescent="0.35">
      <c r="A2175" s="53">
        <v>43222.958459027781</v>
      </c>
      <c r="B2175" s="56">
        <v>0</v>
      </c>
      <c r="C2175" s="56">
        <v>0</v>
      </c>
      <c r="D2175" s="56">
        <v>0</v>
      </c>
    </row>
    <row r="2176" spans="1:4" ht="14.15" x14ac:dyDescent="0.35">
      <c r="A2176" s="53">
        <v>43223.000125752318</v>
      </c>
      <c r="B2176" s="57">
        <v>86.549199999999999</v>
      </c>
      <c r="C2176" s="57">
        <v>86.549199999999999</v>
      </c>
      <c r="D2176" s="57">
        <v>86.549199999999999</v>
      </c>
    </row>
    <row r="2177" spans="1:4" ht="14.15" x14ac:dyDescent="0.35">
      <c r="A2177" s="53">
        <v>43223.041792476855</v>
      </c>
      <c r="B2177" s="57">
        <v>86.720100000000002</v>
      </c>
      <c r="C2177" s="57">
        <v>86.720100000000002</v>
      </c>
      <c r="D2177" s="57">
        <v>86.720100000000002</v>
      </c>
    </row>
    <row r="2178" spans="1:4" ht="14.15" x14ac:dyDescent="0.35">
      <c r="A2178" s="53">
        <v>43223.083459201385</v>
      </c>
      <c r="B2178" s="57">
        <v>86.509500000000003</v>
      </c>
      <c r="C2178" s="57">
        <v>86.509500000000003</v>
      </c>
      <c r="D2178" s="57">
        <v>86.509500000000003</v>
      </c>
    </row>
    <row r="2179" spans="1:4" ht="14.15" x14ac:dyDescent="0.35">
      <c r="A2179" s="53">
        <v>43223.125125925922</v>
      </c>
      <c r="B2179" s="57">
        <v>86.457599999999999</v>
      </c>
      <c r="C2179" s="57">
        <v>86.457599999999999</v>
      </c>
      <c r="D2179" s="57">
        <v>86.457599999999999</v>
      </c>
    </row>
    <row r="2180" spans="1:4" ht="14.15" x14ac:dyDescent="0.35">
      <c r="A2180" s="53">
        <v>43223.16679265046</v>
      </c>
      <c r="B2180" s="57">
        <v>86.631600000000006</v>
      </c>
      <c r="C2180" s="57">
        <v>86.631600000000006</v>
      </c>
      <c r="D2180" s="57">
        <v>86.631600000000006</v>
      </c>
    </row>
    <row r="2181" spans="1:4" ht="14.15" x14ac:dyDescent="0.35">
      <c r="A2181" s="53">
        <v>43223.208459374997</v>
      </c>
      <c r="B2181" s="57">
        <v>86.569000000000003</v>
      </c>
      <c r="C2181" s="57">
        <v>86.569000000000003</v>
      </c>
      <c r="D2181" s="57">
        <v>86.569000000000003</v>
      </c>
    </row>
    <row r="2182" spans="1:4" ht="14.15" x14ac:dyDescent="0.35">
      <c r="A2182" s="53">
        <v>43223.250126099534</v>
      </c>
      <c r="B2182" s="57">
        <v>86.646799999999999</v>
      </c>
      <c r="C2182" s="57">
        <v>86.646799999999999</v>
      </c>
      <c r="D2182" s="57">
        <v>86.646799999999999</v>
      </c>
    </row>
    <row r="2183" spans="1:4" ht="14.15" x14ac:dyDescent="0.35">
      <c r="A2183" s="53">
        <v>43223.291792824071</v>
      </c>
      <c r="B2183" s="57">
        <v>86.636099999999999</v>
      </c>
      <c r="C2183" s="57">
        <v>86.636099999999999</v>
      </c>
      <c r="D2183" s="57">
        <v>86.636099999999999</v>
      </c>
    </row>
    <row r="2184" spans="1:4" ht="14.15" x14ac:dyDescent="0.35">
      <c r="A2184" s="53">
        <v>43223.333459548609</v>
      </c>
      <c r="B2184" s="57">
        <v>86.681899999999999</v>
      </c>
      <c r="C2184" s="57">
        <v>86.681899999999999</v>
      </c>
      <c r="D2184" s="57">
        <v>86.681899999999999</v>
      </c>
    </row>
    <row r="2185" spans="1:4" ht="14.15" x14ac:dyDescent="0.35">
      <c r="A2185" s="53">
        <v>43223.375126273146</v>
      </c>
      <c r="B2185" s="57">
        <v>86.709400000000002</v>
      </c>
      <c r="C2185" s="57">
        <v>86.709400000000002</v>
      </c>
      <c r="D2185" s="57">
        <v>86.709400000000002</v>
      </c>
    </row>
    <row r="2186" spans="1:4" ht="14.15" x14ac:dyDescent="0.35">
      <c r="A2186" s="53">
        <v>43223.416792997683</v>
      </c>
      <c r="B2186" s="57">
        <v>86.793300000000002</v>
      </c>
      <c r="C2186" s="57">
        <v>86.793300000000002</v>
      </c>
      <c r="D2186" s="57">
        <v>86.793300000000002</v>
      </c>
    </row>
    <row r="2187" spans="1:4" ht="14.15" x14ac:dyDescent="0.35">
      <c r="A2187" s="53">
        <v>43223.45845972222</v>
      </c>
      <c r="B2187" s="57">
        <v>86.800899999999999</v>
      </c>
      <c r="C2187" s="57">
        <v>86.800899999999999</v>
      </c>
      <c r="D2187" s="57">
        <v>86.800899999999999</v>
      </c>
    </row>
    <row r="2188" spans="1:4" ht="14.15" x14ac:dyDescent="0.35">
      <c r="A2188" s="53">
        <v>43223.500126446757</v>
      </c>
      <c r="B2188" s="57">
        <v>86.672799999999995</v>
      </c>
      <c r="C2188" s="57">
        <v>86.672799999999995</v>
      </c>
      <c r="D2188" s="57">
        <v>86.672799999999995</v>
      </c>
    </row>
    <row r="2189" spans="1:4" ht="14.15" x14ac:dyDescent="0.35">
      <c r="A2189" s="53">
        <v>43223.541793171295</v>
      </c>
      <c r="B2189" s="57">
        <v>86.631600000000006</v>
      </c>
      <c r="C2189" s="57">
        <v>86.631600000000006</v>
      </c>
      <c r="D2189" s="57">
        <v>86.631600000000006</v>
      </c>
    </row>
    <row r="2190" spans="1:4" ht="14.15" x14ac:dyDescent="0.35">
      <c r="A2190" s="53">
        <v>43223.583459895832</v>
      </c>
      <c r="B2190" s="57">
        <v>86.631600000000006</v>
      </c>
      <c r="C2190" s="57">
        <v>86.631600000000006</v>
      </c>
      <c r="D2190" s="57">
        <v>86.631600000000006</v>
      </c>
    </row>
    <row r="2191" spans="1:4" ht="14.15" x14ac:dyDescent="0.35">
      <c r="A2191" s="53">
        <v>43223.625126620369</v>
      </c>
      <c r="B2191" s="57">
        <v>86.663600000000002</v>
      </c>
      <c r="C2191" s="57">
        <v>86.663600000000002</v>
      </c>
      <c r="D2191" s="57">
        <v>86.663600000000002</v>
      </c>
    </row>
    <row r="2192" spans="1:4" ht="14.15" x14ac:dyDescent="0.35">
      <c r="A2192" s="53">
        <v>43223.666793344906</v>
      </c>
      <c r="B2192" s="57">
        <v>86.556799999999996</v>
      </c>
      <c r="C2192" s="57">
        <v>86.556799999999996</v>
      </c>
      <c r="D2192" s="57">
        <v>86.556799999999996</v>
      </c>
    </row>
    <row r="2193" spans="1:4" ht="14.15" x14ac:dyDescent="0.35">
      <c r="A2193" s="53">
        <v>43223.708460069443</v>
      </c>
      <c r="B2193" s="57">
        <v>86.686499999999995</v>
      </c>
      <c r="C2193" s="57">
        <v>86.686499999999995</v>
      </c>
      <c r="D2193" s="57">
        <v>86.686499999999995</v>
      </c>
    </row>
    <row r="2194" spans="1:4" ht="14.15" x14ac:dyDescent="0.35">
      <c r="A2194" s="53">
        <v>43223.750126793981</v>
      </c>
      <c r="B2194" s="57">
        <v>86.726200000000006</v>
      </c>
      <c r="C2194" s="57">
        <v>86.726200000000006</v>
      </c>
      <c r="D2194" s="57">
        <v>86.726200000000006</v>
      </c>
    </row>
    <row r="2195" spans="1:4" ht="14.15" x14ac:dyDescent="0.35">
      <c r="A2195" s="53">
        <v>43223.791793518518</v>
      </c>
      <c r="B2195" s="57">
        <v>86.518699999999995</v>
      </c>
      <c r="C2195" s="57">
        <v>86.518699999999995</v>
      </c>
      <c r="D2195" s="57">
        <v>86.518699999999995</v>
      </c>
    </row>
    <row r="2196" spans="1:4" ht="14.15" x14ac:dyDescent="0.35">
      <c r="A2196" s="53">
        <v>43223.833460243055</v>
      </c>
      <c r="B2196" s="57">
        <v>86.576599999999999</v>
      </c>
      <c r="C2196" s="57">
        <v>86.576599999999999</v>
      </c>
      <c r="D2196" s="57">
        <v>86.576599999999999</v>
      </c>
    </row>
    <row r="2197" spans="1:4" ht="14.15" x14ac:dyDescent="0.35">
      <c r="A2197" s="53">
        <v>43223.875126967592</v>
      </c>
      <c r="B2197" s="57">
        <v>86.619399999999999</v>
      </c>
      <c r="C2197" s="57">
        <v>86.619399999999999</v>
      </c>
      <c r="D2197" s="57">
        <v>86.619399999999999</v>
      </c>
    </row>
    <row r="2198" spans="1:4" ht="14.15" x14ac:dyDescent="0.35">
      <c r="A2198" s="53">
        <v>43223.916793692129</v>
      </c>
      <c r="B2198" s="57">
        <v>86.674300000000002</v>
      </c>
      <c r="C2198" s="57">
        <v>86.674300000000002</v>
      </c>
      <c r="D2198" s="57">
        <v>86.674300000000002</v>
      </c>
    </row>
    <row r="2199" spans="1:4" ht="14.15" x14ac:dyDescent="0.35">
      <c r="A2199" s="53">
        <v>43223.958460416667</v>
      </c>
      <c r="B2199" s="57">
        <v>86.564400000000006</v>
      </c>
      <c r="C2199" s="57">
        <v>86.564400000000006</v>
      </c>
      <c r="D2199" s="57">
        <v>86.564400000000006</v>
      </c>
    </row>
    <row r="2200" spans="1:4" ht="14.15" x14ac:dyDescent="0.35">
      <c r="A2200" s="53">
        <v>43224.000127141204</v>
      </c>
      <c r="B2200" s="57">
        <v>86.2226</v>
      </c>
      <c r="C2200" s="57">
        <v>86.2226</v>
      </c>
      <c r="D2200" s="57">
        <v>86.2226</v>
      </c>
    </row>
    <row r="2201" spans="1:4" ht="14.15" x14ac:dyDescent="0.35">
      <c r="A2201" s="53">
        <v>43224.041793865741</v>
      </c>
      <c r="B2201" s="57">
        <v>86.112799999999993</v>
      </c>
      <c r="C2201" s="57">
        <v>86.112799999999993</v>
      </c>
      <c r="D2201" s="57">
        <v>86.112799999999993</v>
      </c>
    </row>
    <row r="2202" spans="1:4" ht="14.15" x14ac:dyDescent="0.35">
      <c r="A2202" s="53">
        <v>43224.083460590278</v>
      </c>
      <c r="B2202" s="57">
        <v>86.2791</v>
      </c>
      <c r="C2202" s="57">
        <v>86.2791</v>
      </c>
      <c r="D2202" s="57">
        <v>86.2791</v>
      </c>
    </row>
    <row r="2203" spans="1:4" ht="14.15" x14ac:dyDescent="0.35">
      <c r="A2203" s="53">
        <v>43224.125127314815</v>
      </c>
      <c r="B2203" s="57">
        <v>86.001400000000004</v>
      </c>
      <c r="C2203" s="57">
        <v>86.001400000000004</v>
      </c>
      <c r="D2203" s="57">
        <v>86.001400000000004</v>
      </c>
    </row>
    <row r="2204" spans="1:4" ht="14.15" x14ac:dyDescent="0.35">
      <c r="A2204" s="53">
        <v>43224.166794039353</v>
      </c>
      <c r="B2204" s="57">
        <v>86.053299999999993</v>
      </c>
      <c r="C2204" s="57">
        <v>86.053299999999993</v>
      </c>
      <c r="D2204" s="57">
        <v>86.053299999999993</v>
      </c>
    </row>
    <row r="2205" spans="1:4" ht="14.15" x14ac:dyDescent="0.35">
      <c r="A2205" s="53">
        <v>43224.20846076389</v>
      </c>
      <c r="B2205" s="57">
        <v>86.225700000000003</v>
      </c>
      <c r="C2205" s="57">
        <v>86.225700000000003</v>
      </c>
      <c r="D2205" s="57">
        <v>86.225700000000003</v>
      </c>
    </row>
    <row r="2206" spans="1:4" ht="14.15" x14ac:dyDescent="0.35">
      <c r="A2206" s="53">
        <v>43224.250127488427</v>
      </c>
      <c r="B2206" s="57">
        <v>86.433199999999999</v>
      </c>
      <c r="C2206" s="57">
        <v>86.433199999999999</v>
      </c>
      <c r="D2206" s="57">
        <v>86.433199999999999</v>
      </c>
    </row>
    <row r="2207" spans="1:4" ht="14.15" x14ac:dyDescent="0.35">
      <c r="A2207" s="53">
        <v>43224.291794212964</v>
      </c>
      <c r="B2207" s="57">
        <v>86.587299999999999</v>
      </c>
      <c r="C2207" s="57">
        <v>86.587299999999999</v>
      </c>
      <c r="D2207" s="57">
        <v>86.587299999999999</v>
      </c>
    </row>
    <row r="2208" spans="1:4" ht="14.15" x14ac:dyDescent="0.35">
      <c r="A2208" s="53">
        <v>43224.333460937502</v>
      </c>
      <c r="B2208" s="57">
        <v>86.369100000000003</v>
      </c>
      <c r="C2208" s="57">
        <v>86.369100000000003</v>
      </c>
      <c r="D2208" s="57">
        <v>86.369100000000003</v>
      </c>
    </row>
    <row r="2209" spans="1:4" ht="14.15" x14ac:dyDescent="0.35">
      <c r="A2209" s="53">
        <v>43224.375127662039</v>
      </c>
      <c r="B2209" s="57">
        <v>86.334000000000003</v>
      </c>
      <c r="C2209" s="57">
        <v>86.334000000000003</v>
      </c>
      <c r="D2209" s="57">
        <v>86.334000000000003</v>
      </c>
    </row>
    <row r="2210" spans="1:4" ht="14.15" x14ac:dyDescent="0.35">
      <c r="A2210" s="53">
        <v>43224.416794386576</v>
      </c>
      <c r="B2210" s="57">
        <v>86.512600000000006</v>
      </c>
      <c r="C2210" s="57">
        <v>86.512600000000006</v>
      </c>
      <c r="D2210" s="57">
        <v>86.512600000000006</v>
      </c>
    </row>
    <row r="2211" spans="1:4" ht="14.15" x14ac:dyDescent="0.35">
      <c r="A2211" s="53">
        <v>43224.458461111113</v>
      </c>
      <c r="B2211" s="57">
        <v>86.500299999999996</v>
      </c>
      <c r="C2211" s="57">
        <v>86.500299999999996</v>
      </c>
      <c r="D2211" s="57">
        <v>86.500299999999996</v>
      </c>
    </row>
    <row r="2212" spans="1:4" ht="14.15" x14ac:dyDescent="0.35">
      <c r="A2212" s="53">
        <v>43224.50012783565</v>
      </c>
      <c r="B2212" s="57">
        <v>86.700199999999995</v>
      </c>
      <c r="C2212" s="57">
        <v>86.700199999999995</v>
      </c>
      <c r="D2212" s="57">
        <v>86.700199999999995</v>
      </c>
    </row>
    <row r="2213" spans="1:4" ht="14.15" x14ac:dyDescent="0.35">
      <c r="A2213" s="53">
        <v>43224.541794560188</v>
      </c>
      <c r="B2213" s="57">
        <v>86.363</v>
      </c>
      <c r="C2213" s="57">
        <v>86.363</v>
      </c>
      <c r="D2213" s="57">
        <v>86.363</v>
      </c>
    </row>
    <row r="2214" spans="1:4" ht="14.15" x14ac:dyDescent="0.35">
      <c r="A2214" s="53">
        <v>43224.583461284725</v>
      </c>
      <c r="B2214" s="57">
        <v>86.440799999999996</v>
      </c>
      <c r="C2214" s="57">
        <v>86.440799999999996</v>
      </c>
      <c r="D2214" s="57">
        <v>86.440799999999996</v>
      </c>
    </row>
    <row r="2215" spans="1:4" ht="14.15" x14ac:dyDescent="0.35">
      <c r="A2215" s="53">
        <v>43224.625128009262</v>
      </c>
      <c r="B2215" s="57">
        <v>86.294300000000007</v>
      </c>
      <c r="C2215" s="57">
        <v>86.294300000000007</v>
      </c>
      <c r="D2215" s="57">
        <v>86.294300000000007</v>
      </c>
    </row>
    <row r="2216" spans="1:4" ht="14.15" x14ac:dyDescent="0.35">
      <c r="A2216" s="53">
        <v>43224.666794733799</v>
      </c>
      <c r="B2216" s="57">
        <v>86.370599999999996</v>
      </c>
      <c r="C2216" s="57">
        <v>86.370599999999996</v>
      </c>
      <c r="D2216" s="57">
        <v>86.370599999999996</v>
      </c>
    </row>
    <row r="2217" spans="1:4" ht="14.15" x14ac:dyDescent="0.35">
      <c r="A2217" s="53">
        <v>43224.708461458336</v>
      </c>
      <c r="B2217" s="57">
        <v>86.288200000000003</v>
      </c>
      <c r="C2217" s="57">
        <v>86.288200000000003</v>
      </c>
      <c r="D2217" s="57">
        <v>86.288200000000003</v>
      </c>
    </row>
    <row r="2218" spans="1:4" ht="14.15" x14ac:dyDescent="0.35">
      <c r="A2218" s="53">
        <v>43224.750128182874</v>
      </c>
      <c r="B2218" s="57">
        <v>86.1875</v>
      </c>
      <c r="C2218" s="57">
        <v>86.1875</v>
      </c>
      <c r="D2218" s="57">
        <v>86.1875</v>
      </c>
    </row>
    <row r="2219" spans="1:4" ht="14.15" x14ac:dyDescent="0.35">
      <c r="A2219" s="53">
        <v>43224.791794907411</v>
      </c>
      <c r="B2219" s="57">
        <v>86.099000000000004</v>
      </c>
      <c r="C2219" s="57">
        <v>86.099000000000004</v>
      </c>
      <c r="D2219" s="57">
        <v>86.099000000000004</v>
      </c>
    </row>
    <row r="2220" spans="1:4" ht="14.15" x14ac:dyDescent="0.35">
      <c r="A2220" s="53">
        <v>43224.833461631948</v>
      </c>
      <c r="B2220" s="57">
        <v>86.199700000000007</v>
      </c>
      <c r="C2220" s="57">
        <v>86.199700000000007</v>
      </c>
      <c r="D2220" s="57">
        <v>86.199700000000007</v>
      </c>
    </row>
    <row r="2221" spans="1:4" ht="14.15" x14ac:dyDescent="0.35">
      <c r="A2221" s="53">
        <v>43224.875128356478</v>
      </c>
      <c r="B2221" s="57">
        <v>86.3767</v>
      </c>
      <c r="C2221" s="57">
        <v>86.3767</v>
      </c>
      <c r="D2221" s="57">
        <v>86.3767</v>
      </c>
    </row>
    <row r="2222" spans="1:4" ht="14.15" x14ac:dyDescent="0.35">
      <c r="A2222" s="53">
        <v>43224.916795081015</v>
      </c>
      <c r="B2222" s="57">
        <v>86.369100000000003</v>
      </c>
      <c r="C2222" s="57">
        <v>86.369100000000003</v>
      </c>
      <c r="D2222" s="57">
        <v>86.369100000000003</v>
      </c>
    </row>
    <row r="2223" spans="1:4" ht="14.15" x14ac:dyDescent="0.35">
      <c r="A2223" s="53">
        <v>43224.958461805552</v>
      </c>
      <c r="B2223" s="57">
        <v>86.401200000000003</v>
      </c>
      <c r="C2223" s="57">
        <v>86.401200000000003</v>
      </c>
      <c r="D2223" s="57">
        <v>86.401200000000003</v>
      </c>
    </row>
    <row r="2224" spans="1:4" ht="14.15" x14ac:dyDescent="0.35">
      <c r="A2224" s="53">
        <v>43225.00012853009</v>
      </c>
      <c r="B2224" s="57">
        <v>86.012100000000004</v>
      </c>
      <c r="C2224" s="57">
        <v>86.012100000000004</v>
      </c>
      <c r="D2224" s="57">
        <v>86.012100000000004</v>
      </c>
    </row>
    <row r="2225" spans="1:4" ht="14.15" x14ac:dyDescent="0.35">
      <c r="A2225" s="53">
        <v>43225.041795254627</v>
      </c>
      <c r="B2225" s="57">
        <v>85.918999999999997</v>
      </c>
      <c r="C2225" s="57">
        <v>85.918999999999997</v>
      </c>
      <c r="D2225" s="57">
        <v>85.918999999999997</v>
      </c>
    </row>
    <row r="2226" spans="1:4" ht="14.15" x14ac:dyDescent="0.35">
      <c r="A2226" s="53">
        <v>43225.083461979164</v>
      </c>
      <c r="B2226" s="57">
        <v>86.053299999999993</v>
      </c>
      <c r="C2226" s="57">
        <v>86.053299999999993</v>
      </c>
      <c r="D2226" s="57">
        <v>86.053299999999993</v>
      </c>
    </row>
    <row r="2227" spans="1:4" ht="14.15" x14ac:dyDescent="0.35">
      <c r="A2227" s="53">
        <v>43225.125128703701</v>
      </c>
      <c r="B2227" s="57">
        <v>86.167699999999996</v>
      </c>
      <c r="C2227" s="57">
        <v>86.167699999999996</v>
      </c>
      <c r="D2227" s="57">
        <v>86.167699999999996</v>
      </c>
    </row>
    <row r="2228" spans="1:4" ht="14.15" x14ac:dyDescent="0.35">
      <c r="A2228" s="53">
        <v>43225.166795428238</v>
      </c>
      <c r="B2228" s="57">
        <v>86.308099999999996</v>
      </c>
      <c r="C2228" s="57">
        <v>86.308099999999996</v>
      </c>
      <c r="D2228" s="57">
        <v>86.308099999999996</v>
      </c>
    </row>
    <row r="2229" spans="1:4" ht="14.15" x14ac:dyDescent="0.35">
      <c r="A2229" s="53">
        <v>43225.208462152776</v>
      </c>
      <c r="B2229" s="57">
        <v>86.256200000000007</v>
      </c>
      <c r="C2229" s="57">
        <v>86.256200000000007</v>
      </c>
      <c r="D2229" s="57">
        <v>86.256200000000007</v>
      </c>
    </row>
    <row r="2230" spans="1:4" ht="14.15" x14ac:dyDescent="0.35">
      <c r="A2230" s="53">
        <v>43225.250128877313</v>
      </c>
      <c r="B2230" s="57">
        <v>86.123400000000004</v>
      </c>
      <c r="C2230" s="57">
        <v>86.123400000000004</v>
      </c>
      <c r="D2230" s="57">
        <v>86.123400000000004</v>
      </c>
    </row>
    <row r="2231" spans="1:4" ht="14.15" x14ac:dyDescent="0.35">
      <c r="A2231" s="53">
        <v>43225.29179560185</v>
      </c>
      <c r="B2231" s="57">
        <v>86.190600000000003</v>
      </c>
      <c r="C2231" s="57">
        <v>86.190600000000003</v>
      </c>
      <c r="D2231" s="57">
        <v>86.190600000000003</v>
      </c>
    </row>
    <row r="2232" spans="1:4" ht="14.15" x14ac:dyDescent="0.35">
      <c r="A2232" s="53">
        <v>43225.333462326387</v>
      </c>
      <c r="B2232" s="57">
        <v>86.36</v>
      </c>
      <c r="C2232" s="57">
        <v>86.36</v>
      </c>
      <c r="D2232" s="57">
        <v>86.36</v>
      </c>
    </row>
    <row r="2233" spans="1:4" ht="14.15" x14ac:dyDescent="0.35">
      <c r="A2233" s="53">
        <v>43225.375129050924</v>
      </c>
      <c r="B2233" s="57">
        <v>86.491200000000006</v>
      </c>
      <c r="C2233" s="57">
        <v>86.491200000000006</v>
      </c>
      <c r="D2233" s="57">
        <v>86.491200000000006</v>
      </c>
    </row>
    <row r="2234" spans="1:4" ht="14.15" x14ac:dyDescent="0.35">
      <c r="A2234" s="53">
        <v>43225.416795775462</v>
      </c>
      <c r="B2234" s="57">
        <v>86.1982</v>
      </c>
      <c r="C2234" s="57">
        <v>86.1982</v>
      </c>
      <c r="D2234" s="57">
        <v>86.1982</v>
      </c>
    </row>
    <row r="2235" spans="1:4" ht="14.15" x14ac:dyDescent="0.35">
      <c r="A2235" s="53">
        <v>43225.458462499999</v>
      </c>
      <c r="B2235" s="57">
        <v>86.170699999999997</v>
      </c>
      <c r="C2235" s="57">
        <v>86.170699999999997</v>
      </c>
      <c r="D2235" s="57">
        <v>86.170699999999997</v>
      </c>
    </row>
    <row r="2236" spans="1:4" ht="14.15" x14ac:dyDescent="0.35">
      <c r="A2236" s="53">
        <v>43225.500129224536</v>
      </c>
      <c r="B2236" s="57">
        <v>86.501900000000006</v>
      </c>
      <c r="C2236" s="57">
        <v>86.501900000000006</v>
      </c>
      <c r="D2236" s="57">
        <v>86.501900000000006</v>
      </c>
    </row>
    <row r="2237" spans="1:4" ht="14.15" x14ac:dyDescent="0.35">
      <c r="A2237" s="53">
        <v>43225.541795949073</v>
      </c>
      <c r="B2237" s="57">
        <v>86.614800000000002</v>
      </c>
      <c r="C2237" s="57">
        <v>86.614800000000002</v>
      </c>
      <c r="D2237" s="57">
        <v>86.614800000000002</v>
      </c>
    </row>
    <row r="2238" spans="1:4" ht="14.15" x14ac:dyDescent="0.35">
      <c r="A2238" s="53">
        <v>43225.58346267361</v>
      </c>
      <c r="B2238" s="57">
        <v>86.443899999999999</v>
      </c>
      <c r="C2238" s="57">
        <v>86.443899999999999</v>
      </c>
      <c r="D2238" s="57">
        <v>86.443899999999999</v>
      </c>
    </row>
    <row r="2239" spans="1:4" ht="14.15" x14ac:dyDescent="0.35">
      <c r="A2239" s="53">
        <v>43225.625129398148</v>
      </c>
      <c r="B2239" s="57">
        <v>86.552199999999999</v>
      </c>
      <c r="C2239" s="57">
        <v>86.552199999999999</v>
      </c>
      <c r="D2239" s="57">
        <v>86.552199999999999</v>
      </c>
    </row>
    <row r="2240" spans="1:4" ht="14.15" x14ac:dyDescent="0.35">
      <c r="A2240" s="53">
        <v>43225.666796122685</v>
      </c>
      <c r="B2240" s="57">
        <v>86.564400000000006</v>
      </c>
      <c r="C2240" s="57">
        <v>86.564400000000006</v>
      </c>
      <c r="D2240" s="57">
        <v>86.564400000000006</v>
      </c>
    </row>
    <row r="2241" spans="1:4" ht="14.15" x14ac:dyDescent="0.35">
      <c r="A2241" s="53">
        <v>43225.708462847222</v>
      </c>
      <c r="B2241" s="57">
        <v>86.744500000000002</v>
      </c>
      <c r="C2241" s="57">
        <v>86.744500000000002</v>
      </c>
      <c r="D2241" s="57">
        <v>86.744500000000002</v>
      </c>
    </row>
    <row r="2242" spans="1:4" ht="14.15" x14ac:dyDescent="0.35">
      <c r="A2242" s="53">
        <v>43225.750129571759</v>
      </c>
      <c r="B2242" s="57">
        <v>86.466800000000006</v>
      </c>
      <c r="C2242" s="57">
        <v>86.466800000000006</v>
      </c>
      <c r="D2242" s="57">
        <v>86.466800000000006</v>
      </c>
    </row>
    <row r="2243" spans="1:4" ht="14.15" x14ac:dyDescent="0.35">
      <c r="A2243" s="53">
        <v>43225.791796296297</v>
      </c>
      <c r="B2243" s="57">
        <v>86.366100000000003</v>
      </c>
      <c r="C2243" s="57">
        <v>86.366100000000003</v>
      </c>
      <c r="D2243" s="57">
        <v>86.366100000000003</v>
      </c>
    </row>
    <row r="2244" spans="1:4" ht="14.15" x14ac:dyDescent="0.35">
      <c r="A2244" s="53">
        <v>43225.833463020834</v>
      </c>
      <c r="B2244" s="57">
        <v>86.1173</v>
      </c>
      <c r="C2244" s="57">
        <v>86.1173</v>
      </c>
      <c r="D2244" s="57">
        <v>86.1173</v>
      </c>
    </row>
    <row r="2245" spans="1:4" ht="14.15" x14ac:dyDescent="0.35">
      <c r="A2245" s="53">
        <v>43225.875129745371</v>
      </c>
      <c r="B2245" s="57">
        <v>86.155500000000004</v>
      </c>
      <c r="C2245" s="57">
        <v>86.155500000000004</v>
      </c>
      <c r="D2245" s="57">
        <v>86.155500000000004</v>
      </c>
    </row>
    <row r="2246" spans="1:4" ht="14.15" x14ac:dyDescent="0.35">
      <c r="A2246" s="53">
        <v>43225.916796469908</v>
      </c>
      <c r="B2246" s="57">
        <v>86.221100000000007</v>
      </c>
      <c r="C2246" s="57">
        <v>86.221100000000007</v>
      </c>
      <c r="D2246" s="57">
        <v>86.221100000000007</v>
      </c>
    </row>
    <row r="2247" spans="1:4" ht="14.15" x14ac:dyDescent="0.35">
      <c r="A2247" s="53">
        <v>43225.958463194445</v>
      </c>
      <c r="B2247" s="57">
        <v>86.2226</v>
      </c>
      <c r="C2247" s="57">
        <v>86.2226</v>
      </c>
      <c r="D2247" s="57">
        <v>86.2226</v>
      </c>
    </row>
    <row r="2248" spans="1:4" ht="14.15" x14ac:dyDescent="0.35">
      <c r="A2248" s="53">
        <v>43226.000129918983</v>
      </c>
      <c r="B2248" s="57">
        <v>86.236400000000003</v>
      </c>
      <c r="C2248" s="57">
        <v>86.236400000000003</v>
      </c>
      <c r="D2248" s="57">
        <v>86.236400000000003</v>
      </c>
    </row>
    <row r="2249" spans="1:4" ht="14.15" x14ac:dyDescent="0.35">
      <c r="A2249" s="53">
        <v>43226.04179664352</v>
      </c>
      <c r="B2249" s="57">
        <v>86.318799999999996</v>
      </c>
      <c r="C2249" s="57">
        <v>86.318799999999996</v>
      </c>
      <c r="D2249" s="57">
        <v>86.318799999999996</v>
      </c>
    </row>
    <row r="2250" spans="1:4" ht="14.15" x14ac:dyDescent="0.35">
      <c r="A2250" s="53">
        <v>43226.083463368057</v>
      </c>
      <c r="B2250" s="57">
        <v>86.2119</v>
      </c>
      <c r="C2250" s="57">
        <v>86.2119</v>
      </c>
      <c r="D2250" s="57">
        <v>86.2119</v>
      </c>
    </row>
    <row r="2251" spans="1:4" ht="14.15" x14ac:dyDescent="0.35">
      <c r="A2251" s="53">
        <v>43226.125130092594</v>
      </c>
      <c r="B2251" s="57">
        <v>86.1845</v>
      </c>
      <c r="C2251" s="57">
        <v>86.1845</v>
      </c>
      <c r="D2251" s="57">
        <v>86.1845</v>
      </c>
    </row>
    <row r="2252" spans="1:4" ht="14.15" x14ac:dyDescent="0.35">
      <c r="A2252" s="53">
        <v>43226.166796817131</v>
      </c>
      <c r="B2252" s="57">
        <v>86.245500000000007</v>
      </c>
      <c r="C2252" s="57">
        <v>86.245500000000007</v>
      </c>
      <c r="D2252" s="57">
        <v>86.245500000000007</v>
      </c>
    </row>
    <row r="2253" spans="1:4" ht="14.15" x14ac:dyDescent="0.35">
      <c r="A2253" s="53">
        <v>43226.208463541669</v>
      </c>
      <c r="B2253" s="57">
        <v>86.2333</v>
      </c>
      <c r="C2253" s="57">
        <v>86.2333</v>
      </c>
      <c r="D2253" s="57">
        <v>86.2333</v>
      </c>
    </row>
    <row r="2254" spans="1:4" ht="14.15" x14ac:dyDescent="0.35">
      <c r="A2254" s="53">
        <v>43226.250130266206</v>
      </c>
      <c r="B2254" s="57">
        <v>86.277600000000007</v>
      </c>
      <c r="C2254" s="57">
        <v>86.277600000000007</v>
      </c>
      <c r="D2254" s="57">
        <v>86.277600000000007</v>
      </c>
    </row>
    <row r="2255" spans="1:4" ht="14.15" x14ac:dyDescent="0.35">
      <c r="A2255" s="53">
        <v>43226.291796990743</v>
      </c>
      <c r="B2255" s="57">
        <v>86.286699999999996</v>
      </c>
      <c r="C2255" s="57">
        <v>86.286699999999996</v>
      </c>
      <c r="D2255" s="57">
        <v>86.286699999999996</v>
      </c>
    </row>
    <row r="2256" spans="1:4" ht="14.15" x14ac:dyDescent="0.35">
      <c r="A2256" s="53">
        <v>43226.33346371528</v>
      </c>
      <c r="B2256" s="57">
        <v>86.298900000000003</v>
      </c>
      <c r="C2256" s="57">
        <v>86.298900000000003</v>
      </c>
      <c r="D2256" s="57">
        <v>86.298900000000003</v>
      </c>
    </row>
    <row r="2257" spans="1:4" ht="14.15" x14ac:dyDescent="0.35">
      <c r="A2257" s="53">
        <v>43226.375130439817</v>
      </c>
      <c r="B2257" s="57">
        <v>86.286699999999996</v>
      </c>
      <c r="C2257" s="57">
        <v>86.286699999999996</v>
      </c>
      <c r="D2257" s="57">
        <v>86.286699999999996</v>
      </c>
    </row>
    <row r="2258" spans="1:4" ht="14.15" x14ac:dyDescent="0.35">
      <c r="A2258" s="53">
        <v>43226.416797164355</v>
      </c>
      <c r="B2258" s="57">
        <v>86.288200000000003</v>
      </c>
      <c r="C2258" s="57">
        <v>86.288200000000003</v>
      </c>
      <c r="D2258" s="57">
        <v>86.288200000000003</v>
      </c>
    </row>
    <row r="2259" spans="1:4" ht="14.15" x14ac:dyDescent="0.35">
      <c r="A2259" s="53">
        <v>43226.458463888892</v>
      </c>
      <c r="B2259" s="57">
        <v>86.1845</v>
      </c>
      <c r="C2259" s="57">
        <v>86.1845</v>
      </c>
      <c r="D2259" s="57">
        <v>86.1845</v>
      </c>
    </row>
    <row r="2260" spans="1:4" ht="14.15" x14ac:dyDescent="0.35">
      <c r="A2260" s="53">
        <v>43226.500130613429</v>
      </c>
      <c r="B2260" s="57">
        <v>86.141800000000003</v>
      </c>
      <c r="C2260" s="57">
        <v>86.141800000000003</v>
      </c>
      <c r="D2260" s="57">
        <v>86.141800000000003</v>
      </c>
    </row>
    <row r="2261" spans="1:4" ht="14.15" x14ac:dyDescent="0.35">
      <c r="A2261" s="53">
        <v>43226.541797337966</v>
      </c>
      <c r="B2261" s="57">
        <v>86.147900000000007</v>
      </c>
      <c r="C2261" s="57">
        <v>86.147900000000007</v>
      </c>
      <c r="D2261" s="57">
        <v>86.147900000000007</v>
      </c>
    </row>
    <row r="2262" spans="1:4" ht="14.15" x14ac:dyDescent="0.35">
      <c r="A2262" s="53">
        <v>43226.583464062503</v>
      </c>
      <c r="B2262" s="57">
        <v>86.111199999999997</v>
      </c>
      <c r="C2262" s="57">
        <v>86.111199999999997</v>
      </c>
      <c r="D2262" s="57">
        <v>86.111199999999997</v>
      </c>
    </row>
    <row r="2263" spans="1:4" ht="14.15" x14ac:dyDescent="0.35">
      <c r="A2263" s="53">
        <v>43226.625130787033</v>
      </c>
      <c r="B2263" s="57">
        <v>86.245500000000007</v>
      </c>
      <c r="C2263" s="57">
        <v>86.245500000000007</v>
      </c>
      <c r="D2263" s="57">
        <v>86.245500000000007</v>
      </c>
    </row>
    <row r="2264" spans="1:4" ht="14.15" x14ac:dyDescent="0.35">
      <c r="A2264" s="53">
        <v>43226.666797511571</v>
      </c>
      <c r="B2264" s="57">
        <v>86.344700000000003</v>
      </c>
      <c r="C2264" s="57">
        <v>86.344700000000003</v>
      </c>
      <c r="D2264" s="57">
        <v>86.344700000000003</v>
      </c>
    </row>
    <row r="2265" spans="1:4" ht="14.15" x14ac:dyDescent="0.35">
      <c r="A2265" s="53">
        <v>43226.708464236108</v>
      </c>
      <c r="B2265" s="57">
        <v>86.480500000000006</v>
      </c>
      <c r="C2265" s="57">
        <v>86.480500000000006</v>
      </c>
      <c r="D2265" s="57">
        <v>86.480500000000006</v>
      </c>
    </row>
    <row r="2266" spans="1:4" ht="14.15" x14ac:dyDescent="0.35">
      <c r="A2266" s="53">
        <v>43226.750130960645</v>
      </c>
      <c r="B2266" s="57">
        <v>86.433199999999999</v>
      </c>
      <c r="C2266" s="57">
        <v>86.433199999999999</v>
      </c>
      <c r="D2266" s="57">
        <v>86.433199999999999</v>
      </c>
    </row>
    <row r="2267" spans="1:4" ht="14.15" x14ac:dyDescent="0.35">
      <c r="A2267" s="53">
        <v>43226.791797685182</v>
      </c>
      <c r="B2267" s="57">
        <v>85.679400000000001</v>
      </c>
      <c r="C2267" s="57">
        <v>85.679400000000001</v>
      </c>
      <c r="D2267" s="57">
        <v>85.679400000000001</v>
      </c>
    </row>
    <row r="2268" spans="1:4" ht="14.15" x14ac:dyDescent="0.35">
      <c r="A2268" s="53">
        <v>43226.833464409719</v>
      </c>
      <c r="B2268" s="57">
        <v>86.329400000000007</v>
      </c>
      <c r="C2268" s="57">
        <v>86.329400000000007</v>
      </c>
      <c r="D2268" s="57">
        <v>86.329400000000007</v>
      </c>
    </row>
    <row r="2269" spans="1:4" ht="14.15" x14ac:dyDescent="0.35">
      <c r="A2269" s="53">
        <v>43226.875131134257</v>
      </c>
      <c r="B2269" s="57">
        <v>86.356899999999996</v>
      </c>
      <c r="C2269" s="57">
        <v>86.356899999999996</v>
      </c>
      <c r="D2269" s="57">
        <v>86.356899999999996</v>
      </c>
    </row>
    <row r="2270" spans="1:4" ht="14.15" x14ac:dyDescent="0.35">
      <c r="A2270" s="53">
        <v>43226.916797858794</v>
      </c>
      <c r="B2270" s="57">
        <v>86.488100000000003</v>
      </c>
      <c r="C2270" s="57">
        <v>86.488100000000003</v>
      </c>
      <c r="D2270" s="57">
        <v>86.488100000000003</v>
      </c>
    </row>
    <row r="2271" spans="1:4" ht="14.15" x14ac:dyDescent="0.35">
      <c r="A2271" s="53">
        <v>43226.958464583331</v>
      </c>
      <c r="B2271" s="57">
        <v>86.433199999999999</v>
      </c>
      <c r="C2271" s="57">
        <v>86.433199999999999</v>
      </c>
      <c r="D2271" s="57">
        <v>86.433199999999999</v>
      </c>
    </row>
    <row r="2272" spans="1:4" ht="14.15" x14ac:dyDescent="0.35">
      <c r="A2272" s="53">
        <v>43227.000131307868</v>
      </c>
      <c r="B2272" s="57">
        <v>86.408799999999999</v>
      </c>
      <c r="C2272" s="57">
        <v>86.408799999999999</v>
      </c>
      <c r="D2272" s="57">
        <v>86.408799999999999</v>
      </c>
    </row>
    <row r="2273" spans="1:4" ht="14.15" x14ac:dyDescent="0.35">
      <c r="A2273" s="53">
        <v>43227.041798032405</v>
      </c>
      <c r="B2273" s="57">
        <v>86.042599999999993</v>
      </c>
      <c r="C2273" s="57">
        <v>86.042599999999993</v>
      </c>
      <c r="D2273" s="57">
        <v>86.042599999999993</v>
      </c>
    </row>
    <row r="2274" spans="1:4" ht="14.15" x14ac:dyDescent="0.35">
      <c r="A2274" s="53">
        <v>43227.083464756943</v>
      </c>
      <c r="B2274" s="57">
        <v>86.391999999999996</v>
      </c>
      <c r="C2274" s="57">
        <v>86.391999999999996</v>
      </c>
      <c r="D2274" s="57">
        <v>86.391999999999996</v>
      </c>
    </row>
    <row r="2275" spans="1:4" ht="14.15" x14ac:dyDescent="0.35">
      <c r="A2275" s="53">
        <v>43227.12513148148</v>
      </c>
      <c r="B2275" s="57">
        <v>86.277600000000007</v>
      </c>
      <c r="C2275" s="57">
        <v>86.277600000000007</v>
      </c>
      <c r="D2275" s="57">
        <v>86.277600000000007</v>
      </c>
    </row>
    <row r="2276" spans="1:4" ht="14.15" x14ac:dyDescent="0.35">
      <c r="A2276" s="53">
        <v>43227.166798206017</v>
      </c>
      <c r="B2276" s="57">
        <v>86.503399999999999</v>
      </c>
      <c r="C2276" s="57">
        <v>86.503399999999999</v>
      </c>
      <c r="D2276" s="57">
        <v>86.503399999999999</v>
      </c>
    </row>
    <row r="2277" spans="1:4" ht="14.15" x14ac:dyDescent="0.35">
      <c r="A2277" s="53">
        <v>43227.208464930554</v>
      </c>
      <c r="B2277" s="57">
        <v>86.366100000000003</v>
      </c>
      <c r="C2277" s="57">
        <v>86.366100000000003</v>
      </c>
      <c r="D2277" s="57">
        <v>86.366100000000003</v>
      </c>
    </row>
    <row r="2278" spans="1:4" ht="14.15" x14ac:dyDescent="0.35">
      <c r="A2278" s="53">
        <v>43227.250131655092</v>
      </c>
      <c r="B2278" s="57">
        <v>86.2898</v>
      </c>
      <c r="C2278" s="57">
        <v>86.2898</v>
      </c>
      <c r="D2278" s="57">
        <v>86.2898</v>
      </c>
    </row>
    <row r="2279" spans="1:4" ht="14.15" x14ac:dyDescent="0.35">
      <c r="A2279" s="53">
        <v>43227.291798379629</v>
      </c>
      <c r="B2279" s="57">
        <v>86.204300000000003</v>
      </c>
      <c r="C2279" s="57">
        <v>86.204300000000003</v>
      </c>
      <c r="D2279" s="57">
        <v>86.204300000000003</v>
      </c>
    </row>
    <row r="2280" spans="1:4" ht="14.15" x14ac:dyDescent="0.35">
      <c r="A2280" s="53">
        <v>43227.333465104166</v>
      </c>
      <c r="B2280" s="57">
        <v>86.335499999999996</v>
      </c>
      <c r="C2280" s="57">
        <v>86.335499999999996</v>
      </c>
      <c r="D2280" s="57">
        <v>86.335499999999996</v>
      </c>
    </row>
    <row r="2281" spans="1:4" ht="14.15" x14ac:dyDescent="0.35">
      <c r="A2281" s="53">
        <v>43227.375131828703</v>
      </c>
      <c r="B2281" s="57">
        <v>86.379800000000003</v>
      </c>
      <c r="C2281" s="57">
        <v>86.379800000000003</v>
      </c>
      <c r="D2281" s="57">
        <v>86.379800000000003</v>
      </c>
    </row>
    <row r="2282" spans="1:4" ht="14.15" x14ac:dyDescent="0.35">
      <c r="A2282" s="53">
        <v>43227.41679855324</v>
      </c>
      <c r="B2282" s="57">
        <v>86.227199999999996</v>
      </c>
      <c r="C2282" s="57">
        <v>86.227199999999996</v>
      </c>
      <c r="D2282" s="57">
        <v>86.227199999999996</v>
      </c>
    </row>
    <row r="2283" spans="1:4" ht="14.15" x14ac:dyDescent="0.35">
      <c r="A2283" s="53">
        <v>43227.458465277778</v>
      </c>
      <c r="B2283" s="57">
        <v>86.2119</v>
      </c>
      <c r="C2283" s="57">
        <v>86.2119</v>
      </c>
      <c r="D2283" s="57">
        <v>86.2119</v>
      </c>
    </row>
    <row r="2284" spans="1:4" ht="14.15" x14ac:dyDescent="0.35">
      <c r="A2284" s="53">
        <v>43227.500132002315</v>
      </c>
      <c r="B2284" s="57">
        <v>86.388999999999996</v>
      </c>
      <c r="C2284" s="57">
        <v>86.388999999999996</v>
      </c>
      <c r="D2284" s="57">
        <v>86.388999999999996</v>
      </c>
    </row>
    <row r="2285" spans="1:4" ht="14.15" x14ac:dyDescent="0.35">
      <c r="A2285" s="53">
        <v>43227.541798726852</v>
      </c>
      <c r="B2285" s="57">
        <v>86.402699999999996</v>
      </c>
      <c r="C2285" s="57">
        <v>86.402699999999996</v>
      </c>
      <c r="D2285" s="57">
        <v>86.402699999999996</v>
      </c>
    </row>
    <row r="2286" spans="1:4" ht="14.15" x14ac:dyDescent="0.35">
      <c r="A2286" s="53">
        <v>43227.583465451389</v>
      </c>
      <c r="B2286" s="57">
        <v>86.378299999999996</v>
      </c>
      <c r="C2286" s="57">
        <v>86.378299999999996</v>
      </c>
      <c r="D2286" s="57">
        <v>86.378299999999996</v>
      </c>
    </row>
    <row r="2287" spans="1:4" ht="14.15" x14ac:dyDescent="0.35">
      <c r="A2287" s="53">
        <v>43227.625132175926</v>
      </c>
      <c r="B2287" s="57">
        <v>86.335499999999996</v>
      </c>
      <c r="C2287" s="57">
        <v>86.335499999999996</v>
      </c>
      <c r="D2287" s="57">
        <v>86.335499999999996</v>
      </c>
    </row>
    <row r="2288" spans="1:4" ht="14.15" x14ac:dyDescent="0.35">
      <c r="A2288" s="53">
        <v>43227.666798900464</v>
      </c>
      <c r="B2288" s="57">
        <v>86.349299999999999</v>
      </c>
      <c r="C2288" s="57">
        <v>86.349299999999999</v>
      </c>
      <c r="D2288" s="57">
        <v>86.349299999999999</v>
      </c>
    </row>
    <row r="2289" spans="1:4" ht="14.15" x14ac:dyDescent="0.35">
      <c r="A2289" s="53">
        <v>43227.708465625001</v>
      </c>
      <c r="B2289" s="57">
        <v>86.244</v>
      </c>
      <c r="C2289" s="57">
        <v>86.244</v>
      </c>
      <c r="D2289" s="57">
        <v>86.244</v>
      </c>
    </row>
    <row r="2290" spans="1:4" ht="14.15" x14ac:dyDescent="0.35">
      <c r="A2290" s="53">
        <v>43227.750132349538</v>
      </c>
      <c r="B2290" s="57">
        <v>86.3142</v>
      </c>
      <c r="C2290" s="57">
        <v>86.3142</v>
      </c>
      <c r="D2290" s="57">
        <v>86.3142</v>
      </c>
    </row>
    <row r="2291" spans="1:4" ht="14.15" x14ac:dyDescent="0.35">
      <c r="A2291" s="53">
        <v>43227.791799074075</v>
      </c>
      <c r="B2291" s="57">
        <v>86.2089</v>
      </c>
      <c r="C2291" s="57">
        <v>86.2089</v>
      </c>
      <c r="D2291" s="57">
        <v>86.2089</v>
      </c>
    </row>
    <row r="2292" spans="1:4" ht="14.15" x14ac:dyDescent="0.35">
      <c r="A2292" s="53">
        <v>43227.833465798612</v>
      </c>
      <c r="B2292" s="57">
        <v>86.218100000000007</v>
      </c>
      <c r="C2292" s="57">
        <v>86.218100000000007</v>
      </c>
      <c r="D2292" s="57">
        <v>86.218100000000007</v>
      </c>
    </row>
    <row r="2293" spans="1:4" ht="14.15" x14ac:dyDescent="0.35">
      <c r="A2293" s="53">
        <v>43227.87513252315</v>
      </c>
      <c r="B2293" s="57">
        <v>86.1494</v>
      </c>
      <c r="C2293" s="57">
        <v>86.1494</v>
      </c>
      <c r="D2293" s="57">
        <v>86.1494</v>
      </c>
    </row>
    <row r="2294" spans="1:4" ht="14.15" x14ac:dyDescent="0.35">
      <c r="A2294" s="53">
        <v>43227.916799247687</v>
      </c>
      <c r="B2294" s="57">
        <v>86.259299999999996</v>
      </c>
      <c r="C2294" s="57">
        <v>86.259299999999996</v>
      </c>
      <c r="D2294" s="57">
        <v>86.259299999999996</v>
      </c>
    </row>
    <row r="2295" spans="1:4" ht="14.15" x14ac:dyDescent="0.35">
      <c r="A2295" s="53">
        <v>43227.958465972224</v>
      </c>
      <c r="B2295" s="57">
        <v>86.442400000000006</v>
      </c>
      <c r="C2295" s="57">
        <v>86.442400000000006</v>
      </c>
      <c r="D2295" s="57">
        <v>86.442400000000006</v>
      </c>
    </row>
    <row r="2296" spans="1:4" ht="14.15" x14ac:dyDescent="0.35">
      <c r="A2296" s="53">
        <v>43228.000132696761</v>
      </c>
      <c r="B2296" s="57">
        <v>86.463700000000003</v>
      </c>
      <c r="C2296" s="57">
        <v>86.463700000000003</v>
      </c>
      <c r="D2296" s="57">
        <v>86.463700000000003</v>
      </c>
    </row>
    <row r="2297" spans="1:4" ht="14.15" x14ac:dyDescent="0.35">
      <c r="A2297" s="53">
        <v>43228.041799421298</v>
      </c>
      <c r="B2297" s="57">
        <v>86.562899999999999</v>
      </c>
      <c r="C2297" s="57">
        <v>86.562899999999999</v>
      </c>
      <c r="D2297" s="57">
        <v>86.562899999999999</v>
      </c>
    </row>
    <row r="2298" spans="1:4" ht="14.15" x14ac:dyDescent="0.35">
      <c r="A2298" s="53">
        <v>43228.083466145836</v>
      </c>
      <c r="B2298" s="57">
        <v>86.370599999999996</v>
      </c>
      <c r="C2298" s="57">
        <v>86.370599999999996</v>
      </c>
      <c r="D2298" s="57">
        <v>86.370599999999996</v>
      </c>
    </row>
    <row r="2299" spans="1:4" ht="14.15" x14ac:dyDescent="0.35">
      <c r="A2299" s="53">
        <v>43228.125132870373</v>
      </c>
      <c r="B2299" s="57">
        <v>86.3523</v>
      </c>
      <c r="C2299" s="57">
        <v>86.3523</v>
      </c>
      <c r="D2299" s="57">
        <v>86.3523</v>
      </c>
    </row>
    <row r="2300" spans="1:4" ht="14.15" x14ac:dyDescent="0.35">
      <c r="A2300" s="53">
        <v>43228.16679959491</v>
      </c>
      <c r="B2300" s="57">
        <v>86.367599999999996</v>
      </c>
      <c r="C2300" s="57">
        <v>86.367599999999996</v>
      </c>
      <c r="D2300" s="57">
        <v>86.367599999999996</v>
      </c>
    </row>
    <row r="2301" spans="1:4" ht="14.15" x14ac:dyDescent="0.35">
      <c r="A2301" s="53">
        <v>43228.208466319447</v>
      </c>
      <c r="B2301" s="57">
        <v>86.402699999999996</v>
      </c>
      <c r="C2301" s="57">
        <v>86.402699999999996</v>
      </c>
      <c r="D2301" s="57">
        <v>86.402699999999996</v>
      </c>
    </row>
    <row r="2302" spans="1:4" ht="14.15" x14ac:dyDescent="0.35">
      <c r="A2302" s="53">
        <v>43228.250133043985</v>
      </c>
      <c r="B2302" s="57">
        <v>86.465199999999996</v>
      </c>
      <c r="C2302" s="57">
        <v>86.465199999999996</v>
      </c>
      <c r="D2302" s="57">
        <v>86.465199999999996</v>
      </c>
    </row>
    <row r="2303" spans="1:4" ht="14.15" x14ac:dyDescent="0.35">
      <c r="A2303" s="53">
        <v>43228.291799768522</v>
      </c>
      <c r="B2303" s="57">
        <v>86.401200000000003</v>
      </c>
      <c r="C2303" s="57">
        <v>86.401200000000003</v>
      </c>
      <c r="D2303" s="57">
        <v>86.401200000000003</v>
      </c>
    </row>
    <row r="2304" spans="1:4" ht="14.15" x14ac:dyDescent="0.35">
      <c r="A2304" s="53">
        <v>43228.333466493059</v>
      </c>
      <c r="B2304" s="57">
        <v>86.451499999999996</v>
      </c>
      <c r="C2304" s="57">
        <v>86.451499999999996</v>
      </c>
      <c r="D2304" s="57">
        <v>86.451499999999996</v>
      </c>
    </row>
    <row r="2305" spans="1:4" ht="14.15" x14ac:dyDescent="0.35">
      <c r="A2305" s="53">
        <v>43228.375133217596</v>
      </c>
      <c r="B2305" s="57">
        <v>86.202799999999996</v>
      </c>
      <c r="C2305" s="57">
        <v>86.202799999999996</v>
      </c>
      <c r="D2305" s="57">
        <v>86.202799999999996</v>
      </c>
    </row>
    <row r="2306" spans="1:4" ht="14.15" x14ac:dyDescent="0.35">
      <c r="A2306" s="53">
        <v>43228.416799942126</v>
      </c>
      <c r="B2306" s="57">
        <v>86.271500000000003</v>
      </c>
      <c r="C2306" s="57">
        <v>86.271500000000003</v>
      </c>
      <c r="D2306" s="57">
        <v>86.271500000000003</v>
      </c>
    </row>
    <row r="2307" spans="1:4" ht="14.15" x14ac:dyDescent="0.35">
      <c r="A2307" s="53">
        <v>43228.458466666663</v>
      </c>
      <c r="B2307" s="57">
        <v>86.756699999999995</v>
      </c>
      <c r="C2307" s="57">
        <v>86.756699999999995</v>
      </c>
      <c r="D2307" s="57">
        <v>86.756699999999995</v>
      </c>
    </row>
    <row r="2308" spans="1:4" ht="14.15" x14ac:dyDescent="0.35">
      <c r="A2308" s="53">
        <v>43228.500133391201</v>
      </c>
      <c r="B2308" s="57">
        <v>86.619399999999999</v>
      </c>
      <c r="C2308" s="57">
        <v>86.619399999999999</v>
      </c>
      <c r="D2308" s="57">
        <v>86.619399999999999</v>
      </c>
    </row>
    <row r="2309" spans="1:4" ht="14.15" x14ac:dyDescent="0.35">
      <c r="A2309" s="53">
        <v>43228.541800115738</v>
      </c>
      <c r="B2309" s="57">
        <v>86.637699999999995</v>
      </c>
      <c r="C2309" s="57">
        <v>86.637699999999995</v>
      </c>
      <c r="D2309" s="57">
        <v>86.637699999999995</v>
      </c>
    </row>
    <row r="2310" spans="1:4" ht="14.15" x14ac:dyDescent="0.35">
      <c r="A2310" s="53">
        <v>43228.583466840275</v>
      </c>
      <c r="B2310" s="57">
        <v>86.875699999999995</v>
      </c>
      <c r="C2310" s="57">
        <v>86.875699999999995</v>
      </c>
      <c r="D2310" s="57">
        <v>86.875699999999995</v>
      </c>
    </row>
    <row r="2311" spans="1:4" ht="14.15" x14ac:dyDescent="0.35">
      <c r="A2311" s="53">
        <v>43228.625133564812</v>
      </c>
      <c r="B2311" s="57">
        <v>86.799400000000006</v>
      </c>
      <c r="C2311" s="57">
        <v>86.799400000000006</v>
      </c>
      <c r="D2311" s="57">
        <v>86.799400000000006</v>
      </c>
    </row>
    <row r="2312" spans="1:4" ht="14.15" x14ac:dyDescent="0.35">
      <c r="A2312" s="53">
        <v>43228.666800289349</v>
      </c>
      <c r="B2312" s="57">
        <v>86.767399999999995</v>
      </c>
      <c r="C2312" s="57">
        <v>86.767399999999995</v>
      </c>
      <c r="D2312" s="57">
        <v>86.767399999999995</v>
      </c>
    </row>
    <row r="2313" spans="1:4" ht="14.15" x14ac:dyDescent="0.35">
      <c r="A2313" s="53">
        <v>43228.708467013887</v>
      </c>
      <c r="B2313" s="57">
        <v>86.738399999999999</v>
      </c>
      <c r="C2313" s="57">
        <v>86.738399999999999</v>
      </c>
      <c r="D2313" s="57">
        <v>86.738399999999999</v>
      </c>
    </row>
    <row r="2314" spans="1:4" ht="14.15" x14ac:dyDescent="0.35">
      <c r="A2314" s="53">
        <v>43228.750133738424</v>
      </c>
      <c r="B2314" s="57">
        <v>86.712400000000002</v>
      </c>
      <c r="C2314" s="57">
        <v>86.712400000000002</v>
      </c>
      <c r="D2314" s="57">
        <v>86.712400000000002</v>
      </c>
    </row>
    <row r="2315" spans="1:4" ht="14.15" x14ac:dyDescent="0.35">
      <c r="A2315" s="53">
        <v>43228.791800462961</v>
      </c>
      <c r="B2315" s="57">
        <v>86.837599999999995</v>
      </c>
      <c r="C2315" s="57">
        <v>86.837599999999995</v>
      </c>
      <c r="D2315" s="57">
        <v>86.837599999999995</v>
      </c>
    </row>
    <row r="2316" spans="1:4" ht="14.15" x14ac:dyDescent="0.35">
      <c r="A2316" s="53">
        <v>43228.833467187498</v>
      </c>
      <c r="B2316" s="57">
        <v>86.626999999999995</v>
      </c>
      <c r="C2316" s="57">
        <v>86.626999999999995</v>
      </c>
      <c r="D2316" s="57">
        <v>86.626999999999995</v>
      </c>
    </row>
    <row r="2317" spans="1:4" ht="14.15" x14ac:dyDescent="0.35">
      <c r="A2317" s="53">
        <v>43228.875133912035</v>
      </c>
      <c r="B2317" s="57">
        <v>86.623900000000006</v>
      </c>
      <c r="C2317" s="57">
        <v>86.623900000000006</v>
      </c>
      <c r="D2317" s="57">
        <v>86.623900000000006</v>
      </c>
    </row>
    <row r="2318" spans="1:4" ht="14.15" x14ac:dyDescent="0.35">
      <c r="A2318" s="53">
        <v>43228.916800636573</v>
      </c>
      <c r="B2318" s="57">
        <v>86.713999999999999</v>
      </c>
      <c r="C2318" s="57">
        <v>86.713999999999999</v>
      </c>
      <c r="D2318" s="57">
        <v>86.713999999999999</v>
      </c>
    </row>
    <row r="2319" spans="1:4" ht="14.15" x14ac:dyDescent="0.35">
      <c r="A2319" s="53">
        <v>43228.95846736111</v>
      </c>
      <c r="B2319" s="57">
        <v>86.897099999999995</v>
      </c>
      <c r="C2319" s="57">
        <v>86.897099999999995</v>
      </c>
      <c r="D2319" s="57">
        <v>86.897099999999995</v>
      </c>
    </row>
    <row r="2320" spans="1:4" ht="14.15" x14ac:dyDescent="0.35">
      <c r="A2320" s="53">
        <v>43229.000134085647</v>
      </c>
      <c r="B2320" s="56">
        <v>0</v>
      </c>
      <c r="C2320" s="56">
        <v>0</v>
      </c>
      <c r="D2320" s="56">
        <v>0</v>
      </c>
    </row>
    <row r="2321" spans="1:4" ht="14.15" x14ac:dyDescent="0.35">
      <c r="A2321" s="53">
        <v>43229.041800810184</v>
      </c>
      <c r="B2321" s="56">
        <v>0</v>
      </c>
      <c r="C2321" s="56">
        <v>0</v>
      </c>
      <c r="D2321" s="56">
        <v>0</v>
      </c>
    </row>
    <row r="2322" spans="1:4" ht="14.15" x14ac:dyDescent="0.35">
      <c r="A2322" s="53">
        <v>43229.083467534721</v>
      </c>
      <c r="B2322" s="56">
        <v>0</v>
      </c>
      <c r="C2322" s="56">
        <v>0</v>
      </c>
      <c r="D2322" s="56">
        <v>0</v>
      </c>
    </row>
    <row r="2323" spans="1:4" ht="14.15" x14ac:dyDescent="0.35">
      <c r="A2323" s="53">
        <v>43229.125134259259</v>
      </c>
      <c r="B2323" s="56">
        <v>0</v>
      </c>
      <c r="C2323" s="56">
        <v>0</v>
      </c>
      <c r="D2323" s="56">
        <v>0</v>
      </c>
    </row>
    <row r="2324" spans="1:4" ht="14.15" x14ac:dyDescent="0.35">
      <c r="A2324" s="53">
        <v>43229.166800983796</v>
      </c>
      <c r="B2324" s="56">
        <v>0</v>
      </c>
      <c r="C2324" s="56">
        <v>0</v>
      </c>
      <c r="D2324" s="56">
        <v>0</v>
      </c>
    </row>
    <row r="2325" spans="1:4" ht="14.15" x14ac:dyDescent="0.35">
      <c r="A2325" s="53">
        <v>43229.208467708333</v>
      </c>
      <c r="B2325" s="56">
        <v>0</v>
      </c>
      <c r="C2325" s="56">
        <v>0</v>
      </c>
      <c r="D2325" s="56">
        <v>0</v>
      </c>
    </row>
    <row r="2326" spans="1:4" ht="14.15" x14ac:dyDescent="0.35">
      <c r="A2326" s="53">
        <v>43229.25013443287</v>
      </c>
      <c r="B2326" s="56">
        <v>0</v>
      </c>
      <c r="C2326" s="56">
        <v>0</v>
      </c>
      <c r="D2326" s="56">
        <v>0</v>
      </c>
    </row>
    <row r="2327" spans="1:4" ht="14.15" x14ac:dyDescent="0.35">
      <c r="A2327" s="53">
        <v>43229.291801157407</v>
      </c>
      <c r="B2327" s="56">
        <v>0</v>
      </c>
      <c r="C2327" s="56">
        <v>0</v>
      </c>
      <c r="D2327" s="56">
        <v>0</v>
      </c>
    </row>
    <row r="2328" spans="1:4" ht="14.15" x14ac:dyDescent="0.35">
      <c r="A2328" s="53">
        <v>43229.333467881945</v>
      </c>
      <c r="B2328" s="56">
        <v>0</v>
      </c>
      <c r="C2328" s="56">
        <v>0</v>
      </c>
      <c r="D2328" s="56">
        <v>0</v>
      </c>
    </row>
    <row r="2329" spans="1:4" ht="14.15" x14ac:dyDescent="0.35">
      <c r="A2329" s="53">
        <v>43229.375134606482</v>
      </c>
      <c r="B2329" s="56">
        <v>0</v>
      </c>
      <c r="C2329" s="56">
        <v>0</v>
      </c>
      <c r="D2329" s="56">
        <v>0</v>
      </c>
    </row>
    <row r="2330" spans="1:4" ht="14.15" x14ac:dyDescent="0.35">
      <c r="A2330" s="53">
        <v>43229.416801331019</v>
      </c>
      <c r="B2330" s="56">
        <v>0</v>
      </c>
      <c r="C2330" s="56">
        <v>0</v>
      </c>
      <c r="D2330" s="56">
        <v>0</v>
      </c>
    </row>
    <row r="2331" spans="1:4" ht="14.15" x14ac:dyDescent="0.35">
      <c r="A2331" s="53">
        <v>43229.458468055556</v>
      </c>
      <c r="B2331" s="56">
        <v>0</v>
      </c>
      <c r="C2331" s="56">
        <v>0</v>
      </c>
      <c r="D2331" s="56">
        <v>0</v>
      </c>
    </row>
    <row r="2332" spans="1:4" ht="14.15" x14ac:dyDescent="0.35">
      <c r="A2332" s="53">
        <v>43229.500134780094</v>
      </c>
      <c r="B2332" s="56">
        <v>0</v>
      </c>
      <c r="C2332" s="56">
        <v>0</v>
      </c>
      <c r="D2332" s="56">
        <v>0</v>
      </c>
    </row>
    <row r="2333" spans="1:4" ht="14.15" x14ac:dyDescent="0.35">
      <c r="A2333" s="53">
        <v>43229.541801504631</v>
      </c>
      <c r="B2333" s="56">
        <v>0</v>
      </c>
      <c r="C2333" s="56">
        <v>0</v>
      </c>
      <c r="D2333" s="56">
        <v>0</v>
      </c>
    </row>
    <row r="2334" spans="1:4" ht="14.15" x14ac:dyDescent="0.35">
      <c r="A2334" s="53">
        <v>43229.583468229168</v>
      </c>
      <c r="B2334" s="56">
        <v>0</v>
      </c>
      <c r="C2334" s="56">
        <v>0</v>
      </c>
      <c r="D2334" s="56">
        <v>0</v>
      </c>
    </row>
    <row r="2335" spans="1:4" ht="14.15" x14ac:dyDescent="0.35">
      <c r="A2335" s="53">
        <v>43229.625134953705</v>
      </c>
      <c r="B2335" s="56">
        <v>0</v>
      </c>
      <c r="C2335" s="56">
        <v>0</v>
      </c>
      <c r="D2335" s="56">
        <v>0</v>
      </c>
    </row>
    <row r="2336" spans="1:4" ht="14.15" x14ac:dyDescent="0.35">
      <c r="A2336" s="53">
        <v>43229.666801678242</v>
      </c>
      <c r="B2336" s="56">
        <v>0</v>
      </c>
      <c r="C2336" s="56">
        <v>0</v>
      </c>
      <c r="D2336" s="56">
        <v>0</v>
      </c>
    </row>
    <row r="2337" spans="1:4" ht="14.15" x14ac:dyDescent="0.35">
      <c r="A2337" s="53">
        <v>43229.70846840278</v>
      </c>
      <c r="B2337" s="56">
        <v>0</v>
      </c>
      <c r="C2337" s="56">
        <v>0</v>
      </c>
      <c r="D2337" s="56">
        <v>0</v>
      </c>
    </row>
    <row r="2338" spans="1:4" ht="14.15" x14ac:dyDescent="0.35">
      <c r="A2338" s="53">
        <v>43229.750135127317</v>
      </c>
      <c r="B2338" s="56">
        <v>0</v>
      </c>
      <c r="C2338" s="56">
        <v>0</v>
      </c>
      <c r="D2338" s="56">
        <v>0</v>
      </c>
    </row>
    <row r="2339" spans="1:4" ht="14.15" x14ac:dyDescent="0.35">
      <c r="A2339" s="53">
        <v>43229.791801851854</v>
      </c>
      <c r="B2339" s="56">
        <v>0</v>
      </c>
      <c r="C2339" s="56">
        <v>0</v>
      </c>
      <c r="D2339" s="56">
        <v>0</v>
      </c>
    </row>
    <row r="2340" spans="1:4" ht="14.15" x14ac:dyDescent="0.35">
      <c r="A2340" s="53">
        <v>43229.833468576391</v>
      </c>
      <c r="B2340" s="56">
        <v>0</v>
      </c>
      <c r="C2340" s="56">
        <v>0</v>
      </c>
      <c r="D2340" s="56">
        <v>0</v>
      </c>
    </row>
    <row r="2341" spans="1:4" ht="14.15" x14ac:dyDescent="0.35">
      <c r="A2341" s="53">
        <v>43229.875135300928</v>
      </c>
      <c r="B2341" s="56">
        <v>0</v>
      </c>
      <c r="C2341" s="56">
        <v>0</v>
      </c>
      <c r="D2341" s="56">
        <v>0</v>
      </c>
    </row>
    <row r="2342" spans="1:4" ht="14.15" x14ac:dyDescent="0.35">
      <c r="A2342" s="53">
        <v>43229.916802025466</v>
      </c>
      <c r="B2342" s="56">
        <v>0</v>
      </c>
      <c r="C2342" s="56">
        <v>0</v>
      </c>
      <c r="D2342" s="56">
        <v>0</v>
      </c>
    </row>
    <row r="2343" spans="1:4" ht="14.15" x14ac:dyDescent="0.35">
      <c r="A2343" s="53">
        <v>43229.958468750003</v>
      </c>
      <c r="B2343" s="56">
        <v>0</v>
      </c>
      <c r="C2343" s="56">
        <v>0</v>
      </c>
      <c r="D2343" s="56">
        <v>0</v>
      </c>
    </row>
    <row r="2344" spans="1:4" ht="14.15" x14ac:dyDescent="0.35">
      <c r="A2344" s="53">
        <v>43230.00013547454</v>
      </c>
      <c r="B2344" s="57">
        <v>86.549199999999999</v>
      </c>
      <c r="C2344" s="57">
        <v>86.549199999999999</v>
      </c>
      <c r="D2344" s="57">
        <v>86.549199999999999</v>
      </c>
    </row>
    <row r="2345" spans="1:4" ht="14.15" x14ac:dyDescent="0.35">
      <c r="A2345" s="53">
        <v>43230.041802199077</v>
      </c>
      <c r="B2345" s="57">
        <v>86.720100000000002</v>
      </c>
      <c r="C2345" s="57">
        <v>86.720100000000002</v>
      </c>
      <c r="D2345" s="57">
        <v>86.720100000000002</v>
      </c>
    </row>
    <row r="2346" spans="1:4" ht="14.15" x14ac:dyDescent="0.35">
      <c r="A2346" s="53">
        <v>43230.083468923614</v>
      </c>
      <c r="B2346" s="57">
        <v>86.509500000000003</v>
      </c>
      <c r="C2346" s="57">
        <v>86.509500000000003</v>
      </c>
      <c r="D2346" s="57">
        <v>86.509500000000003</v>
      </c>
    </row>
    <row r="2347" spans="1:4" ht="14.15" x14ac:dyDescent="0.35">
      <c r="A2347" s="53">
        <v>43230.125135648152</v>
      </c>
      <c r="B2347" s="57">
        <v>86.457599999999999</v>
      </c>
      <c r="C2347" s="57">
        <v>86.457599999999999</v>
      </c>
      <c r="D2347" s="57">
        <v>86.457599999999999</v>
      </c>
    </row>
    <row r="2348" spans="1:4" ht="14.15" x14ac:dyDescent="0.35">
      <c r="A2348" s="53">
        <v>43230.166802372682</v>
      </c>
      <c r="B2348" s="57">
        <v>86.631600000000006</v>
      </c>
      <c r="C2348" s="57">
        <v>86.631600000000006</v>
      </c>
      <c r="D2348" s="57">
        <v>86.631600000000006</v>
      </c>
    </row>
    <row r="2349" spans="1:4" ht="14.15" x14ac:dyDescent="0.35">
      <c r="A2349" s="53">
        <v>43230.208469097219</v>
      </c>
      <c r="B2349" s="57">
        <v>86.569000000000003</v>
      </c>
      <c r="C2349" s="57">
        <v>86.569000000000003</v>
      </c>
      <c r="D2349" s="57">
        <v>86.569000000000003</v>
      </c>
    </row>
    <row r="2350" spans="1:4" ht="14.15" x14ac:dyDescent="0.35">
      <c r="A2350" s="53">
        <v>43230.250135821756</v>
      </c>
      <c r="B2350" s="57">
        <v>86.646799999999999</v>
      </c>
      <c r="C2350" s="57">
        <v>86.646799999999999</v>
      </c>
      <c r="D2350" s="57">
        <v>86.646799999999999</v>
      </c>
    </row>
    <row r="2351" spans="1:4" ht="14.15" x14ac:dyDescent="0.35">
      <c r="A2351" s="53">
        <v>43230.291802546293</v>
      </c>
      <c r="B2351" s="57">
        <v>86.636099999999999</v>
      </c>
      <c r="C2351" s="57">
        <v>86.636099999999999</v>
      </c>
      <c r="D2351" s="57">
        <v>86.636099999999999</v>
      </c>
    </row>
    <row r="2352" spans="1:4" ht="14.15" x14ac:dyDescent="0.35">
      <c r="A2352" s="53">
        <v>43230.33346927083</v>
      </c>
      <c r="B2352" s="57">
        <v>86.681899999999999</v>
      </c>
      <c r="C2352" s="57">
        <v>86.681899999999999</v>
      </c>
      <c r="D2352" s="57">
        <v>86.681899999999999</v>
      </c>
    </row>
    <row r="2353" spans="1:4" ht="14.15" x14ac:dyDescent="0.35">
      <c r="A2353" s="53">
        <v>43230.375135995368</v>
      </c>
      <c r="B2353" s="57">
        <v>86.709400000000002</v>
      </c>
      <c r="C2353" s="57">
        <v>86.709400000000002</v>
      </c>
      <c r="D2353" s="57">
        <v>86.709400000000002</v>
      </c>
    </row>
    <row r="2354" spans="1:4" ht="14.15" x14ac:dyDescent="0.35">
      <c r="A2354" s="53">
        <v>43230.416802719905</v>
      </c>
      <c r="B2354" s="57">
        <v>86.793300000000002</v>
      </c>
      <c r="C2354" s="57">
        <v>86.793300000000002</v>
      </c>
      <c r="D2354" s="57">
        <v>86.793300000000002</v>
      </c>
    </row>
    <row r="2355" spans="1:4" ht="14.15" x14ac:dyDescent="0.35">
      <c r="A2355" s="53">
        <v>43230.458469444442</v>
      </c>
      <c r="B2355" s="57">
        <v>86.800899999999999</v>
      </c>
      <c r="C2355" s="57">
        <v>86.800899999999999</v>
      </c>
      <c r="D2355" s="57">
        <v>86.800899999999999</v>
      </c>
    </row>
    <row r="2356" spans="1:4" ht="14.15" x14ac:dyDescent="0.35">
      <c r="A2356" s="53">
        <v>43230.500136168979</v>
      </c>
      <c r="B2356" s="57">
        <v>86.672799999999995</v>
      </c>
      <c r="C2356" s="57">
        <v>86.672799999999995</v>
      </c>
      <c r="D2356" s="57">
        <v>86.672799999999995</v>
      </c>
    </row>
    <row r="2357" spans="1:4" ht="14.15" x14ac:dyDescent="0.35">
      <c r="A2357" s="53">
        <v>43230.541802893516</v>
      </c>
      <c r="B2357" s="57">
        <v>86.631600000000006</v>
      </c>
      <c r="C2357" s="57">
        <v>86.631600000000006</v>
      </c>
      <c r="D2357" s="57">
        <v>86.631600000000006</v>
      </c>
    </row>
    <row r="2358" spans="1:4" ht="14.15" x14ac:dyDescent="0.35">
      <c r="A2358" s="53">
        <v>43230.583469618054</v>
      </c>
      <c r="B2358" s="57">
        <v>86.631600000000006</v>
      </c>
      <c r="C2358" s="57">
        <v>86.631600000000006</v>
      </c>
      <c r="D2358" s="57">
        <v>86.631600000000006</v>
      </c>
    </row>
    <row r="2359" spans="1:4" ht="14.15" x14ac:dyDescent="0.35">
      <c r="A2359" s="53">
        <v>43230.625136342591</v>
      </c>
      <c r="B2359" s="57">
        <v>86.663600000000002</v>
      </c>
      <c r="C2359" s="57">
        <v>86.663600000000002</v>
      </c>
      <c r="D2359" s="57">
        <v>86.663600000000002</v>
      </c>
    </row>
    <row r="2360" spans="1:4" ht="14.15" x14ac:dyDescent="0.35">
      <c r="A2360" s="53">
        <v>43230.666803067128</v>
      </c>
      <c r="B2360" s="57">
        <v>86.556799999999996</v>
      </c>
      <c r="C2360" s="57">
        <v>86.556799999999996</v>
      </c>
      <c r="D2360" s="57">
        <v>86.556799999999996</v>
      </c>
    </row>
    <row r="2361" spans="1:4" ht="14.15" x14ac:dyDescent="0.35">
      <c r="A2361" s="53">
        <v>43230.708469791665</v>
      </c>
      <c r="B2361" s="57">
        <v>86.686499999999995</v>
      </c>
      <c r="C2361" s="57">
        <v>86.686499999999995</v>
      </c>
      <c r="D2361" s="57">
        <v>86.686499999999995</v>
      </c>
    </row>
    <row r="2362" spans="1:4" ht="14.15" x14ac:dyDescent="0.35">
      <c r="A2362" s="53">
        <v>43230.750136516202</v>
      </c>
      <c r="B2362" s="57">
        <v>86.726200000000006</v>
      </c>
      <c r="C2362" s="57">
        <v>86.726200000000006</v>
      </c>
      <c r="D2362" s="57">
        <v>86.726200000000006</v>
      </c>
    </row>
    <row r="2363" spans="1:4" ht="14.15" x14ac:dyDescent="0.35">
      <c r="A2363" s="53">
        <v>43230.79180324074</v>
      </c>
      <c r="B2363" s="57">
        <v>86.518699999999995</v>
      </c>
      <c r="C2363" s="57">
        <v>86.518699999999995</v>
      </c>
      <c r="D2363" s="57">
        <v>86.518699999999995</v>
      </c>
    </row>
    <row r="2364" spans="1:4" ht="14.15" x14ac:dyDescent="0.35">
      <c r="A2364" s="53">
        <v>43230.833469965277</v>
      </c>
      <c r="B2364" s="57">
        <v>86.576599999999999</v>
      </c>
      <c r="C2364" s="57">
        <v>86.576599999999999</v>
      </c>
      <c r="D2364" s="57">
        <v>86.576599999999999</v>
      </c>
    </row>
    <row r="2365" spans="1:4" ht="14.15" x14ac:dyDescent="0.35">
      <c r="A2365" s="53">
        <v>43230.875136689814</v>
      </c>
      <c r="B2365" s="57">
        <v>86.619399999999999</v>
      </c>
      <c r="C2365" s="57">
        <v>86.619399999999999</v>
      </c>
      <c r="D2365" s="57">
        <v>86.619399999999999</v>
      </c>
    </row>
    <row r="2366" spans="1:4" ht="14.15" x14ac:dyDescent="0.35">
      <c r="A2366" s="53">
        <v>43230.916803414351</v>
      </c>
      <c r="B2366" s="57">
        <v>86.674300000000002</v>
      </c>
      <c r="C2366" s="57">
        <v>86.674300000000002</v>
      </c>
      <c r="D2366" s="57">
        <v>86.674300000000002</v>
      </c>
    </row>
    <row r="2367" spans="1:4" ht="14.15" x14ac:dyDescent="0.35">
      <c r="A2367" s="53">
        <v>43230.958470138889</v>
      </c>
      <c r="B2367" s="57">
        <v>86.564400000000006</v>
      </c>
      <c r="C2367" s="57">
        <v>86.564400000000006</v>
      </c>
      <c r="D2367" s="57">
        <v>86.564400000000006</v>
      </c>
    </row>
    <row r="2368" spans="1:4" ht="14.15" x14ac:dyDescent="0.35">
      <c r="A2368" s="53">
        <v>43231.000136863426</v>
      </c>
      <c r="B2368" s="57">
        <v>86.2226</v>
      </c>
      <c r="C2368" s="57">
        <v>86.2226</v>
      </c>
      <c r="D2368" s="57">
        <v>86.2226</v>
      </c>
    </row>
    <row r="2369" spans="1:4" ht="14.15" x14ac:dyDescent="0.35">
      <c r="A2369" s="53">
        <v>43231.041803587963</v>
      </c>
      <c r="B2369" s="57">
        <v>86.112799999999993</v>
      </c>
      <c r="C2369" s="57">
        <v>86.112799999999993</v>
      </c>
      <c r="D2369" s="57">
        <v>86.112799999999993</v>
      </c>
    </row>
    <row r="2370" spans="1:4" ht="14.15" x14ac:dyDescent="0.35">
      <c r="A2370" s="53">
        <v>43231.0834703125</v>
      </c>
      <c r="B2370" s="57">
        <v>86.2791</v>
      </c>
      <c r="C2370" s="57">
        <v>86.2791</v>
      </c>
      <c r="D2370" s="57">
        <v>86.2791</v>
      </c>
    </row>
    <row r="2371" spans="1:4" ht="14.15" x14ac:dyDescent="0.35">
      <c r="A2371" s="53">
        <v>43231.125137037037</v>
      </c>
      <c r="B2371" s="57">
        <v>86.001400000000004</v>
      </c>
      <c r="C2371" s="57">
        <v>86.001400000000004</v>
      </c>
      <c r="D2371" s="57">
        <v>86.001400000000004</v>
      </c>
    </row>
    <row r="2372" spans="1:4" ht="14.15" x14ac:dyDescent="0.35">
      <c r="A2372" s="53">
        <v>43231.166803761575</v>
      </c>
      <c r="B2372" s="57">
        <v>86.053299999999993</v>
      </c>
      <c r="C2372" s="57">
        <v>86.053299999999993</v>
      </c>
      <c r="D2372" s="57">
        <v>86.053299999999993</v>
      </c>
    </row>
    <row r="2373" spans="1:4" ht="14.15" x14ac:dyDescent="0.35">
      <c r="A2373" s="53">
        <v>43231.208470486112</v>
      </c>
      <c r="B2373" s="57">
        <v>86.225700000000003</v>
      </c>
      <c r="C2373" s="57">
        <v>86.225700000000003</v>
      </c>
      <c r="D2373" s="57">
        <v>86.225700000000003</v>
      </c>
    </row>
    <row r="2374" spans="1:4" ht="14.15" x14ac:dyDescent="0.35">
      <c r="A2374" s="53">
        <v>43231.250137210649</v>
      </c>
      <c r="B2374" s="57">
        <v>86.433199999999999</v>
      </c>
      <c r="C2374" s="57">
        <v>86.433199999999999</v>
      </c>
      <c r="D2374" s="57">
        <v>86.433199999999999</v>
      </c>
    </row>
    <row r="2375" spans="1:4" ht="14.15" x14ac:dyDescent="0.35">
      <c r="A2375" s="53">
        <v>43231.291803935186</v>
      </c>
      <c r="B2375" s="57">
        <v>86.587299999999999</v>
      </c>
      <c r="C2375" s="57">
        <v>86.587299999999999</v>
      </c>
      <c r="D2375" s="57">
        <v>86.587299999999999</v>
      </c>
    </row>
    <row r="2376" spans="1:4" ht="14.15" x14ac:dyDescent="0.35">
      <c r="A2376" s="53">
        <v>43231.333470659723</v>
      </c>
      <c r="B2376" s="57">
        <v>86.369100000000003</v>
      </c>
      <c r="C2376" s="57">
        <v>86.369100000000003</v>
      </c>
      <c r="D2376" s="57">
        <v>86.369100000000003</v>
      </c>
    </row>
    <row r="2377" spans="1:4" ht="14.15" x14ac:dyDescent="0.35">
      <c r="A2377" s="53">
        <v>43231.375137384261</v>
      </c>
      <c r="B2377" s="57">
        <v>86.334000000000003</v>
      </c>
      <c r="C2377" s="57">
        <v>86.334000000000003</v>
      </c>
      <c r="D2377" s="57">
        <v>86.334000000000003</v>
      </c>
    </row>
    <row r="2378" spans="1:4" ht="14.15" x14ac:dyDescent="0.35">
      <c r="A2378" s="53">
        <v>43231.416804108798</v>
      </c>
      <c r="B2378" s="57">
        <v>86.512600000000006</v>
      </c>
      <c r="C2378" s="57">
        <v>86.512600000000006</v>
      </c>
      <c r="D2378" s="57">
        <v>86.512600000000006</v>
      </c>
    </row>
    <row r="2379" spans="1:4" ht="14.15" x14ac:dyDescent="0.35">
      <c r="A2379" s="53">
        <v>43231.458470833335</v>
      </c>
      <c r="B2379" s="57">
        <v>86.500299999999996</v>
      </c>
      <c r="C2379" s="57">
        <v>86.500299999999996</v>
      </c>
      <c r="D2379" s="57">
        <v>86.500299999999996</v>
      </c>
    </row>
    <row r="2380" spans="1:4" ht="14.15" x14ac:dyDescent="0.35">
      <c r="A2380" s="53">
        <v>43231.500137557872</v>
      </c>
      <c r="B2380" s="57">
        <v>86.700199999999995</v>
      </c>
      <c r="C2380" s="57">
        <v>86.700199999999995</v>
      </c>
      <c r="D2380" s="57">
        <v>86.700199999999995</v>
      </c>
    </row>
    <row r="2381" spans="1:4" ht="14.15" x14ac:dyDescent="0.35">
      <c r="A2381" s="53">
        <v>43231.541804282409</v>
      </c>
      <c r="B2381" s="57">
        <v>86.363</v>
      </c>
      <c r="C2381" s="57">
        <v>86.363</v>
      </c>
      <c r="D2381" s="57">
        <v>86.363</v>
      </c>
    </row>
    <row r="2382" spans="1:4" ht="14.15" x14ac:dyDescent="0.35">
      <c r="A2382" s="53">
        <v>43231.583471006947</v>
      </c>
      <c r="B2382" s="57">
        <v>86.440799999999996</v>
      </c>
      <c r="C2382" s="57">
        <v>86.440799999999996</v>
      </c>
      <c r="D2382" s="57">
        <v>86.440799999999996</v>
      </c>
    </row>
    <row r="2383" spans="1:4" ht="14.15" x14ac:dyDescent="0.35">
      <c r="A2383" s="53">
        <v>43231.625137731484</v>
      </c>
      <c r="B2383" s="57">
        <v>86.294300000000007</v>
      </c>
      <c r="C2383" s="57">
        <v>86.294300000000007</v>
      </c>
      <c r="D2383" s="57">
        <v>86.294300000000007</v>
      </c>
    </row>
    <row r="2384" spans="1:4" ht="14.15" x14ac:dyDescent="0.35">
      <c r="A2384" s="53">
        <v>43231.666804456021</v>
      </c>
      <c r="B2384" s="57">
        <v>86.370599999999996</v>
      </c>
      <c r="C2384" s="57">
        <v>86.370599999999996</v>
      </c>
      <c r="D2384" s="57">
        <v>86.370599999999996</v>
      </c>
    </row>
    <row r="2385" spans="1:4" ht="14.15" x14ac:dyDescent="0.35">
      <c r="A2385" s="53">
        <v>43231.708471180558</v>
      </c>
      <c r="B2385" s="57">
        <v>86.288200000000003</v>
      </c>
      <c r="C2385" s="57">
        <v>86.288200000000003</v>
      </c>
      <c r="D2385" s="57">
        <v>86.288200000000003</v>
      </c>
    </row>
    <row r="2386" spans="1:4" ht="14.15" x14ac:dyDescent="0.35">
      <c r="A2386" s="53">
        <v>43231.750137905095</v>
      </c>
      <c r="B2386" s="57">
        <v>86.1875</v>
      </c>
      <c r="C2386" s="57">
        <v>86.1875</v>
      </c>
      <c r="D2386" s="57">
        <v>86.1875</v>
      </c>
    </row>
    <row r="2387" spans="1:4" ht="14.15" x14ac:dyDescent="0.35">
      <c r="A2387" s="53">
        <v>43231.791804629633</v>
      </c>
      <c r="B2387" s="57">
        <v>86.099000000000004</v>
      </c>
      <c r="C2387" s="57">
        <v>86.099000000000004</v>
      </c>
      <c r="D2387" s="57">
        <v>86.099000000000004</v>
      </c>
    </row>
    <row r="2388" spans="1:4" ht="14.15" x14ac:dyDescent="0.35">
      <c r="A2388" s="53">
        <v>43231.83347135417</v>
      </c>
      <c r="B2388" s="57">
        <v>86.199700000000007</v>
      </c>
      <c r="C2388" s="57">
        <v>86.199700000000007</v>
      </c>
      <c r="D2388" s="57">
        <v>86.199700000000007</v>
      </c>
    </row>
    <row r="2389" spans="1:4" ht="14.15" x14ac:dyDescent="0.35">
      <c r="A2389" s="53">
        <v>43231.875138078707</v>
      </c>
      <c r="B2389" s="57">
        <v>86.3767</v>
      </c>
      <c r="C2389" s="57">
        <v>86.3767</v>
      </c>
      <c r="D2389" s="57">
        <v>86.3767</v>
      </c>
    </row>
    <row r="2390" spans="1:4" ht="14.15" x14ac:dyDescent="0.35">
      <c r="A2390" s="53">
        <v>43231.916804803244</v>
      </c>
      <c r="B2390" s="57">
        <v>86.369100000000003</v>
      </c>
      <c r="C2390" s="57">
        <v>86.369100000000003</v>
      </c>
      <c r="D2390" s="57">
        <v>86.369100000000003</v>
      </c>
    </row>
    <row r="2391" spans="1:4" ht="14.15" x14ac:dyDescent="0.35">
      <c r="A2391" s="53">
        <v>43231.958471527774</v>
      </c>
      <c r="B2391" s="57">
        <v>86.401200000000003</v>
      </c>
      <c r="C2391" s="57">
        <v>86.401200000000003</v>
      </c>
      <c r="D2391" s="57">
        <v>86.401200000000003</v>
      </c>
    </row>
    <row r="2392" spans="1:4" ht="14.15" x14ac:dyDescent="0.35">
      <c r="A2392" s="53">
        <v>43232.000138252311</v>
      </c>
      <c r="B2392" s="57">
        <v>86.012100000000004</v>
      </c>
      <c r="C2392" s="57">
        <v>86.012100000000004</v>
      </c>
      <c r="D2392" s="57">
        <v>86.012100000000004</v>
      </c>
    </row>
    <row r="2393" spans="1:4" ht="14.15" x14ac:dyDescent="0.35">
      <c r="A2393" s="53">
        <v>43232.041804976849</v>
      </c>
      <c r="B2393" s="57">
        <v>85.918999999999997</v>
      </c>
      <c r="C2393" s="57">
        <v>85.918999999999997</v>
      </c>
      <c r="D2393" s="57">
        <v>85.918999999999997</v>
      </c>
    </row>
    <row r="2394" spans="1:4" ht="14.15" x14ac:dyDescent="0.35">
      <c r="A2394" s="53">
        <v>43232.083471701386</v>
      </c>
      <c r="B2394" s="57">
        <v>86.053299999999993</v>
      </c>
      <c r="C2394" s="57">
        <v>86.053299999999993</v>
      </c>
      <c r="D2394" s="57">
        <v>86.053299999999993</v>
      </c>
    </row>
    <row r="2395" spans="1:4" ht="14.15" x14ac:dyDescent="0.35">
      <c r="A2395" s="53">
        <v>43232.125138425923</v>
      </c>
      <c r="B2395" s="57">
        <v>86.167699999999996</v>
      </c>
      <c r="C2395" s="57">
        <v>86.167699999999996</v>
      </c>
      <c r="D2395" s="57">
        <v>86.167699999999996</v>
      </c>
    </row>
    <row r="2396" spans="1:4" ht="14.15" x14ac:dyDescent="0.35">
      <c r="A2396" s="53">
        <v>43232.16680515046</v>
      </c>
      <c r="B2396" s="57">
        <v>86.308099999999996</v>
      </c>
      <c r="C2396" s="57">
        <v>86.308099999999996</v>
      </c>
      <c r="D2396" s="57">
        <v>86.308099999999996</v>
      </c>
    </row>
    <row r="2397" spans="1:4" ht="14.15" x14ac:dyDescent="0.35">
      <c r="A2397" s="53">
        <v>43232.208471874997</v>
      </c>
      <c r="B2397" s="57">
        <v>86.256200000000007</v>
      </c>
      <c r="C2397" s="57">
        <v>86.256200000000007</v>
      </c>
      <c r="D2397" s="57">
        <v>86.256200000000007</v>
      </c>
    </row>
    <row r="2398" spans="1:4" ht="14.15" x14ac:dyDescent="0.35">
      <c r="A2398" s="53">
        <v>43232.250138599535</v>
      </c>
      <c r="B2398" s="57">
        <v>86.123400000000004</v>
      </c>
      <c r="C2398" s="57">
        <v>86.123400000000004</v>
      </c>
      <c r="D2398" s="57">
        <v>86.123400000000004</v>
      </c>
    </row>
    <row r="2399" spans="1:4" ht="14.15" x14ac:dyDescent="0.35">
      <c r="A2399" s="53">
        <v>43232.291805324072</v>
      </c>
      <c r="B2399" s="57">
        <v>86.190600000000003</v>
      </c>
      <c r="C2399" s="57">
        <v>86.190600000000003</v>
      </c>
      <c r="D2399" s="57">
        <v>86.190600000000003</v>
      </c>
    </row>
    <row r="2400" spans="1:4" ht="14.15" x14ac:dyDescent="0.35">
      <c r="A2400" s="53">
        <v>43232.333472048609</v>
      </c>
      <c r="B2400" s="57">
        <v>86.36</v>
      </c>
      <c r="C2400" s="57">
        <v>86.36</v>
      </c>
      <c r="D2400" s="57">
        <v>86.36</v>
      </c>
    </row>
    <row r="2401" spans="1:4" ht="14.15" x14ac:dyDescent="0.35">
      <c r="A2401" s="53">
        <v>43232.375138773146</v>
      </c>
      <c r="B2401" s="57">
        <v>86.491200000000006</v>
      </c>
      <c r="C2401" s="57">
        <v>86.491200000000006</v>
      </c>
      <c r="D2401" s="57">
        <v>86.491200000000006</v>
      </c>
    </row>
    <row r="2402" spans="1:4" ht="14.15" x14ac:dyDescent="0.35">
      <c r="A2402" s="53">
        <v>43232.416805497684</v>
      </c>
      <c r="B2402" s="57">
        <v>86.1982</v>
      </c>
      <c r="C2402" s="57">
        <v>86.1982</v>
      </c>
      <c r="D2402" s="57">
        <v>86.1982</v>
      </c>
    </row>
    <row r="2403" spans="1:4" ht="14.15" x14ac:dyDescent="0.35">
      <c r="A2403" s="53">
        <v>43232.458472222221</v>
      </c>
      <c r="B2403" s="57">
        <v>86.170699999999997</v>
      </c>
      <c r="C2403" s="57">
        <v>86.170699999999997</v>
      </c>
      <c r="D2403" s="57">
        <v>86.170699999999997</v>
      </c>
    </row>
    <row r="2404" spans="1:4" ht="14.15" x14ac:dyDescent="0.35">
      <c r="A2404" s="53">
        <v>43232.500138946758</v>
      </c>
      <c r="B2404" s="57">
        <v>86.501900000000006</v>
      </c>
      <c r="C2404" s="57">
        <v>86.501900000000006</v>
      </c>
      <c r="D2404" s="57">
        <v>86.501900000000006</v>
      </c>
    </row>
    <row r="2405" spans="1:4" ht="14.15" x14ac:dyDescent="0.35">
      <c r="A2405" s="53">
        <v>43232.541805671295</v>
      </c>
      <c r="B2405" s="57">
        <v>86.614800000000002</v>
      </c>
      <c r="C2405" s="57">
        <v>86.614800000000002</v>
      </c>
      <c r="D2405" s="57">
        <v>86.614800000000002</v>
      </c>
    </row>
    <row r="2406" spans="1:4" ht="14.15" x14ac:dyDescent="0.35">
      <c r="A2406" s="53">
        <v>43232.583472395832</v>
      </c>
      <c r="B2406" s="57">
        <v>86.443899999999999</v>
      </c>
      <c r="C2406" s="57">
        <v>86.443899999999999</v>
      </c>
      <c r="D2406" s="57">
        <v>86.443899999999999</v>
      </c>
    </row>
    <row r="2407" spans="1:4" ht="14.15" x14ac:dyDescent="0.35">
      <c r="A2407" s="53">
        <v>43232.62513912037</v>
      </c>
      <c r="B2407" s="57">
        <v>86.552199999999999</v>
      </c>
      <c r="C2407" s="57">
        <v>86.552199999999999</v>
      </c>
      <c r="D2407" s="57">
        <v>86.552199999999999</v>
      </c>
    </row>
    <row r="2408" spans="1:4" ht="14.15" x14ac:dyDescent="0.35">
      <c r="A2408" s="53">
        <v>43232.666805844907</v>
      </c>
      <c r="B2408" s="57">
        <v>86.564400000000006</v>
      </c>
      <c r="C2408" s="57">
        <v>86.564400000000006</v>
      </c>
      <c r="D2408" s="57">
        <v>86.564400000000006</v>
      </c>
    </row>
    <row r="2409" spans="1:4" ht="14.15" x14ac:dyDescent="0.35">
      <c r="A2409" s="53">
        <v>43232.708472569444</v>
      </c>
      <c r="B2409" s="57">
        <v>86.744500000000002</v>
      </c>
      <c r="C2409" s="57">
        <v>86.744500000000002</v>
      </c>
      <c r="D2409" s="57">
        <v>86.744500000000002</v>
      </c>
    </row>
    <row r="2410" spans="1:4" ht="14.15" x14ac:dyDescent="0.35">
      <c r="A2410" s="53">
        <v>43232.750139293981</v>
      </c>
      <c r="B2410" s="57">
        <v>86.466800000000006</v>
      </c>
      <c r="C2410" s="57">
        <v>86.466800000000006</v>
      </c>
      <c r="D2410" s="57">
        <v>86.466800000000006</v>
      </c>
    </row>
    <row r="2411" spans="1:4" ht="14.15" x14ac:dyDescent="0.35">
      <c r="A2411" s="53">
        <v>43232.791806018518</v>
      </c>
      <c r="B2411" s="57">
        <v>86.366100000000003</v>
      </c>
      <c r="C2411" s="57">
        <v>86.366100000000003</v>
      </c>
      <c r="D2411" s="57">
        <v>86.366100000000003</v>
      </c>
    </row>
    <row r="2412" spans="1:4" ht="14.15" x14ac:dyDescent="0.35">
      <c r="A2412" s="53">
        <v>43232.833472743056</v>
      </c>
      <c r="B2412" s="57">
        <v>86.1173</v>
      </c>
      <c r="C2412" s="57">
        <v>86.1173</v>
      </c>
      <c r="D2412" s="57">
        <v>86.1173</v>
      </c>
    </row>
    <row r="2413" spans="1:4" ht="14.15" x14ac:dyDescent="0.35">
      <c r="A2413" s="53">
        <v>43232.875139467593</v>
      </c>
      <c r="B2413" s="57">
        <v>86.155500000000004</v>
      </c>
      <c r="C2413" s="57">
        <v>86.155500000000004</v>
      </c>
      <c r="D2413" s="57">
        <v>86.155500000000004</v>
      </c>
    </row>
    <row r="2414" spans="1:4" ht="14.15" x14ac:dyDescent="0.35">
      <c r="A2414" s="53">
        <v>43232.91680619213</v>
      </c>
      <c r="B2414" s="57">
        <v>86.221100000000007</v>
      </c>
      <c r="C2414" s="57">
        <v>86.221100000000007</v>
      </c>
      <c r="D2414" s="57">
        <v>86.221100000000007</v>
      </c>
    </row>
    <row r="2415" spans="1:4" ht="14.15" x14ac:dyDescent="0.35">
      <c r="A2415" s="53">
        <v>43232.958472916667</v>
      </c>
      <c r="B2415" s="57">
        <v>86.2226</v>
      </c>
      <c r="C2415" s="57">
        <v>86.2226</v>
      </c>
      <c r="D2415" s="57">
        <v>86.2226</v>
      </c>
    </row>
    <row r="2416" spans="1:4" ht="14.15" x14ac:dyDescent="0.35">
      <c r="A2416" s="53">
        <v>43233.000139641204</v>
      </c>
      <c r="B2416" s="57">
        <v>86.236400000000003</v>
      </c>
      <c r="C2416" s="57">
        <v>86.236400000000003</v>
      </c>
      <c r="D2416" s="57">
        <v>86.236400000000003</v>
      </c>
    </row>
    <row r="2417" spans="1:4" ht="14.15" x14ac:dyDescent="0.35">
      <c r="A2417" s="53">
        <v>43233.041806365742</v>
      </c>
      <c r="B2417" s="57">
        <v>86.318799999999996</v>
      </c>
      <c r="C2417" s="57">
        <v>86.318799999999996</v>
      </c>
      <c r="D2417" s="57">
        <v>86.318799999999996</v>
      </c>
    </row>
    <row r="2418" spans="1:4" ht="14.15" x14ac:dyDescent="0.35">
      <c r="A2418" s="53">
        <v>43233.083473090279</v>
      </c>
      <c r="B2418" s="57">
        <v>86.2119</v>
      </c>
      <c r="C2418" s="57">
        <v>86.2119</v>
      </c>
      <c r="D2418" s="57">
        <v>86.2119</v>
      </c>
    </row>
    <row r="2419" spans="1:4" ht="14.15" x14ac:dyDescent="0.35">
      <c r="A2419" s="53">
        <v>43233.125139814816</v>
      </c>
      <c r="B2419" s="57">
        <v>86.1845</v>
      </c>
      <c r="C2419" s="57">
        <v>86.1845</v>
      </c>
      <c r="D2419" s="57">
        <v>86.1845</v>
      </c>
    </row>
    <row r="2420" spans="1:4" ht="14.15" x14ac:dyDescent="0.35">
      <c r="A2420" s="53">
        <v>43233.166806539353</v>
      </c>
      <c r="B2420" s="57">
        <v>86.245500000000007</v>
      </c>
      <c r="C2420" s="57">
        <v>86.245500000000007</v>
      </c>
      <c r="D2420" s="57">
        <v>86.245500000000007</v>
      </c>
    </row>
    <row r="2421" spans="1:4" ht="14.15" x14ac:dyDescent="0.35">
      <c r="A2421" s="53">
        <v>43233.20847326389</v>
      </c>
      <c r="B2421" s="57">
        <v>86.2333</v>
      </c>
      <c r="C2421" s="57">
        <v>86.2333</v>
      </c>
      <c r="D2421" s="57">
        <v>86.2333</v>
      </c>
    </row>
    <row r="2422" spans="1:4" ht="14.15" x14ac:dyDescent="0.35">
      <c r="A2422" s="53">
        <v>43233.250139988428</v>
      </c>
      <c r="B2422" s="57">
        <v>86.277600000000007</v>
      </c>
      <c r="C2422" s="57">
        <v>86.277600000000007</v>
      </c>
      <c r="D2422" s="57">
        <v>86.277600000000007</v>
      </c>
    </row>
    <row r="2423" spans="1:4" ht="14.15" x14ac:dyDescent="0.35">
      <c r="A2423" s="53">
        <v>43233.291806712965</v>
      </c>
      <c r="B2423" s="57">
        <v>86.286699999999996</v>
      </c>
      <c r="C2423" s="57">
        <v>86.286699999999996</v>
      </c>
      <c r="D2423" s="57">
        <v>86.286699999999996</v>
      </c>
    </row>
    <row r="2424" spans="1:4" ht="14.15" x14ac:dyDescent="0.35">
      <c r="A2424" s="53">
        <v>43233.333473437502</v>
      </c>
      <c r="B2424" s="57">
        <v>86.298900000000003</v>
      </c>
      <c r="C2424" s="57">
        <v>86.298900000000003</v>
      </c>
      <c r="D2424" s="57">
        <v>86.298900000000003</v>
      </c>
    </row>
    <row r="2425" spans="1:4" ht="14.15" x14ac:dyDescent="0.35">
      <c r="A2425" s="53">
        <v>43233.375140162039</v>
      </c>
      <c r="B2425" s="57">
        <v>86.286699999999996</v>
      </c>
      <c r="C2425" s="57">
        <v>86.286699999999996</v>
      </c>
      <c r="D2425" s="57">
        <v>86.286699999999996</v>
      </c>
    </row>
    <row r="2426" spans="1:4" ht="14.15" x14ac:dyDescent="0.35">
      <c r="A2426" s="53">
        <v>43233.416806886577</v>
      </c>
      <c r="B2426" s="57">
        <v>86.288200000000003</v>
      </c>
      <c r="C2426" s="57">
        <v>86.288200000000003</v>
      </c>
      <c r="D2426" s="57">
        <v>86.288200000000003</v>
      </c>
    </row>
    <row r="2427" spans="1:4" ht="14.15" x14ac:dyDescent="0.35">
      <c r="A2427" s="53">
        <v>43233.458473611114</v>
      </c>
      <c r="B2427" s="57">
        <v>86.1845</v>
      </c>
      <c r="C2427" s="57">
        <v>86.1845</v>
      </c>
      <c r="D2427" s="57">
        <v>86.1845</v>
      </c>
    </row>
    <row r="2428" spans="1:4" ht="14.15" x14ac:dyDescent="0.35">
      <c r="A2428" s="53">
        <v>43233.500140335651</v>
      </c>
      <c r="B2428" s="57">
        <v>86.141800000000003</v>
      </c>
      <c r="C2428" s="57">
        <v>86.141800000000003</v>
      </c>
      <c r="D2428" s="57">
        <v>86.141800000000003</v>
      </c>
    </row>
    <row r="2429" spans="1:4" ht="14.15" x14ac:dyDescent="0.35">
      <c r="A2429" s="53">
        <v>43233.541807060188</v>
      </c>
      <c r="B2429" s="57">
        <v>86.147900000000007</v>
      </c>
      <c r="C2429" s="57">
        <v>86.147900000000007</v>
      </c>
      <c r="D2429" s="57">
        <v>86.147900000000007</v>
      </c>
    </row>
    <row r="2430" spans="1:4" ht="14.15" x14ac:dyDescent="0.35">
      <c r="A2430" s="53">
        <v>43233.583473784725</v>
      </c>
      <c r="B2430" s="57">
        <v>86.111199999999997</v>
      </c>
      <c r="C2430" s="57">
        <v>86.111199999999997</v>
      </c>
      <c r="D2430" s="57">
        <v>86.111199999999997</v>
      </c>
    </row>
    <row r="2431" spans="1:4" ht="14.15" x14ac:dyDescent="0.35">
      <c r="A2431" s="53">
        <v>43233.625140509263</v>
      </c>
      <c r="B2431" s="57">
        <v>86.245500000000007</v>
      </c>
      <c r="C2431" s="57">
        <v>86.245500000000007</v>
      </c>
      <c r="D2431" s="57">
        <v>86.245500000000007</v>
      </c>
    </row>
    <row r="2432" spans="1:4" ht="14.15" x14ac:dyDescent="0.35">
      <c r="A2432" s="53">
        <v>43233.6668072338</v>
      </c>
      <c r="B2432" s="57">
        <v>86.344700000000003</v>
      </c>
      <c r="C2432" s="57">
        <v>86.344700000000003</v>
      </c>
      <c r="D2432" s="57">
        <v>86.344700000000003</v>
      </c>
    </row>
    <row r="2433" spans="1:4" ht="14.15" x14ac:dyDescent="0.35">
      <c r="A2433" s="53">
        <v>43233.70847395833</v>
      </c>
      <c r="B2433" s="57">
        <v>86.480500000000006</v>
      </c>
      <c r="C2433" s="57">
        <v>86.480500000000006</v>
      </c>
      <c r="D2433" s="57">
        <v>86.480500000000006</v>
      </c>
    </row>
    <row r="2434" spans="1:4" ht="14.15" x14ac:dyDescent="0.35">
      <c r="A2434" s="53">
        <v>43233.750140682867</v>
      </c>
      <c r="B2434" s="57">
        <v>86.433199999999999</v>
      </c>
      <c r="C2434" s="57">
        <v>86.433199999999999</v>
      </c>
      <c r="D2434" s="57">
        <v>86.433199999999999</v>
      </c>
    </row>
    <row r="2435" spans="1:4" ht="14.15" x14ac:dyDescent="0.35">
      <c r="A2435" s="53">
        <v>43233.791807407404</v>
      </c>
      <c r="B2435" s="57">
        <v>85.679400000000001</v>
      </c>
      <c r="C2435" s="57">
        <v>85.679400000000001</v>
      </c>
      <c r="D2435" s="57">
        <v>85.679400000000001</v>
      </c>
    </row>
    <row r="2436" spans="1:4" ht="14.15" x14ac:dyDescent="0.35">
      <c r="A2436" s="53">
        <v>43233.833474131941</v>
      </c>
      <c r="B2436" s="57">
        <v>86.329400000000007</v>
      </c>
      <c r="C2436" s="57">
        <v>86.329400000000007</v>
      </c>
      <c r="D2436" s="57">
        <v>86.329400000000007</v>
      </c>
    </row>
    <row r="2437" spans="1:4" ht="14.15" x14ac:dyDescent="0.35">
      <c r="A2437" s="53">
        <v>43233.875140856479</v>
      </c>
      <c r="B2437" s="57">
        <v>86.356899999999996</v>
      </c>
      <c r="C2437" s="57">
        <v>86.356899999999996</v>
      </c>
      <c r="D2437" s="57">
        <v>86.356899999999996</v>
      </c>
    </row>
    <row r="2438" spans="1:4" ht="14.15" x14ac:dyDescent="0.35">
      <c r="A2438" s="53">
        <v>43233.916807581016</v>
      </c>
      <c r="B2438" s="57">
        <v>86.488100000000003</v>
      </c>
      <c r="C2438" s="57">
        <v>86.488100000000003</v>
      </c>
      <c r="D2438" s="57">
        <v>86.488100000000003</v>
      </c>
    </row>
    <row r="2439" spans="1:4" ht="14.15" x14ac:dyDescent="0.35">
      <c r="A2439" s="53">
        <v>43233.958474305553</v>
      </c>
      <c r="B2439" s="57">
        <v>86.433199999999999</v>
      </c>
      <c r="C2439" s="57">
        <v>86.433199999999999</v>
      </c>
      <c r="D2439" s="57">
        <v>86.433199999999999</v>
      </c>
    </row>
    <row r="2440" spans="1:4" ht="14.15" x14ac:dyDescent="0.35">
      <c r="A2440" s="53">
        <v>43234.00014103009</v>
      </c>
      <c r="B2440" s="57">
        <v>86.408799999999999</v>
      </c>
      <c r="C2440" s="57">
        <v>86.408799999999999</v>
      </c>
      <c r="D2440" s="57">
        <v>86.408799999999999</v>
      </c>
    </row>
    <row r="2441" spans="1:4" ht="14.15" x14ac:dyDescent="0.35">
      <c r="A2441" s="53">
        <v>43234.041807754627</v>
      </c>
      <c r="B2441" s="57">
        <v>86.042599999999993</v>
      </c>
      <c r="C2441" s="57">
        <v>86.042599999999993</v>
      </c>
      <c r="D2441" s="57">
        <v>86.042599999999993</v>
      </c>
    </row>
    <row r="2442" spans="1:4" ht="14.15" x14ac:dyDescent="0.35">
      <c r="A2442" s="53">
        <v>43234.083474479165</v>
      </c>
      <c r="B2442" s="57">
        <v>86.391999999999996</v>
      </c>
      <c r="C2442" s="57">
        <v>86.391999999999996</v>
      </c>
      <c r="D2442" s="57">
        <v>86.391999999999996</v>
      </c>
    </row>
    <row r="2443" spans="1:4" ht="14.15" x14ac:dyDescent="0.35">
      <c r="A2443" s="53">
        <v>43234.125141203702</v>
      </c>
      <c r="B2443" s="57">
        <v>86.277600000000007</v>
      </c>
      <c r="C2443" s="57">
        <v>86.277600000000007</v>
      </c>
      <c r="D2443" s="57">
        <v>86.277600000000007</v>
      </c>
    </row>
    <row r="2444" spans="1:4" ht="14.15" x14ac:dyDescent="0.35">
      <c r="A2444" s="53">
        <v>43234.166807928239</v>
      </c>
      <c r="B2444" s="57">
        <v>86.503399999999999</v>
      </c>
      <c r="C2444" s="57">
        <v>86.503399999999999</v>
      </c>
      <c r="D2444" s="57">
        <v>86.503399999999999</v>
      </c>
    </row>
    <row r="2445" spans="1:4" ht="14.15" x14ac:dyDescent="0.35">
      <c r="A2445" s="53">
        <v>43234.208474652776</v>
      </c>
      <c r="B2445" s="57">
        <v>86.366100000000003</v>
      </c>
      <c r="C2445" s="57">
        <v>86.366100000000003</v>
      </c>
      <c r="D2445" s="57">
        <v>86.366100000000003</v>
      </c>
    </row>
    <row r="2446" spans="1:4" ht="14.15" x14ac:dyDescent="0.35">
      <c r="A2446" s="53">
        <v>43234.250141377313</v>
      </c>
      <c r="B2446" s="57">
        <v>86.2898</v>
      </c>
      <c r="C2446" s="57">
        <v>86.2898</v>
      </c>
      <c r="D2446" s="57">
        <v>86.2898</v>
      </c>
    </row>
    <row r="2447" spans="1:4" ht="14.15" x14ac:dyDescent="0.35">
      <c r="A2447" s="53">
        <v>43234.291808101851</v>
      </c>
      <c r="B2447" s="57">
        <v>86.204300000000003</v>
      </c>
      <c r="C2447" s="57">
        <v>86.204300000000003</v>
      </c>
      <c r="D2447" s="57">
        <v>86.204300000000003</v>
      </c>
    </row>
    <row r="2448" spans="1:4" ht="14.15" x14ac:dyDescent="0.35">
      <c r="A2448" s="53">
        <v>43234.333474826388</v>
      </c>
      <c r="B2448" s="57">
        <v>86.335499999999996</v>
      </c>
      <c r="C2448" s="57">
        <v>86.335499999999996</v>
      </c>
      <c r="D2448" s="57">
        <v>86.335499999999996</v>
      </c>
    </row>
    <row r="2449" spans="1:4" ht="14.15" x14ac:dyDescent="0.35">
      <c r="A2449" s="53">
        <v>43234.375141550925</v>
      </c>
      <c r="B2449" s="57">
        <v>86.379800000000003</v>
      </c>
      <c r="C2449" s="57">
        <v>86.379800000000003</v>
      </c>
      <c r="D2449" s="57">
        <v>86.379800000000003</v>
      </c>
    </row>
    <row r="2450" spans="1:4" ht="14.15" x14ac:dyDescent="0.35">
      <c r="A2450" s="53">
        <v>43234.416808275462</v>
      </c>
      <c r="B2450" s="57">
        <v>86.227199999999996</v>
      </c>
      <c r="C2450" s="57">
        <v>86.227199999999996</v>
      </c>
      <c r="D2450" s="57">
        <v>86.227199999999996</v>
      </c>
    </row>
    <row r="2451" spans="1:4" ht="14.15" x14ac:dyDescent="0.35">
      <c r="A2451" s="53">
        <v>43234.458474999999</v>
      </c>
      <c r="B2451" s="57">
        <v>86.2119</v>
      </c>
      <c r="C2451" s="57">
        <v>86.2119</v>
      </c>
      <c r="D2451" s="57">
        <v>86.2119</v>
      </c>
    </row>
    <row r="2452" spans="1:4" ht="14.15" x14ac:dyDescent="0.35">
      <c r="A2452" s="53">
        <v>43234.500141724537</v>
      </c>
      <c r="B2452" s="57">
        <v>86.388999999999996</v>
      </c>
      <c r="C2452" s="57">
        <v>86.388999999999996</v>
      </c>
      <c r="D2452" s="57">
        <v>86.388999999999996</v>
      </c>
    </row>
    <row r="2453" spans="1:4" ht="14.15" x14ac:dyDescent="0.35">
      <c r="A2453" s="53">
        <v>43234.541808449074</v>
      </c>
      <c r="B2453" s="57">
        <v>86.402699999999996</v>
      </c>
      <c r="C2453" s="57">
        <v>86.402699999999996</v>
      </c>
      <c r="D2453" s="57">
        <v>86.402699999999996</v>
      </c>
    </row>
    <row r="2454" spans="1:4" ht="14.15" x14ac:dyDescent="0.35">
      <c r="A2454" s="53">
        <v>43234.583475173611</v>
      </c>
      <c r="B2454" s="57">
        <v>86.378299999999996</v>
      </c>
      <c r="C2454" s="57">
        <v>86.378299999999996</v>
      </c>
      <c r="D2454" s="57">
        <v>86.378299999999996</v>
      </c>
    </row>
    <row r="2455" spans="1:4" ht="14.15" x14ac:dyDescent="0.35">
      <c r="A2455" s="53">
        <v>43234.625141898148</v>
      </c>
      <c r="B2455" s="57">
        <v>86.335499999999996</v>
      </c>
      <c r="C2455" s="57">
        <v>86.335499999999996</v>
      </c>
      <c r="D2455" s="57">
        <v>86.335499999999996</v>
      </c>
    </row>
    <row r="2456" spans="1:4" ht="14.15" x14ac:dyDescent="0.35">
      <c r="A2456" s="53">
        <v>43234.666808622685</v>
      </c>
      <c r="B2456" s="57">
        <v>86.349299999999999</v>
      </c>
      <c r="C2456" s="57">
        <v>86.349299999999999</v>
      </c>
      <c r="D2456" s="57">
        <v>86.349299999999999</v>
      </c>
    </row>
    <row r="2457" spans="1:4" ht="14.15" x14ac:dyDescent="0.35">
      <c r="A2457" s="53">
        <v>43234.708475347223</v>
      </c>
      <c r="B2457" s="57">
        <v>86.244</v>
      </c>
      <c r="C2457" s="57">
        <v>86.244</v>
      </c>
      <c r="D2457" s="57">
        <v>86.244</v>
      </c>
    </row>
    <row r="2458" spans="1:4" ht="14.15" x14ac:dyDescent="0.35">
      <c r="A2458" s="53">
        <v>43234.75014207176</v>
      </c>
      <c r="B2458" s="57">
        <v>86.3142</v>
      </c>
      <c r="C2458" s="57">
        <v>86.3142</v>
      </c>
      <c r="D2458" s="57">
        <v>86.3142</v>
      </c>
    </row>
    <row r="2459" spans="1:4" ht="14.15" x14ac:dyDescent="0.35">
      <c r="A2459" s="53">
        <v>43234.791808796297</v>
      </c>
      <c r="B2459" s="57">
        <v>86.2089</v>
      </c>
      <c r="C2459" s="57">
        <v>86.2089</v>
      </c>
      <c r="D2459" s="57">
        <v>86.2089</v>
      </c>
    </row>
    <row r="2460" spans="1:4" ht="14.15" x14ac:dyDescent="0.35">
      <c r="A2460" s="53">
        <v>43234.833475520834</v>
      </c>
      <c r="B2460" s="57">
        <v>86.218100000000007</v>
      </c>
      <c r="C2460" s="57">
        <v>86.218100000000007</v>
      </c>
      <c r="D2460" s="57">
        <v>86.218100000000007</v>
      </c>
    </row>
    <row r="2461" spans="1:4" ht="14.15" x14ac:dyDescent="0.35">
      <c r="A2461" s="53">
        <v>43234.875142245372</v>
      </c>
      <c r="B2461" s="57">
        <v>86.1494</v>
      </c>
      <c r="C2461" s="57">
        <v>86.1494</v>
      </c>
      <c r="D2461" s="57">
        <v>86.1494</v>
      </c>
    </row>
    <row r="2462" spans="1:4" ht="14.15" x14ac:dyDescent="0.35">
      <c r="A2462" s="53">
        <v>43234.916808969909</v>
      </c>
      <c r="B2462" s="57">
        <v>86.259299999999996</v>
      </c>
      <c r="C2462" s="57">
        <v>86.259299999999996</v>
      </c>
      <c r="D2462" s="57">
        <v>86.259299999999996</v>
      </c>
    </row>
    <row r="2463" spans="1:4" ht="14.15" x14ac:dyDescent="0.35">
      <c r="A2463" s="53">
        <v>43234.958475694446</v>
      </c>
      <c r="B2463" s="57">
        <v>86.442400000000006</v>
      </c>
      <c r="C2463" s="57">
        <v>86.442400000000006</v>
      </c>
      <c r="D2463" s="57">
        <v>86.442400000000006</v>
      </c>
    </row>
    <row r="2464" spans="1:4" ht="14.15" x14ac:dyDescent="0.35">
      <c r="A2464" s="53">
        <v>43235.000142418983</v>
      </c>
      <c r="B2464" s="57">
        <v>86.463700000000003</v>
      </c>
      <c r="C2464" s="57">
        <v>86.463700000000003</v>
      </c>
      <c r="D2464" s="57">
        <v>86.463700000000003</v>
      </c>
    </row>
    <row r="2465" spans="1:4" ht="14.15" x14ac:dyDescent="0.35">
      <c r="A2465" s="53">
        <v>43235.04180914352</v>
      </c>
      <c r="B2465" s="57">
        <v>86.562899999999999</v>
      </c>
      <c r="C2465" s="57">
        <v>86.562899999999999</v>
      </c>
      <c r="D2465" s="57">
        <v>86.562899999999999</v>
      </c>
    </row>
    <row r="2466" spans="1:4" ht="14.15" x14ac:dyDescent="0.35">
      <c r="A2466" s="53">
        <v>43235.083475868058</v>
      </c>
      <c r="B2466" s="57">
        <v>86.370599999999996</v>
      </c>
      <c r="C2466" s="57">
        <v>86.370599999999996</v>
      </c>
      <c r="D2466" s="57">
        <v>86.370599999999996</v>
      </c>
    </row>
    <row r="2467" spans="1:4" ht="14.15" x14ac:dyDescent="0.35">
      <c r="A2467" s="53">
        <v>43235.125142592595</v>
      </c>
      <c r="B2467" s="57">
        <v>86.3523</v>
      </c>
      <c r="C2467" s="57">
        <v>86.3523</v>
      </c>
      <c r="D2467" s="57">
        <v>86.3523</v>
      </c>
    </row>
    <row r="2468" spans="1:4" ht="14.15" x14ac:dyDescent="0.35">
      <c r="A2468" s="53">
        <v>43235.166809317132</v>
      </c>
      <c r="B2468" s="57">
        <v>86.367599999999996</v>
      </c>
      <c r="C2468" s="57">
        <v>86.367599999999996</v>
      </c>
      <c r="D2468" s="57">
        <v>86.367599999999996</v>
      </c>
    </row>
    <row r="2469" spans="1:4" ht="14.15" x14ac:dyDescent="0.35">
      <c r="A2469" s="53">
        <v>43235.208476041669</v>
      </c>
      <c r="B2469" s="57">
        <v>86.402699999999996</v>
      </c>
      <c r="C2469" s="57">
        <v>86.402699999999996</v>
      </c>
      <c r="D2469" s="57">
        <v>86.402699999999996</v>
      </c>
    </row>
    <row r="2470" spans="1:4" ht="14.15" x14ac:dyDescent="0.35">
      <c r="A2470" s="53">
        <v>43235.250142766206</v>
      </c>
      <c r="B2470" s="57">
        <v>86.465199999999996</v>
      </c>
      <c r="C2470" s="57">
        <v>86.465199999999996</v>
      </c>
      <c r="D2470" s="57">
        <v>86.465199999999996</v>
      </c>
    </row>
    <row r="2471" spans="1:4" ht="14.15" x14ac:dyDescent="0.35">
      <c r="A2471" s="53">
        <v>43235.291809490744</v>
      </c>
      <c r="B2471" s="57">
        <v>86.401200000000003</v>
      </c>
      <c r="C2471" s="57">
        <v>86.401200000000003</v>
      </c>
      <c r="D2471" s="57">
        <v>86.401200000000003</v>
      </c>
    </row>
    <row r="2472" spans="1:4" ht="14.15" x14ac:dyDescent="0.35">
      <c r="A2472" s="53">
        <v>43235.333476215281</v>
      </c>
      <c r="B2472" s="57">
        <v>86.451499999999996</v>
      </c>
      <c r="C2472" s="57">
        <v>86.451499999999996</v>
      </c>
      <c r="D2472" s="57">
        <v>86.451499999999996</v>
      </c>
    </row>
    <row r="2473" spans="1:4" ht="14.15" x14ac:dyDescent="0.35">
      <c r="A2473" s="53">
        <v>43235.375142939818</v>
      </c>
      <c r="B2473" s="57">
        <v>86.202799999999996</v>
      </c>
      <c r="C2473" s="57">
        <v>86.202799999999996</v>
      </c>
      <c r="D2473" s="57">
        <v>86.202799999999996</v>
      </c>
    </row>
    <row r="2474" spans="1:4" ht="14.15" x14ac:dyDescent="0.35">
      <c r="A2474" s="53">
        <v>43235.416809664355</v>
      </c>
      <c r="B2474" s="57">
        <v>86.271500000000003</v>
      </c>
      <c r="C2474" s="57">
        <v>86.271500000000003</v>
      </c>
      <c r="D2474" s="57">
        <v>86.271500000000003</v>
      </c>
    </row>
    <row r="2475" spans="1:4" ht="14.15" x14ac:dyDescent="0.35">
      <c r="A2475" s="53">
        <v>43235.458476388892</v>
      </c>
      <c r="B2475" s="57">
        <v>86.756699999999995</v>
      </c>
      <c r="C2475" s="57">
        <v>86.756699999999995</v>
      </c>
      <c r="D2475" s="57">
        <v>86.756699999999995</v>
      </c>
    </row>
    <row r="2476" spans="1:4" ht="14.15" x14ac:dyDescent="0.35">
      <c r="A2476" s="53">
        <v>43235.500143113422</v>
      </c>
      <c r="B2476" s="57">
        <v>86.619399999999999</v>
      </c>
      <c r="C2476" s="57">
        <v>86.619399999999999</v>
      </c>
      <c r="D2476" s="57">
        <v>86.619399999999999</v>
      </c>
    </row>
    <row r="2477" spans="1:4" ht="14.15" x14ac:dyDescent="0.35">
      <c r="A2477" s="53">
        <v>43235.54180983796</v>
      </c>
      <c r="B2477" s="57">
        <v>86.637699999999995</v>
      </c>
      <c r="C2477" s="57">
        <v>86.637699999999995</v>
      </c>
      <c r="D2477" s="57">
        <v>86.637699999999995</v>
      </c>
    </row>
    <row r="2478" spans="1:4" ht="14.15" x14ac:dyDescent="0.35">
      <c r="A2478" s="53">
        <v>43235.583476562497</v>
      </c>
      <c r="B2478" s="57">
        <v>86.875699999999995</v>
      </c>
      <c r="C2478" s="57">
        <v>86.875699999999995</v>
      </c>
      <c r="D2478" s="57">
        <v>86.875699999999995</v>
      </c>
    </row>
    <row r="2479" spans="1:4" ht="14.15" x14ac:dyDescent="0.35">
      <c r="A2479" s="53">
        <v>43235.625143287034</v>
      </c>
      <c r="B2479" s="57">
        <v>86.799400000000006</v>
      </c>
      <c r="C2479" s="57">
        <v>86.799400000000006</v>
      </c>
      <c r="D2479" s="57">
        <v>86.799400000000006</v>
      </c>
    </row>
    <row r="2480" spans="1:4" ht="14.15" x14ac:dyDescent="0.35">
      <c r="A2480" s="53">
        <v>43235.666810011571</v>
      </c>
      <c r="B2480" s="57">
        <v>86.767399999999995</v>
      </c>
      <c r="C2480" s="57">
        <v>86.767399999999995</v>
      </c>
      <c r="D2480" s="57">
        <v>86.767399999999995</v>
      </c>
    </row>
    <row r="2481" spans="1:4" ht="14.15" x14ac:dyDescent="0.35">
      <c r="A2481" s="53">
        <v>43235.708476736108</v>
      </c>
      <c r="B2481" s="57">
        <v>86.738399999999999</v>
      </c>
      <c r="C2481" s="57">
        <v>86.738399999999999</v>
      </c>
      <c r="D2481" s="57">
        <v>86.738399999999999</v>
      </c>
    </row>
    <row r="2482" spans="1:4" ht="14.15" x14ac:dyDescent="0.35">
      <c r="A2482" s="53">
        <v>43235.750143460646</v>
      </c>
      <c r="B2482" s="57">
        <v>86.712400000000002</v>
      </c>
      <c r="C2482" s="57">
        <v>86.712400000000002</v>
      </c>
      <c r="D2482" s="57">
        <v>86.712400000000002</v>
      </c>
    </row>
    <row r="2483" spans="1:4" ht="14.15" x14ac:dyDescent="0.35">
      <c r="A2483" s="53">
        <v>43235.791810185183</v>
      </c>
      <c r="B2483" s="57">
        <v>86.837599999999995</v>
      </c>
      <c r="C2483" s="57">
        <v>86.837599999999995</v>
      </c>
      <c r="D2483" s="57">
        <v>86.837599999999995</v>
      </c>
    </row>
    <row r="2484" spans="1:4" ht="14.15" x14ac:dyDescent="0.35">
      <c r="A2484" s="53">
        <v>43235.83347690972</v>
      </c>
      <c r="B2484" s="57">
        <v>86.626999999999995</v>
      </c>
      <c r="C2484" s="57">
        <v>86.626999999999995</v>
      </c>
      <c r="D2484" s="57">
        <v>86.626999999999995</v>
      </c>
    </row>
    <row r="2485" spans="1:4" ht="14.15" x14ac:dyDescent="0.35">
      <c r="A2485" s="53">
        <v>43235.875143634257</v>
      </c>
      <c r="B2485" s="57">
        <v>86.623900000000006</v>
      </c>
      <c r="C2485" s="57">
        <v>86.623900000000006</v>
      </c>
      <c r="D2485" s="57">
        <v>86.623900000000006</v>
      </c>
    </row>
    <row r="2486" spans="1:4" ht="14.15" x14ac:dyDescent="0.35">
      <c r="A2486" s="53">
        <v>43235.916810358794</v>
      </c>
      <c r="B2486" s="57">
        <v>86.713999999999999</v>
      </c>
      <c r="C2486" s="57">
        <v>86.713999999999999</v>
      </c>
      <c r="D2486" s="57">
        <v>86.713999999999999</v>
      </c>
    </row>
    <row r="2487" spans="1:4" ht="14.15" x14ac:dyDescent="0.35">
      <c r="A2487" s="53">
        <v>43235.958477083332</v>
      </c>
      <c r="B2487" s="57">
        <v>86.897099999999995</v>
      </c>
      <c r="C2487" s="57">
        <v>86.897099999999995</v>
      </c>
      <c r="D2487" s="57">
        <v>86.897099999999995</v>
      </c>
    </row>
    <row r="2488" spans="1:4" ht="14.15" x14ac:dyDescent="0.35">
      <c r="A2488" s="53">
        <v>43236.000143807869</v>
      </c>
      <c r="B2488" s="56">
        <v>0</v>
      </c>
      <c r="C2488" s="56">
        <v>0</v>
      </c>
      <c r="D2488" s="56">
        <v>0</v>
      </c>
    </row>
    <row r="2489" spans="1:4" ht="14.15" x14ac:dyDescent="0.35">
      <c r="A2489" s="53">
        <v>43236.041810532406</v>
      </c>
      <c r="B2489" s="56">
        <v>0</v>
      </c>
      <c r="C2489" s="56">
        <v>0</v>
      </c>
      <c r="D2489" s="56">
        <v>0</v>
      </c>
    </row>
    <row r="2490" spans="1:4" ht="14.15" x14ac:dyDescent="0.35">
      <c r="A2490" s="53">
        <v>43236.083477256943</v>
      </c>
      <c r="B2490" s="56">
        <v>0</v>
      </c>
      <c r="C2490" s="56">
        <v>0</v>
      </c>
      <c r="D2490" s="56">
        <v>0</v>
      </c>
    </row>
    <row r="2491" spans="1:4" ht="14.15" x14ac:dyDescent="0.35">
      <c r="A2491" s="53">
        <v>43236.125143981481</v>
      </c>
      <c r="B2491" s="56">
        <v>0</v>
      </c>
      <c r="C2491" s="56">
        <v>0</v>
      </c>
      <c r="D2491" s="56">
        <v>0</v>
      </c>
    </row>
    <row r="2492" spans="1:4" ht="14.15" x14ac:dyDescent="0.35">
      <c r="A2492" s="53">
        <v>43236.166810706018</v>
      </c>
      <c r="B2492" s="56">
        <v>0</v>
      </c>
      <c r="C2492" s="56">
        <v>0</v>
      </c>
      <c r="D2492" s="56">
        <v>0</v>
      </c>
    </row>
    <row r="2493" spans="1:4" ht="14.15" x14ac:dyDescent="0.35">
      <c r="A2493" s="53">
        <v>43236.208477430555</v>
      </c>
      <c r="B2493" s="56">
        <v>0</v>
      </c>
      <c r="C2493" s="56">
        <v>0</v>
      </c>
      <c r="D2493" s="56">
        <v>0</v>
      </c>
    </row>
    <row r="2494" spans="1:4" ht="14.15" x14ac:dyDescent="0.35">
      <c r="A2494" s="53">
        <v>43236.250144155092</v>
      </c>
      <c r="B2494" s="56">
        <v>0</v>
      </c>
      <c r="C2494" s="56">
        <v>0</v>
      </c>
      <c r="D2494" s="56">
        <v>0</v>
      </c>
    </row>
    <row r="2495" spans="1:4" ht="14.15" x14ac:dyDescent="0.35">
      <c r="A2495" s="53">
        <v>43236.291810879629</v>
      </c>
      <c r="B2495" s="56">
        <v>0</v>
      </c>
      <c r="C2495" s="56">
        <v>0</v>
      </c>
      <c r="D2495" s="56">
        <v>0</v>
      </c>
    </row>
    <row r="2496" spans="1:4" ht="14.15" x14ac:dyDescent="0.35">
      <c r="A2496" s="53">
        <v>43236.333477604167</v>
      </c>
      <c r="B2496" s="56">
        <v>0</v>
      </c>
      <c r="C2496" s="56">
        <v>0</v>
      </c>
      <c r="D2496" s="56">
        <v>0</v>
      </c>
    </row>
    <row r="2497" spans="1:4" ht="14.15" x14ac:dyDescent="0.35">
      <c r="A2497" s="53">
        <v>43236.375144328704</v>
      </c>
      <c r="B2497" s="56">
        <v>0</v>
      </c>
      <c r="C2497" s="56">
        <v>0</v>
      </c>
      <c r="D2497" s="56">
        <v>0</v>
      </c>
    </row>
    <row r="2498" spans="1:4" ht="14.15" x14ac:dyDescent="0.35">
      <c r="A2498" s="53">
        <v>43236.416811053241</v>
      </c>
      <c r="B2498" s="56">
        <v>0</v>
      </c>
      <c r="C2498" s="56">
        <v>0</v>
      </c>
      <c r="D2498" s="56">
        <v>0</v>
      </c>
    </row>
    <row r="2499" spans="1:4" ht="14.15" x14ac:dyDescent="0.35">
      <c r="A2499" s="53">
        <v>43236.458477777778</v>
      </c>
      <c r="B2499" s="56">
        <v>0</v>
      </c>
      <c r="C2499" s="56">
        <v>0</v>
      </c>
      <c r="D2499" s="56">
        <v>0</v>
      </c>
    </row>
    <row r="2500" spans="1:4" ht="14.15" x14ac:dyDescent="0.35">
      <c r="A2500" s="53">
        <v>43236.500144502315</v>
      </c>
      <c r="B2500" s="56">
        <v>0</v>
      </c>
      <c r="C2500" s="56">
        <v>0</v>
      </c>
      <c r="D2500" s="56">
        <v>0</v>
      </c>
    </row>
    <row r="2501" spans="1:4" ht="14.15" x14ac:dyDescent="0.35">
      <c r="A2501" s="53">
        <v>43236.541811226853</v>
      </c>
      <c r="B2501" s="56">
        <v>0</v>
      </c>
      <c r="C2501" s="56">
        <v>0</v>
      </c>
      <c r="D2501" s="56">
        <v>0</v>
      </c>
    </row>
    <row r="2502" spans="1:4" ht="14.15" x14ac:dyDescent="0.35">
      <c r="A2502" s="53">
        <v>43236.58347795139</v>
      </c>
      <c r="B2502" s="56">
        <v>0</v>
      </c>
      <c r="C2502" s="56">
        <v>0</v>
      </c>
      <c r="D2502" s="56">
        <v>0</v>
      </c>
    </row>
    <row r="2503" spans="1:4" ht="14.15" x14ac:dyDescent="0.35">
      <c r="A2503" s="53">
        <v>43236.625144675927</v>
      </c>
      <c r="B2503" s="56">
        <v>0</v>
      </c>
      <c r="C2503" s="56">
        <v>0</v>
      </c>
      <c r="D2503" s="56">
        <v>0</v>
      </c>
    </row>
    <row r="2504" spans="1:4" ht="14.15" x14ac:dyDescent="0.35">
      <c r="A2504" s="53">
        <v>43236.666811400464</v>
      </c>
      <c r="B2504" s="56">
        <v>0</v>
      </c>
      <c r="C2504" s="56">
        <v>0</v>
      </c>
      <c r="D2504" s="56">
        <v>0</v>
      </c>
    </row>
    <row r="2505" spans="1:4" ht="14.15" x14ac:dyDescent="0.35">
      <c r="A2505" s="53">
        <v>43236.708478125001</v>
      </c>
      <c r="B2505" s="56">
        <v>0</v>
      </c>
      <c r="C2505" s="56">
        <v>0</v>
      </c>
      <c r="D2505" s="56">
        <v>0</v>
      </c>
    </row>
    <row r="2506" spans="1:4" ht="14.15" x14ac:dyDescent="0.35">
      <c r="A2506" s="53">
        <v>43236.750144849539</v>
      </c>
      <c r="B2506" s="56">
        <v>0</v>
      </c>
      <c r="C2506" s="56">
        <v>0</v>
      </c>
      <c r="D2506" s="56">
        <v>0</v>
      </c>
    </row>
    <row r="2507" spans="1:4" ht="14.15" x14ac:dyDescent="0.35">
      <c r="A2507" s="53">
        <v>43236.791811574076</v>
      </c>
      <c r="B2507" s="56">
        <v>0</v>
      </c>
      <c r="C2507" s="56">
        <v>0</v>
      </c>
      <c r="D2507" s="56">
        <v>0</v>
      </c>
    </row>
    <row r="2508" spans="1:4" ht="14.15" x14ac:dyDescent="0.35">
      <c r="A2508" s="53">
        <v>43236.833478298613</v>
      </c>
      <c r="B2508" s="56">
        <v>0</v>
      </c>
      <c r="C2508" s="56">
        <v>0</v>
      </c>
      <c r="D2508" s="56">
        <v>0</v>
      </c>
    </row>
    <row r="2509" spans="1:4" ht="14.15" x14ac:dyDescent="0.35">
      <c r="A2509" s="53">
        <v>43236.87514502315</v>
      </c>
      <c r="B2509" s="56">
        <v>0</v>
      </c>
      <c r="C2509" s="56">
        <v>0</v>
      </c>
      <c r="D2509" s="56">
        <v>0</v>
      </c>
    </row>
    <row r="2510" spans="1:4" ht="14.15" x14ac:dyDescent="0.35">
      <c r="A2510" s="53">
        <v>43236.916811747687</v>
      </c>
      <c r="B2510" s="56">
        <v>0</v>
      </c>
      <c r="C2510" s="56">
        <v>0</v>
      </c>
      <c r="D2510" s="56">
        <v>0</v>
      </c>
    </row>
    <row r="2511" spans="1:4" ht="14.15" x14ac:dyDescent="0.35">
      <c r="A2511" s="53">
        <v>43236.958478472225</v>
      </c>
      <c r="B2511" s="56">
        <v>0</v>
      </c>
      <c r="C2511" s="56">
        <v>0</v>
      </c>
      <c r="D2511" s="56">
        <v>0</v>
      </c>
    </row>
    <row r="2512" spans="1:4" ht="14.15" x14ac:dyDescent="0.35">
      <c r="A2512" s="53">
        <v>43237.000145196762</v>
      </c>
      <c r="B2512" s="57">
        <v>86.549199999999999</v>
      </c>
      <c r="C2512" s="57">
        <v>86.549199999999999</v>
      </c>
      <c r="D2512" s="57">
        <v>86.549199999999999</v>
      </c>
    </row>
    <row r="2513" spans="1:4" ht="14.15" x14ac:dyDescent="0.35">
      <c r="A2513" s="53">
        <v>43237.041811921299</v>
      </c>
      <c r="B2513" s="57">
        <v>86.720100000000002</v>
      </c>
      <c r="C2513" s="57">
        <v>86.720100000000002</v>
      </c>
      <c r="D2513" s="57">
        <v>86.720100000000002</v>
      </c>
    </row>
    <row r="2514" spans="1:4" ht="14.15" x14ac:dyDescent="0.35">
      <c r="A2514" s="53">
        <v>43237.083478645836</v>
      </c>
      <c r="B2514" s="57">
        <v>86.509500000000003</v>
      </c>
      <c r="C2514" s="57">
        <v>86.509500000000003</v>
      </c>
      <c r="D2514" s="57">
        <v>86.509500000000003</v>
      </c>
    </row>
    <row r="2515" spans="1:4" ht="14.15" x14ac:dyDescent="0.35">
      <c r="A2515" s="53">
        <v>43237.125145370374</v>
      </c>
      <c r="B2515" s="57">
        <v>86.457599999999999</v>
      </c>
      <c r="C2515" s="57">
        <v>86.457599999999999</v>
      </c>
      <c r="D2515" s="57">
        <v>86.457599999999999</v>
      </c>
    </row>
    <row r="2516" spans="1:4" ht="14.15" x14ac:dyDescent="0.35">
      <c r="A2516" s="53">
        <v>43237.166812094911</v>
      </c>
      <c r="B2516" s="57">
        <v>86.631600000000006</v>
      </c>
      <c r="C2516" s="57">
        <v>86.631600000000006</v>
      </c>
      <c r="D2516" s="57">
        <v>86.631600000000006</v>
      </c>
    </row>
    <row r="2517" spans="1:4" ht="14.15" x14ac:dyDescent="0.35">
      <c r="A2517" s="53">
        <v>43237.208478819448</v>
      </c>
      <c r="B2517" s="57">
        <v>86.569000000000003</v>
      </c>
      <c r="C2517" s="57">
        <v>86.569000000000003</v>
      </c>
      <c r="D2517" s="57">
        <v>86.569000000000003</v>
      </c>
    </row>
    <row r="2518" spans="1:4" ht="14.15" x14ac:dyDescent="0.35">
      <c r="A2518" s="53">
        <v>43237.250145543978</v>
      </c>
      <c r="B2518" s="57">
        <v>86.646799999999999</v>
      </c>
      <c r="C2518" s="57">
        <v>86.646799999999999</v>
      </c>
      <c r="D2518" s="57">
        <v>86.646799999999999</v>
      </c>
    </row>
    <row r="2519" spans="1:4" ht="14.15" x14ac:dyDescent="0.35">
      <c r="A2519" s="53">
        <v>43237.291812268515</v>
      </c>
      <c r="B2519" s="57">
        <v>86.636099999999999</v>
      </c>
      <c r="C2519" s="57">
        <v>86.636099999999999</v>
      </c>
      <c r="D2519" s="57">
        <v>86.636099999999999</v>
      </c>
    </row>
    <row r="2520" spans="1:4" ht="14.15" x14ac:dyDescent="0.35">
      <c r="A2520" s="53">
        <v>43237.333478993052</v>
      </c>
      <c r="B2520" s="57">
        <v>86.681899999999999</v>
      </c>
      <c r="C2520" s="57">
        <v>86.681899999999999</v>
      </c>
      <c r="D2520" s="57">
        <v>86.681899999999999</v>
      </c>
    </row>
    <row r="2521" spans="1:4" ht="14.15" x14ac:dyDescent="0.35">
      <c r="A2521" s="53">
        <v>43237.375145717589</v>
      </c>
      <c r="B2521" s="57">
        <v>86.709400000000002</v>
      </c>
      <c r="C2521" s="57">
        <v>86.709400000000002</v>
      </c>
      <c r="D2521" s="57">
        <v>86.709400000000002</v>
      </c>
    </row>
    <row r="2522" spans="1:4" ht="14.15" x14ac:dyDescent="0.35">
      <c r="A2522" s="53">
        <v>43237.416812442127</v>
      </c>
      <c r="B2522" s="57">
        <v>86.793300000000002</v>
      </c>
      <c r="C2522" s="57">
        <v>86.793300000000002</v>
      </c>
      <c r="D2522" s="57">
        <v>86.793300000000002</v>
      </c>
    </row>
    <row r="2523" spans="1:4" ht="14.15" x14ac:dyDescent="0.35">
      <c r="A2523" s="53">
        <v>43237.458479166664</v>
      </c>
      <c r="B2523" s="57">
        <v>86.800899999999999</v>
      </c>
      <c r="C2523" s="57">
        <v>86.800899999999999</v>
      </c>
      <c r="D2523" s="57">
        <v>86.800899999999999</v>
      </c>
    </row>
    <row r="2524" spans="1:4" ht="14.15" x14ac:dyDescent="0.35">
      <c r="A2524" s="53">
        <v>43237.500145891201</v>
      </c>
      <c r="B2524" s="57">
        <v>86.672799999999995</v>
      </c>
      <c r="C2524" s="57">
        <v>86.672799999999995</v>
      </c>
      <c r="D2524" s="57">
        <v>86.672799999999995</v>
      </c>
    </row>
    <row r="2525" spans="1:4" ht="14.15" x14ac:dyDescent="0.35">
      <c r="A2525" s="53">
        <v>43237.541812615738</v>
      </c>
      <c r="B2525" s="57">
        <v>86.631600000000006</v>
      </c>
      <c r="C2525" s="57">
        <v>86.631600000000006</v>
      </c>
      <c r="D2525" s="57">
        <v>86.631600000000006</v>
      </c>
    </row>
    <row r="2526" spans="1:4" ht="14.15" x14ac:dyDescent="0.35">
      <c r="A2526" s="53">
        <v>43237.583479340276</v>
      </c>
      <c r="B2526" s="57">
        <v>86.631600000000006</v>
      </c>
      <c r="C2526" s="57">
        <v>86.631600000000006</v>
      </c>
      <c r="D2526" s="57">
        <v>86.631600000000006</v>
      </c>
    </row>
    <row r="2527" spans="1:4" ht="14.15" x14ac:dyDescent="0.35">
      <c r="A2527" s="53">
        <v>43237.625146064813</v>
      </c>
      <c r="B2527" s="57">
        <v>86.663600000000002</v>
      </c>
      <c r="C2527" s="57">
        <v>86.663600000000002</v>
      </c>
      <c r="D2527" s="57">
        <v>86.663600000000002</v>
      </c>
    </row>
    <row r="2528" spans="1:4" ht="14.15" x14ac:dyDescent="0.35">
      <c r="A2528" s="53">
        <v>43237.66681278935</v>
      </c>
      <c r="B2528" s="57">
        <v>86.556799999999996</v>
      </c>
      <c r="C2528" s="57">
        <v>86.556799999999996</v>
      </c>
      <c r="D2528" s="57">
        <v>86.556799999999996</v>
      </c>
    </row>
    <row r="2529" spans="1:4" ht="14.15" x14ac:dyDescent="0.35">
      <c r="A2529" s="53">
        <v>43237.708479513887</v>
      </c>
      <c r="B2529" s="57">
        <v>86.686499999999995</v>
      </c>
      <c r="C2529" s="57">
        <v>86.686499999999995</v>
      </c>
      <c r="D2529" s="57">
        <v>86.686499999999995</v>
      </c>
    </row>
    <row r="2530" spans="1:4" ht="14.15" x14ac:dyDescent="0.35">
      <c r="A2530" s="53">
        <v>43237.750146238424</v>
      </c>
      <c r="B2530" s="57">
        <v>86.726200000000006</v>
      </c>
      <c r="C2530" s="57">
        <v>86.726200000000006</v>
      </c>
      <c r="D2530" s="57">
        <v>86.726200000000006</v>
      </c>
    </row>
    <row r="2531" spans="1:4" ht="14.15" x14ac:dyDescent="0.35">
      <c r="A2531" s="53">
        <v>43237.791812962962</v>
      </c>
      <c r="B2531" s="57">
        <v>86.518699999999995</v>
      </c>
      <c r="C2531" s="57">
        <v>86.518699999999995</v>
      </c>
      <c r="D2531" s="57">
        <v>86.518699999999995</v>
      </c>
    </row>
    <row r="2532" spans="1:4" ht="14.15" x14ac:dyDescent="0.35">
      <c r="A2532" s="53">
        <v>43237.833479687499</v>
      </c>
      <c r="B2532" s="57">
        <v>86.576599999999999</v>
      </c>
      <c r="C2532" s="57">
        <v>86.576599999999999</v>
      </c>
      <c r="D2532" s="57">
        <v>86.576599999999999</v>
      </c>
    </row>
    <row r="2533" spans="1:4" ht="14.15" x14ac:dyDescent="0.35">
      <c r="A2533" s="53">
        <v>43237.875146412036</v>
      </c>
      <c r="B2533" s="57">
        <v>86.619399999999999</v>
      </c>
      <c r="C2533" s="57">
        <v>86.619399999999999</v>
      </c>
      <c r="D2533" s="57">
        <v>86.619399999999999</v>
      </c>
    </row>
    <row r="2534" spans="1:4" ht="14.15" x14ac:dyDescent="0.35">
      <c r="A2534" s="53">
        <v>43237.916813136573</v>
      </c>
      <c r="B2534" s="57">
        <v>86.674300000000002</v>
      </c>
      <c r="C2534" s="57">
        <v>86.674300000000002</v>
      </c>
      <c r="D2534" s="57">
        <v>86.674300000000002</v>
      </c>
    </row>
    <row r="2535" spans="1:4" ht="14.15" x14ac:dyDescent="0.35">
      <c r="A2535" s="53">
        <v>43237.95847986111</v>
      </c>
      <c r="B2535" s="57">
        <v>86.564400000000006</v>
      </c>
      <c r="C2535" s="57">
        <v>86.564400000000006</v>
      </c>
      <c r="D2535" s="57">
        <v>86.564400000000006</v>
      </c>
    </row>
    <row r="2536" spans="1:4" ht="14.15" x14ac:dyDescent="0.35">
      <c r="A2536" s="53">
        <v>43238.000146585648</v>
      </c>
      <c r="B2536" s="57">
        <v>86.2226</v>
      </c>
      <c r="C2536" s="57">
        <v>86.2226</v>
      </c>
      <c r="D2536" s="57">
        <v>86.2226</v>
      </c>
    </row>
    <row r="2537" spans="1:4" ht="14.15" x14ac:dyDescent="0.35">
      <c r="A2537" s="53">
        <v>43238.041813310185</v>
      </c>
      <c r="B2537" s="57">
        <v>86.112799999999993</v>
      </c>
      <c r="C2537" s="57">
        <v>86.112799999999993</v>
      </c>
      <c r="D2537" s="57">
        <v>86.112799999999993</v>
      </c>
    </row>
    <row r="2538" spans="1:4" ht="14.15" x14ac:dyDescent="0.35">
      <c r="A2538" s="53">
        <v>43238.083480034722</v>
      </c>
      <c r="B2538" s="57">
        <v>86.2791</v>
      </c>
      <c r="C2538" s="57">
        <v>86.2791</v>
      </c>
      <c r="D2538" s="57">
        <v>86.2791</v>
      </c>
    </row>
    <row r="2539" spans="1:4" ht="14.15" x14ac:dyDescent="0.35">
      <c r="A2539" s="53">
        <v>43238.125146759259</v>
      </c>
      <c r="B2539" s="57">
        <v>86.001400000000004</v>
      </c>
      <c r="C2539" s="57">
        <v>86.001400000000004</v>
      </c>
      <c r="D2539" s="57">
        <v>86.001400000000004</v>
      </c>
    </row>
    <row r="2540" spans="1:4" ht="14.15" x14ac:dyDescent="0.35">
      <c r="A2540" s="53">
        <v>43238.166813483796</v>
      </c>
      <c r="B2540" s="57">
        <v>86.053299999999993</v>
      </c>
      <c r="C2540" s="57">
        <v>86.053299999999993</v>
      </c>
      <c r="D2540" s="57">
        <v>86.053299999999993</v>
      </c>
    </row>
    <row r="2541" spans="1:4" ht="14.15" x14ac:dyDescent="0.35">
      <c r="A2541" s="53">
        <v>43238.208480208334</v>
      </c>
      <c r="B2541" s="57">
        <v>86.225700000000003</v>
      </c>
      <c r="C2541" s="57">
        <v>86.225700000000003</v>
      </c>
      <c r="D2541" s="57">
        <v>86.225700000000003</v>
      </c>
    </row>
    <row r="2542" spans="1:4" ht="14.15" x14ac:dyDescent="0.35">
      <c r="A2542" s="53">
        <v>43238.250146932871</v>
      </c>
      <c r="B2542" s="57">
        <v>86.433199999999999</v>
      </c>
      <c r="C2542" s="57">
        <v>86.433199999999999</v>
      </c>
      <c r="D2542" s="57">
        <v>86.433199999999999</v>
      </c>
    </row>
    <row r="2543" spans="1:4" ht="14.15" x14ac:dyDescent="0.35">
      <c r="A2543" s="53">
        <v>43238.291813657408</v>
      </c>
      <c r="B2543" s="57">
        <v>86.587299999999999</v>
      </c>
      <c r="C2543" s="57">
        <v>86.587299999999999</v>
      </c>
      <c r="D2543" s="57">
        <v>86.587299999999999</v>
      </c>
    </row>
    <row r="2544" spans="1:4" ht="14.15" x14ac:dyDescent="0.35">
      <c r="A2544" s="53">
        <v>43238.333480381945</v>
      </c>
      <c r="B2544" s="57">
        <v>86.369100000000003</v>
      </c>
      <c r="C2544" s="57">
        <v>86.369100000000003</v>
      </c>
      <c r="D2544" s="57">
        <v>86.369100000000003</v>
      </c>
    </row>
    <row r="2545" spans="1:4" ht="14.15" x14ac:dyDescent="0.35">
      <c r="A2545" s="53">
        <v>43238.375147106482</v>
      </c>
      <c r="B2545" s="57">
        <v>86.334000000000003</v>
      </c>
      <c r="C2545" s="57">
        <v>86.334000000000003</v>
      </c>
      <c r="D2545" s="57">
        <v>86.334000000000003</v>
      </c>
    </row>
    <row r="2546" spans="1:4" ht="14.15" x14ac:dyDescent="0.35">
      <c r="A2546" s="53">
        <v>43238.41681383102</v>
      </c>
      <c r="B2546" s="57">
        <v>86.512600000000006</v>
      </c>
      <c r="C2546" s="57">
        <v>86.512600000000006</v>
      </c>
      <c r="D2546" s="57">
        <v>86.512600000000006</v>
      </c>
    </row>
    <row r="2547" spans="1:4" ht="14.15" x14ac:dyDescent="0.35">
      <c r="A2547" s="53">
        <v>43238.458480555557</v>
      </c>
      <c r="B2547" s="57">
        <v>86.500299999999996</v>
      </c>
      <c r="C2547" s="57">
        <v>86.500299999999996</v>
      </c>
      <c r="D2547" s="57">
        <v>86.500299999999996</v>
      </c>
    </row>
    <row r="2548" spans="1:4" ht="14.15" x14ac:dyDescent="0.35">
      <c r="A2548" s="53">
        <v>43238.500147280094</v>
      </c>
      <c r="B2548" s="57">
        <v>86.700199999999995</v>
      </c>
      <c r="C2548" s="57">
        <v>86.700199999999995</v>
      </c>
      <c r="D2548" s="57">
        <v>86.700199999999995</v>
      </c>
    </row>
    <row r="2549" spans="1:4" ht="14.15" x14ac:dyDescent="0.35">
      <c r="A2549" s="53">
        <v>43238.541814004631</v>
      </c>
      <c r="B2549" s="57">
        <v>86.363</v>
      </c>
      <c r="C2549" s="57">
        <v>86.363</v>
      </c>
      <c r="D2549" s="57">
        <v>86.363</v>
      </c>
    </row>
    <row r="2550" spans="1:4" ht="14.15" x14ac:dyDescent="0.35">
      <c r="A2550" s="53">
        <v>43238.583480729169</v>
      </c>
      <c r="B2550" s="57">
        <v>86.440799999999996</v>
      </c>
      <c r="C2550" s="57">
        <v>86.440799999999996</v>
      </c>
      <c r="D2550" s="57">
        <v>86.440799999999996</v>
      </c>
    </row>
    <row r="2551" spans="1:4" ht="14.15" x14ac:dyDescent="0.35">
      <c r="A2551" s="53">
        <v>43238.625147453706</v>
      </c>
      <c r="B2551" s="57">
        <v>86.294300000000007</v>
      </c>
      <c r="C2551" s="57">
        <v>86.294300000000007</v>
      </c>
      <c r="D2551" s="57">
        <v>86.294300000000007</v>
      </c>
    </row>
    <row r="2552" spans="1:4" ht="14.15" x14ac:dyDescent="0.35">
      <c r="A2552" s="53">
        <v>43238.666814178243</v>
      </c>
      <c r="B2552" s="57">
        <v>86.370599999999996</v>
      </c>
      <c r="C2552" s="57">
        <v>86.370599999999996</v>
      </c>
      <c r="D2552" s="57">
        <v>86.370599999999996</v>
      </c>
    </row>
    <row r="2553" spans="1:4" ht="14.15" x14ac:dyDescent="0.35">
      <c r="A2553" s="53">
        <v>43238.70848090278</v>
      </c>
      <c r="B2553" s="57">
        <v>86.288200000000003</v>
      </c>
      <c r="C2553" s="57">
        <v>86.288200000000003</v>
      </c>
      <c r="D2553" s="57">
        <v>86.288200000000003</v>
      </c>
    </row>
    <row r="2554" spans="1:4" ht="14.15" x14ac:dyDescent="0.35">
      <c r="A2554" s="53">
        <v>43238.750147627317</v>
      </c>
      <c r="B2554" s="57">
        <v>86.1875</v>
      </c>
      <c r="C2554" s="57">
        <v>86.1875</v>
      </c>
      <c r="D2554" s="57">
        <v>86.1875</v>
      </c>
    </row>
    <row r="2555" spans="1:4" ht="14.15" x14ac:dyDescent="0.35">
      <c r="A2555" s="53">
        <v>43238.791814351855</v>
      </c>
      <c r="B2555" s="57">
        <v>86.099000000000004</v>
      </c>
      <c r="C2555" s="57">
        <v>86.099000000000004</v>
      </c>
      <c r="D2555" s="57">
        <v>86.099000000000004</v>
      </c>
    </row>
    <row r="2556" spans="1:4" ht="14.15" x14ac:dyDescent="0.35">
      <c r="A2556" s="53">
        <v>43238.833481076392</v>
      </c>
      <c r="B2556" s="57">
        <v>86.199700000000007</v>
      </c>
      <c r="C2556" s="57">
        <v>86.199700000000007</v>
      </c>
      <c r="D2556" s="57">
        <v>86.199700000000007</v>
      </c>
    </row>
    <row r="2557" spans="1:4" ht="14.15" x14ac:dyDescent="0.35">
      <c r="A2557" s="53">
        <v>43238.875147800929</v>
      </c>
      <c r="B2557" s="57">
        <v>86.3767</v>
      </c>
      <c r="C2557" s="57">
        <v>86.3767</v>
      </c>
      <c r="D2557" s="57">
        <v>86.3767</v>
      </c>
    </row>
    <row r="2558" spans="1:4" ht="14.15" x14ac:dyDescent="0.35">
      <c r="A2558" s="53">
        <v>43238.916814525466</v>
      </c>
      <c r="B2558" s="57">
        <v>86.369100000000003</v>
      </c>
      <c r="C2558" s="57">
        <v>86.369100000000003</v>
      </c>
      <c r="D2558" s="57">
        <v>86.369100000000003</v>
      </c>
    </row>
    <row r="2559" spans="1:4" ht="14.15" x14ac:dyDescent="0.35">
      <c r="A2559" s="53">
        <v>43238.958481250003</v>
      </c>
      <c r="B2559" s="57">
        <v>86.401200000000003</v>
      </c>
      <c r="C2559" s="57">
        <v>86.401200000000003</v>
      </c>
      <c r="D2559" s="57">
        <v>86.401200000000003</v>
      </c>
    </row>
    <row r="2560" spans="1:4" ht="14.15" x14ac:dyDescent="0.35">
      <c r="A2560" s="53">
        <v>43239.000147974541</v>
      </c>
      <c r="B2560" s="57">
        <v>86.012100000000004</v>
      </c>
      <c r="C2560" s="57">
        <v>86.012100000000004</v>
      </c>
      <c r="D2560" s="57">
        <v>86.012100000000004</v>
      </c>
    </row>
    <row r="2561" spans="1:4" ht="14.15" x14ac:dyDescent="0.35">
      <c r="A2561" s="53">
        <v>43239.041814699071</v>
      </c>
      <c r="B2561" s="57">
        <v>85.918999999999997</v>
      </c>
      <c r="C2561" s="57">
        <v>85.918999999999997</v>
      </c>
      <c r="D2561" s="57">
        <v>85.918999999999997</v>
      </c>
    </row>
    <row r="2562" spans="1:4" ht="14.15" x14ac:dyDescent="0.35">
      <c r="A2562" s="53">
        <v>43239.083481423608</v>
      </c>
      <c r="B2562" s="57">
        <v>86.053299999999993</v>
      </c>
      <c r="C2562" s="57">
        <v>86.053299999999993</v>
      </c>
      <c r="D2562" s="57">
        <v>86.053299999999993</v>
      </c>
    </row>
    <row r="2563" spans="1:4" ht="14.15" x14ac:dyDescent="0.35">
      <c r="A2563" s="53">
        <v>43239.125148148145</v>
      </c>
      <c r="B2563" s="57">
        <v>86.167699999999996</v>
      </c>
      <c r="C2563" s="57">
        <v>86.167699999999996</v>
      </c>
      <c r="D2563" s="57">
        <v>86.167699999999996</v>
      </c>
    </row>
    <row r="2564" spans="1:4" ht="14.15" x14ac:dyDescent="0.35">
      <c r="A2564" s="53">
        <v>43239.166814872682</v>
      </c>
      <c r="B2564" s="57">
        <v>86.308099999999996</v>
      </c>
      <c r="C2564" s="57">
        <v>86.308099999999996</v>
      </c>
      <c r="D2564" s="57">
        <v>86.308099999999996</v>
      </c>
    </row>
    <row r="2565" spans="1:4" ht="14.15" x14ac:dyDescent="0.35">
      <c r="A2565" s="53">
        <v>43239.208481597219</v>
      </c>
      <c r="B2565" s="57">
        <v>86.256200000000007</v>
      </c>
      <c r="C2565" s="57">
        <v>86.256200000000007</v>
      </c>
      <c r="D2565" s="57">
        <v>86.256200000000007</v>
      </c>
    </row>
    <row r="2566" spans="1:4" ht="14.15" x14ac:dyDescent="0.35">
      <c r="A2566" s="53">
        <v>43239.250148321757</v>
      </c>
      <c r="B2566" s="57">
        <v>86.123400000000004</v>
      </c>
      <c r="C2566" s="57">
        <v>86.123400000000004</v>
      </c>
      <c r="D2566" s="57">
        <v>86.123400000000004</v>
      </c>
    </row>
    <row r="2567" spans="1:4" ht="14.15" x14ac:dyDescent="0.35">
      <c r="A2567" s="53">
        <v>43239.291815046294</v>
      </c>
      <c r="B2567" s="57">
        <v>86.190600000000003</v>
      </c>
      <c r="C2567" s="57">
        <v>86.190600000000003</v>
      </c>
      <c r="D2567" s="57">
        <v>86.190600000000003</v>
      </c>
    </row>
    <row r="2568" spans="1:4" ht="14.15" x14ac:dyDescent="0.35">
      <c r="A2568" s="53">
        <v>43239.333481770831</v>
      </c>
      <c r="B2568" s="57">
        <v>86.36</v>
      </c>
      <c r="C2568" s="57">
        <v>86.36</v>
      </c>
      <c r="D2568" s="57">
        <v>86.36</v>
      </c>
    </row>
    <row r="2569" spans="1:4" ht="14.15" x14ac:dyDescent="0.35">
      <c r="A2569" s="53">
        <v>43239.375148495368</v>
      </c>
      <c r="B2569" s="57">
        <v>86.491200000000006</v>
      </c>
      <c r="C2569" s="57">
        <v>86.491200000000006</v>
      </c>
      <c r="D2569" s="57">
        <v>86.491200000000006</v>
      </c>
    </row>
    <row r="2570" spans="1:4" ht="14.15" x14ac:dyDescent="0.35">
      <c r="A2570" s="53">
        <v>43239.416815219905</v>
      </c>
      <c r="B2570" s="57">
        <v>86.1982</v>
      </c>
      <c r="C2570" s="57">
        <v>86.1982</v>
      </c>
      <c r="D2570" s="57">
        <v>86.1982</v>
      </c>
    </row>
    <row r="2571" spans="1:4" ht="14.15" x14ac:dyDescent="0.35">
      <c r="A2571" s="53">
        <v>43239.458481944443</v>
      </c>
      <c r="B2571" s="57">
        <v>86.170699999999997</v>
      </c>
      <c r="C2571" s="57">
        <v>86.170699999999997</v>
      </c>
      <c r="D2571" s="57">
        <v>86.170699999999997</v>
      </c>
    </row>
    <row r="2572" spans="1:4" ht="14.15" x14ac:dyDescent="0.35">
      <c r="A2572" s="53">
        <v>43239.50014866898</v>
      </c>
      <c r="B2572" s="57">
        <v>86.501900000000006</v>
      </c>
      <c r="C2572" s="57">
        <v>86.501900000000006</v>
      </c>
      <c r="D2572" s="57">
        <v>86.501900000000006</v>
      </c>
    </row>
    <row r="2573" spans="1:4" ht="14.15" x14ac:dyDescent="0.35">
      <c r="A2573" s="53">
        <v>43239.541815393517</v>
      </c>
      <c r="B2573" s="57">
        <v>86.614800000000002</v>
      </c>
      <c r="C2573" s="57">
        <v>86.614800000000002</v>
      </c>
      <c r="D2573" s="57">
        <v>86.614800000000002</v>
      </c>
    </row>
    <row r="2574" spans="1:4" ht="14.15" x14ac:dyDescent="0.35">
      <c r="A2574" s="53">
        <v>43239.583482118054</v>
      </c>
      <c r="B2574" s="57">
        <v>86.443899999999999</v>
      </c>
      <c r="C2574" s="57">
        <v>86.443899999999999</v>
      </c>
      <c r="D2574" s="57">
        <v>86.443899999999999</v>
      </c>
    </row>
    <row r="2575" spans="1:4" ht="14.15" x14ac:dyDescent="0.35">
      <c r="A2575" s="53">
        <v>43239.625148842591</v>
      </c>
      <c r="B2575" s="57">
        <v>86.552199999999999</v>
      </c>
      <c r="C2575" s="57">
        <v>86.552199999999999</v>
      </c>
      <c r="D2575" s="57">
        <v>86.552199999999999</v>
      </c>
    </row>
    <row r="2576" spans="1:4" ht="14.15" x14ac:dyDescent="0.35">
      <c r="A2576" s="53">
        <v>43239.666815567129</v>
      </c>
      <c r="B2576" s="57">
        <v>86.564400000000006</v>
      </c>
      <c r="C2576" s="57">
        <v>86.564400000000006</v>
      </c>
      <c r="D2576" s="57">
        <v>86.564400000000006</v>
      </c>
    </row>
    <row r="2577" spans="1:4" ht="14.15" x14ac:dyDescent="0.35">
      <c r="A2577" s="53">
        <v>43239.708482291666</v>
      </c>
      <c r="B2577" s="57">
        <v>86.744500000000002</v>
      </c>
      <c r="C2577" s="57">
        <v>86.744500000000002</v>
      </c>
      <c r="D2577" s="57">
        <v>86.744500000000002</v>
      </c>
    </row>
    <row r="2578" spans="1:4" ht="14.15" x14ac:dyDescent="0.35">
      <c r="A2578" s="53">
        <v>43239.750149016203</v>
      </c>
      <c r="B2578" s="57">
        <v>86.466800000000006</v>
      </c>
      <c r="C2578" s="57">
        <v>86.466800000000006</v>
      </c>
      <c r="D2578" s="57">
        <v>86.466800000000006</v>
      </c>
    </row>
    <row r="2579" spans="1:4" ht="14.15" x14ac:dyDescent="0.35">
      <c r="A2579" s="53">
        <v>43239.79181574074</v>
      </c>
      <c r="B2579" s="57">
        <v>86.366100000000003</v>
      </c>
      <c r="C2579" s="57">
        <v>86.366100000000003</v>
      </c>
      <c r="D2579" s="57">
        <v>86.366100000000003</v>
      </c>
    </row>
    <row r="2580" spans="1:4" ht="14.15" x14ac:dyDescent="0.35">
      <c r="A2580" s="53">
        <v>43239.833482465277</v>
      </c>
      <c r="B2580" s="57">
        <v>86.1173</v>
      </c>
      <c r="C2580" s="57">
        <v>86.1173</v>
      </c>
      <c r="D2580" s="57">
        <v>86.1173</v>
      </c>
    </row>
    <row r="2581" spans="1:4" ht="14.15" x14ac:dyDescent="0.35">
      <c r="A2581" s="53">
        <v>43239.875149189815</v>
      </c>
      <c r="B2581" s="57">
        <v>86.155500000000004</v>
      </c>
      <c r="C2581" s="57">
        <v>86.155500000000004</v>
      </c>
      <c r="D2581" s="57">
        <v>86.155500000000004</v>
      </c>
    </row>
    <row r="2582" spans="1:4" ht="14.15" x14ac:dyDescent="0.35">
      <c r="A2582" s="53">
        <v>43239.916815914352</v>
      </c>
      <c r="B2582" s="57">
        <v>86.221100000000007</v>
      </c>
      <c r="C2582" s="57">
        <v>86.221100000000007</v>
      </c>
      <c r="D2582" s="57">
        <v>86.221100000000007</v>
      </c>
    </row>
    <row r="2583" spans="1:4" ht="14.15" x14ac:dyDescent="0.35">
      <c r="A2583" s="53">
        <v>43239.958482638889</v>
      </c>
      <c r="B2583" s="57">
        <v>86.2226</v>
      </c>
      <c r="C2583" s="57">
        <v>86.2226</v>
      </c>
      <c r="D2583" s="57">
        <v>86.2226</v>
      </c>
    </row>
    <row r="2584" spans="1:4" ht="14.15" x14ac:dyDescent="0.35">
      <c r="A2584" s="53">
        <v>43240.000149363426</v>
      </c>
      <c r="B2584" s="57">
        <v>86.236400000000003</v>
      </c>
      <c r="C2584" s="57">
        <v>86.236400000000003</v>
      </c>
      <c r="D2584" s="57">
        <v>86.236400000000003</v>
      </c>
    </row>
    <row r="2585" spans="1:4" ht="14.15" x14ac:dyDescent="0.35">
      <c r="A2585" s="53">
        <v>43240.041816087964</v>
      </c>
      <c r="B2585" s="57">
        <v>86.318799999999996</v>
      </c>
      <c r="C2585" s="57">
        <v>86.318799999999996</v>
      </c>
      <c r="D2585" s="57">
        <v>86.318799999999996</v>
      </c>
    </row>
    <row r="2586" spans="1:4" ht="14.15" x14ac:dyDescent="0.35">
      <c r="A2586" s="53">
        <v>43240.083482812501</v>
      </c>
      <c r="B2586" s="57">
        <v>86.2119</v>
      </c>
      <c r="C2586" s="57">
        <v>86.2119</v>
      </c>
      <c r="D2586" s="57">
        <v>86.2119</v>
      </c>
    </row>
    <row r="2587" spans="1:4" ht="14.15" x14ac:dyDescent="0.35">
      <c r="A2587" s="53">
        <v>43240.125149537038</v>
      </c>
      <c r="B2587" s="57">
        <v>86.1845</v>
      </c>
      <c r="C2587" s="57">
        <v>86.1845</v>
      </c>
      <c r="D2587" s="57">
        <v>86.1845</v>
      </c>
    </row>
    <row r="2588" spans="1:4" ht="14.15" x14ac:dyDescent="0.35">
      <c r="A2588" s="53">
        <v>43240.166816261575</v>
      </c>
      <c r="B2588" s="57">
        <v>86.245500000000007</v>
      </c>
      <c r="C2588" s="57">
        <v>86.245500000000007</v>
      </c>
      <c r="D2588" s="57">
        <v>86.245500000000007</v>
      </c>
    </row>
    <row r="2589" spans="1:4" ht="14.15" x14ac:dyDescent="0.35">
      <c r="A2589" s="53">
        <v>43240.208482986112</v>
      </c>
      <c r="B2589" s="57">
        <v>86.2333</v>
      </c>
      <c r="C2589" s="57">
        <v>86.2333</v>
      </c>
      <c r="D2589" s="57">
        <v>86.2333</v>
      </c>
    </row>
    <row r="2590" spans="1:4" ht="14.15" x14ac:dyDescent="0.35">
      <c r="A2590" s="53">
        <v>43240.25014971065</v>
      </c>
      <c r="B2590" s="57">
        <v>86.277600000000007</v>
      </c>
      <c r="C2590" s="57">
        <v>86.277600000000007</v>
      </c>
      <c r="D2590" s="57">
        <v>86.277600000000007</v>
      </c>
    </row>
    <row r="2591" spans="1:4" ht="14.15" x14ac:dyDescent="0.35">
      <c r="A2591" s="53">
        <v>43240.291816435187</v>
      </c>
      <c r="B2591" s="57">
        <v>86.286699999999996</v>
      </c>
      <c r="C2591" s="57">
        <v>86.286699999999996</v>
      </c>
      <c r="D2591" s="57">
        <v>86.286699999999996</v>
      </c>
    </row>
    <row r="2592" spans="1:4" ht="14.15" x14ac:dyDescent="0.35">
      <c r="A2592" s="53">
        <v>43240.333483159724</v>
      </c>
      <c r="B2592" s="57">
        <v>86.298900000000003</v>
      </c>
      <c r="C2592" s="57">
        <v>86.298900000000003</v>
      </c>
      <c r="D2592" s="57">
        <v>86.298900000000003</v>
      </c>
    </row>
    <row r="2593" spans="1:4" ht="14.15" x14ac:dyDescent="0.35">
      <c r="A2593" s="53">
        <v>43240.375149884261</v>
      </c>
      <c r="B2593" s="57">
        <v>86.286699999999996</v>
      </c>
      <c r="C2593" s="57">
        <v>86.286699999999996</v>
      </c>
      <c r="D2593" s="57">
        <v>86.286699999999996</v>
      </c>
    </row>
    <row r="2594" spans="1:4" ht="14.15" x14ac:dyDescent="0.35">
      <c r="A2594" s="53">
        <v>43240.416816608798</v>
      </c>
      <c r="B2594" s="57">
        <v>86.288200000000003</v>
      </c>
      <c r="C2594" s="57">
        <v>86.288200000000003</v>
      </c>
      <c r="D2594" s="57">
        <v>86.288200000000003</v>
      </c>
    </row>
    <row r="2595" spans="1:4" ht="14.15" x14ac:dyDescent="0.35">
      <c r="A2595" s="53">
        <v>43240.458483333336</v>
      </c>
      <c r="B2595" s="57">
        <v>86.1845</v>
      </c>
      <c r="C2595" s="57">
        <v>86.1845</v>
      </c>
      <c r="D2595" s="57">
        <v>86.1845</v>
      </c>
    </row>
    <row r="2596" spans="1:4" ht="14.15" x14ac:dyDescent="0.35">
      <c r="A2596" s="53">
        <v>43240.500150057873</v>
      </c>
      <c r="B2596" s="57">
        <v>86.141800000000003</v>
      </c>
      <c r="C2596" s="57">
        <v>86.141800000000003</v>
      </c>
      <c r="D2596" s="57">
        <v>86.141800000000003</v>
      </c>
    </row>
    <row r="2597" spans="1:4" ht="14.15" x14ac:dyDescent="0.35">
      <c r="A2597" s="53">
        <v>43240.54181678241</v>
      </c>
      <c r="B2597" s="57">
        <v>86.147900000000007</v>
      </c>
      <c r="C2597" s="57">
        <v>86.147900000000007</v>
      </c>
      <c r="D2597" s="57">
        <v>86.147900000000007</v>
      </c>
    </row>
    <row r="2598" spans="1:4" ht="14.15" x14ac:dyDescent="0.35">
      <c r="A2598" s="53">
        <v>43240.583483506947</v>
      </c>
      <c r="B2598" s="57">
        <v>86.111199999999997</v>
      </c>
      <c r="C2598" s="57">
        <v>86.111199999999997</v>
      </c>
      <c r="D2598" s="57">
        <v>86.111199999999997</v>
      </c>
    </row>
    <row r="2599" spans="1:4" ht="14.15" x14ac:dyDescent="0.35">
      <c r="A2599" s="53">
        <v>43240.625150231484</v>
      </c>
      <c r="B2599" s="57">
        <v>86.245500000000007</v>
      </c>
      <c r="C2599" s="57">
        <v>86.245500000000007</v>
      </c>
      <c r="D2599" s="57">
        <v>86.245500000000007</v>
      </c>
    </row>
    <row r="2600" spans="1:4" ht="14.15" x14ac:dyDescent="0.35">
      <c r="A2600" s="53">
        <v>43240.666816956022</v>
      </c>
      <c r="B2600" s="57">
        <v>86.344700000000003</v>
      </c>
      <c r="C2600" s="57">
        <v>86.344700000000003</v>
      </c>
      <c r="D2600" s="57">
        <v>86.344700000000003</v>
      </c>
    </row>
    <row r="2601" spans="1:4" ht="14.15" x14ac:dyDescent="0.35">
      <c r="A2601" s="53">
        <v>43240.708483680559</v>
      </c>
      <c r="B2601" s="57">
        <v>86.480500000000006</v>
      </c>
      <c r="C2601" s="57">
        <v>86.480500000000006</v>
      </c>
      <c r="D2601" s="57">
        <v>86.480500000000006</v>
      </c>
    </row>
    <row r="2602" spans="1:4" ht="14.15" x14ac:dyDescent="0.35">
      <c r="A2602" s="53">
        <v>43240.750150405096</v>
      </c>
      <c r="B2602" s="57">
        <v>86.433199999999999</v>
      </c>
      <c r="C2602" s="57">
        <v>86.433199999999999</v>
      </c>
      <c r="D2602" s="57">
        <v>86.433199999999999</v>
      </c>
    </row>
    <row r="2603" spans="1:4" ht="14.15" x14ac:dyDescent="0.35">
      <c r="A2603" s="53">
        <v>43240.791817129626</v>
      </c>
      <c r="B2603" s="57">
        <v>85.679400000000001</v>
      </c>
      <c r="C2603" s="57">
        <v>85.679400000000001</v>
      </c>
      <c r="D2603" s="57">
        <v>85.679400000000001</v>
      </c>
    </row>
    <row r="2604" spans="1:4" ht="14.15" x14ac:dyDescent="0.35">
      <c r="A2604" s="53">
        <v>43240.833483854163</v>
      </c>
      <c r="B2604" s="57">
        <v>86.329400000000007</v>
      </c>
      <c r="C2604" s="57">
        <v>86.329400000000007</v>
      </c>
      <c r="D2604" s="57">
        <v>86.329400000000007</v>
      </c>
    </row>
    <row r="2605" spans="1:4" ht="14.15" x14ac:dyDescent="0.35">
      <c r="A2605" s="53">
        <v>43240.8751505787</v>
      </c>
      <c r="B2605" s="57">
        <v>86.356899999999996</v>
      </c>
      <c r="C2605" s="57">
        <v>86.356899999999996</v>
      </c>
      <c r="D2605" s="57">
        <v>86.356899999999996</v>
      </c>
    </row>
    <row r="2606" spans="1:4" ht="14.15" x14ac:dyDescent="0.35">
      <c r="A2606" s="53">
        <v>43240.916817303238</v>
      </c>
      <c r="B2606" s="57">
        <v>86.488100000000003</v>
      </c>
      <c r="C2606" s="57">
        <v>86.488100000000003</v>
      </c>
      <c r="D2606" s="57">
        <v>86.488100000000003</v>
      </c>
    </row>
    <row r="2607" spans="1:4" ht="14.15" x14ac:dyDescent="0.35">
      <c r="A2607" s="53">
        <v>43240.958484027775</v>
      </c>
      <c r="B2607" s="57">
        <v>86.433199999999999</v>
      </c>
      <c r="C2607" s="57">
        <v>86.433199999999999</v>
      </c>
      <c r="D2607" s="57">
        <v>86.433199999999999</v>
      </c>
    </row>
    <row r="2608" spans="1:4" ht="14.15" x14ac:dyDescent="0.35">
      <c r="A2608" s="53">
        <v>43241.000150752312</v>
      </c>
      <c r="B2608" s="57">
        <v>86.408799999999999</v>
      </c>
      <c r="C2608" s="57">
        <v>86.408799999999999</v>
      </c>
      <c r="D2608" s="57">
        <v>86.408799999999999</v>
      </c>
    </row>
    <row r="2609" spans="1:4" ht="14.15" x14ac:dyDescent="0.35">
      <c r="A2609" s="53">
        <v>43241.041817476849</v>
      </c>
      <c r="B2609" s="57">
        <v>86.042599999999993</v>
      </c>
      <c r="C2609" s="57">
        <v>86.042599999999993</v>
      </c>
      <c r="D2609" s="57">
        <v>86.042599999999993</v>
      </c>
    </row>
    <row r="2610" spans="1:4" ht="14.15" x14ac:dyDescent="0.35">
      <c r="A2610" s="53">
        <v>43241.083484201386</v>
      </c>
      <c r="B2610" s="57">
        <v>86.391999999999996</v>
      </c>
      <c r="C2610" s="57">
        <v>86.391999999999996</v>
      </c>
      <c r="D2610" s="57">
        <v>86.391999999999996</v>
      </c>
    </row>
    <row r="2611" spans="1:4" ht="14.15" x14ac:dyDescent="0.35">
      <c r="A2611" s="53">
        <v>43241.125150925924</v>
      </c>
      <c r="B2611" s="57">
        <v>86.277600000000007</v>
      </c>
      <c r="C2611" s="57">
        <v>86.277600000000007</v>
      </c>
      <c r="D2611" s="57">
        <v>86.277600000000007</v>
      </c>
    </row>
    <row r="2612" spans="1:4" ht="14.15" x14ac:dyDescent="0.35">
      <c r="A2612" s="53">
        <v>43241.166817650461</v>
      </c>
      <c r="B2612" s="57">
        <v>86.503399999999999</v>
      </c>
      <c r="C2612" s="57">
        <v>86.503399999999999</v>
      </c>
      <c r="D2612" s="57">
        <v>86.503399999999999</v>
      </c>
    </row>
    <row r="2613" spans="1:4" ht="14.15" x14ac:dyDescent="0.35">
      <c r="A2613" s="53">
        <v>43241.208484374998</v>
      </c>
      <c r="B2613" s="57">
        <v>86.366100000000003</v>
      </c>
      <c r="C2613" s="57">
        <v>86.366100000000003</v>
      </c>
      <c r="D2613" s="57">
        <v>86.366100000000003</v>
      </c>
    </row>
    <row r="2614" spans="1:4" ht="14.15" x14ac:dyDescent="0.35">
      <c r="A2614" s="53">
        <v>43241.250151099535</v>
      </c>
      <c r="B2614" s="57">
        <v>86.2898</v>
      </c>
      <c r="C2614" s="57">
        <v>86.2898</v>
      </c>
      <c r="D2614" s="57">
        <v>86.2898</v>
      </c>
    </row>
    <row r="2615" spans="1:4" ht="14.15" x14ac:dyDescent="0.35">
      <c r="A2615" s="53">
        <v>43241.291817824072</v>
      </c>
      <c r="B2615" s="57">
        <v>86.204300000000003</v>
      </c>
      <c r="C2615" s="57">
        <v>86.204300000000003</v>
      </c>
      <c r="D2615" s="57">
        <v>86.204300000000003</v>
      </c>
    </row>
    <row r="2616" spans="1:4" ht="14.15" x14ac:dyDescent="0.35">
      <c r="A2616" s="53">
        <v>43241.33348454861</v>
      </c>
      <c r="B2616" s="57">
        <v>86.335499999999996</v>
      </c>
      <c r="C2616" s="57">
        <v>86.335499999999996</v>
      </c>
      <c r="D2616" s="57">
        <v>86.335499999999996</v>
      </c>
    </row>
    <row r="2617" spans="1:4" ht="14.15" x14ac:dyDescent="0.35">
      <c r="A2617" s="53">
        <v>43241.375151273147</v>
      </c>
      <c r="B2617" s="57">
        <v>86.379800000000003</v>
      </c>
      <c r="C2617" s="57">
        <v>86.379800000000003</v>
      </c>
      <c r="D2617" s="57">
        <v>86.379800000000003</v>
      </c>
    </row>
    <row r="2618" spans="1:4" ht="14.15" x14ac:dyDescent="0.35">
      <c r="A2618" s="53">
        <v>43241.416817997684</v>
      </c>
      <c r="B2618" s="57">
        <v>86.227199999999996</v>
      </c>
      <c r="C2618" s="57">
        <v>86.227199999999996</v>
      </c>
      <c r="D2618" s="57">
        <v>86.227199999999996</v>
      </c>
    </row>
    <row r="2619" spans="1:4" ht="14.15" x14ac:dyDescent="0.35">
      <c r="A2619" s="53">
        <v>43241.458484722221</v>
      </c>
      <c r="B2619" s="57">
        <v>86.2119</v>
      </c>
      <c r="C2619" s="57">
        <v>86.2119</v>
      </c>
      <c r="D2619" s="57">
        <v>86.2119</v>
      </c>
    </row>
    <row r="2620" spans="1:4" ht="14.15" x14ac:dyDescent="0.35">
      <c r="A2620" s="53">
        <v>43241.500151446759</v>
      </c>
      <c r="B2620" s="57">
        <v>86.388999999999996</v>
      </c>
      <c r="C2620" s="57">
        <v>86.388999999999996</v>
      </c>
      <c r="D2620" s="57">
        <v>86.388999999999996</v>
      </c>
    </row>
    <row r="2621" spans="1:4" ht="14.15" x14ac:dyDescent="0.35">
      <c r="A2621" s="53">
        <v>43241.541818171296</v>
      </c>
      <c r="B2621" s="57">
        <v>86.402699999999996</v>
      </c>
      <c r="C2621" s="57">
        <v>86.402699999999996</v>
      </c>
      <c r="D2621" s="57">
        <v>86.402699999999996</v>
      </c>
    </row>
    <row r="2622" spans="1:4" ht="14.15" x14ac:dyDescent="0.35">
      <c r="A2622" s="53">
        <v>43241.583484895833</v>
      </c>
      <c r="B2622" s="57">
        <v>86.378299999999996</v>
      </c>
      <c r="C2622" s="57">
        <v>86.378299999999996</v>
      </c>
      <c r="D2622" s="57">
        <v>86.378299999999996</v>
      </c>
    </row>
    <row r="2623" spans="1:4" ht="14.15" x14ac:dyDescent="0.35">
      <c r="A2623" s="53">
        <v>43241.62515162037</v>
      </c>
      <c r="B2623" s="57">
        <v>86.335499999999996</v>
      </c>
      <c r="C2623" s="57">
        <v>86.335499999999996</v>
      </c>
      <c r="D2623" s="57">
        <v>86.335499999999996</v>
      </c>
    </row>
    <row r="2624" spans="1:4" ht="14.15" x14ac:dyDescent="0.35">
      <c r="A2624" s="53">
        <v>43241.666818344907</v>
      </c>
      <c r="B2624" s="57">
        <v>86.349299999999999</v>
      </c>
      <c r="C2624" s="57">
        <v>86.349299999999999</v>
      </c>
      <c r="D2624" s="57">
        <v>86.349299999999999</v>
      </c>
    </row>
    <row r="2625" spans="1:4" ht="14.15" x14ac:dyDescent="0.35">
      <c r="A2625" s="53">
        <v>43241.708485069445</v>
      </c>
      <c r="B2625" s="57">
        <v>86.244</v>
      </c>
      <c r="C2625" s="57">
        <v>86.244</v>
      </c>
      <c r="D2625" s="57">
        <v>86.244</v>
      </c>
    </row>
    <row r="2626" spans="1:4" ht="14.15" x14ac:dyDescent="0.35">
      <c r="A2626" s="53">
        <v>43241.750151793982</v>
      </c>
      <c r="B2626" s="57">
        <v>86.3142</v>
      </c>
      <c r="C2626" s="57">
        <v>86.3142</v>
      </c>
      <c r="D2626" s="57">
        <v>86.3142</v>
      </c>
    </row>
    <row r="2627" spans="1:4" ht="14.15" x14ac:dyDescent="0.35">
      <c r="A2627" s="53">
        <v>43241.791818518519</v>
      </c>
      <c r="B2627" s="57">
        <v>86.2089</v>
      </c>
      <c r="C2627" s="57">
        <v>86.2089</v>
      </c>
      <c r="D2627" s="57">
        <v>86.2089</v>
      </c>
    </row>
    <row r="2628" spans="1:4" ht="14.15" x14ac:dyDescent="0.35">
      <c r="A2628" s="53">
        <v>43241.833485243056</v>
      </c>
      <c r="B2628" s="57">
        <v>86.218100000000007</v>
      </c>
      <c r="C2628" s="57">
        <v>86.218100000000007</v>
      </c>
      <c r="D2628" s="57">
        <v>86.218100000000007</v>
      </c>
    </row>
    <row r="2629" spans="1:4" ht="14.15" x14ac:dyDescent="0.35">
      <c r="A2629" s="53">
        <v>43241.875151967593</v>
      </c>
      <c r="B2629" s="57">
        <v>86.1494</v>
      </c>
      <c r="C2629" s="57">
        <v>86.1494</v>
      </c>
      <c r="D2629" s="57">
        <v>86.1494</v>
      </c>
    </row>
    <row r="2630" spans="1:4" ht="14.15" x14ac:dyDescent="0.35">
      <c r="A2630" s="53">
        <v>43241.916818692131</v>
      </c>
      <c r="B2630" s="57">
        <v>86.259299999999996</v>
      </c>
      <c r="C2630" s="57">
        <v>86.259299999999996</v>
      </c>
      <c r="D2630" s="57">
        <v>86.259299999999996</v>
      </c>
    </row>
    <row r="2631" spans="1:4" ht="14.15" x14ac:dyDescent="0.35">
      <c r="A2631" s="53">
        <v>43241.958485416668</v>
      </c>
      <c r="B2631" s="57">
        <v>86.442400000000006</v>
      </c>
      <c r="C2631" s="57">
        <v>86.442400000000006</v>
      </c>
      <c r="D2631" s="57">
        <v>86.442400000000006</v>
      </c>
    </row>
    <row r="2632" spans="1:4" ht="14.15" x14ac:dyDescent="0.35">
      <c r="A2632" s="53">
        <v>43242.000152141205</v>
      </c>
      <c r="B2632" s="57">
        <v>86.463700000000003</v>
      </c>
      <c r="C2632" s="57">
        <v>86.463700000000003</v>
      </c>
      <c r="D2632" s="57">
        <v>86.463700000000003</v>
      </c>
    </row>
    <row r="2633" spans="1:4" ht="14.15" x14ac:dyDescent="0.35">
      <c r="A2633" s="53">
        <v>43242.041818865742</v>
      </c>
      <c r="B2633" s="57">
        <v>86.562899999999999</v>
      </c>
      <c r="C2633" s="57">
        <v>86.562899999999999</v>
      </c>
      <c r="D2633" s="57">
        <v>86.562899999999999</v>
      </c>
    </row>
    <row r="2634" spans="1:4" ht="14.15" x14ac:dyDescent="0.35">
      <c r="A2634" s="53">
        <v>43242.083485590279</v>
      </c>
      <c r="B2634" s="57">
        <v>86.370599999999996</v>
      </c>
      <c r="C2634" s="57">
        <v>86.370599999999996</v>
      </c>
      <c r="D2634" s="57">
        <v>86.370599999999996</v>
      </c>
    </row>
    <row r="2635" spans="1:4" ht="14.15" x14ac:dyDescent="0.35">
      <c r="A2635" s="53">
        <v>43242.125152314817</v>
      </c>
      <c r="B2635" s="57">
        <v>86.3523</v>
      </c>
      <c r="C2635" s="57">
        <v>86.3523</v>
      </c>
      <c r="D2635" s="57">
        <v>86.3523</v>
      </c>
    </row>
    <row r="2636" spans="1:4" ht="14.15" x14ac:dyDescent="0.35">
      <c r="A2636" s="53">
        <v>43242.166819039354</v>
      </c>
      <c r="B2636" s="57">
        <v>86.367599999999996</v>
      </c>
      <c r="C2636" s="57">
        <v>86.367599999999996</v>
      </c>
      <c r="D2636" s="57">
        <v>86.367599999999996</v>
      </c>
    </row>
    <row r="2637" spans="1:4" ht="14.15" x14ac:dyDescent="0.35">
      <c r="A2637" s="53">
        <v>43242.208485763891</v>
      </c>
      <c r="B2637" s="57">
        <v>86.402699999999996</v>
      </c>
      <c r="C2637" s="57">
        <v>86.402699999999996</v>
      </c>
      <c r="D2637" s="57">
        <v>86.402699999999996</v>
      </c>
    </row>
    <row r="2638" spans="1:4" ht="14.15" x14ac:dyDescent="0.35">
      <c r="A2638" s="53">
        <v>43242.250152488428</v>
      </c>
      <c r="B2638" s="57">
        <v>86.465199999999996</v>
      </c>
      <c r="C2638" s="57">
        <v>86.465199999999996</v>
      </c>
      <c r="D2638" s="57">
        <v>86.465199999999996</v>
      </c>
    </row>
    <row r="2639" spans="1:4" ht="14.15" x14ac:dyDescent="0.35">
      <c r="A2639" s="53">
        <v>43242.291819212965</v>
      </c>
      <c r="B2639" s="57">
        <v>86.401200000000003</v>
      </c>
      <c r="C2639" s="57">
        <v>86.401200000000003</v>
      </c>
      <c r="D2639" s="57">
        <v>86.401200000000003</v>
      </c>
    </row>
    <row r="2640" spans="1:4" ht="14.15" x14ac:dyDescent="0.35">
      <c r="A2640" s="53">
        <v>43242.333485937503</v>
      </c>
      <c r="B2640" s="57">
        <v>86.451499999999996</v>
      </c>
      <c r="C2640" s="57">
        <v>86.451499999999996</v>
      </c>
      <c r="D2640" s="57">
        <v>86.451499999999996</v>
      </c>
    </row>
    <row r="2641" spans="1:4" ht="14.15" x14ac:dyDescent="0.35">
      <c r="A2641" s="53">
        <v>43242.37515266204</v>
      </c>
      <c r="B2641" s="57">
        <v>86.202799999999996</v>
      </c>
      <c r="C2641" s="57">
        <v>86.202799999999996</v>
      </c>
      <c r="D2641" s="57">
        <v>86.202799999999996</v>
      </c>
    </row>
    <row r="2642" spans="1:4" ht="14.15" x14ac:dyDescent="0.35">
      <c r="A2642" s="53">
        <v>43242.416819386577</v>
      </c>
      <c r="B2642" s="57">
        <v>86.271500000000003</v>
      </c>
      <c r="C2642" s="57">
        <v>86.271500000000003</v>
      </c>
      <c r="D2642" s="57">
        <v>86.271500000000003</v>
      </c>
    </row>
    <row r="2643" spans="1:4" ht="14.15" x14ac:dyDescent="0.35">
      <c r="A2643" s="53">
        <v>43242.458486111114</v>
      </c>
      <c r="B2643" s="57">
        <v>86.756699999999995</v>
      </c>
      <c r="C2643" s="57">
        <v>86.756699999999995</v>
      </c>
      <c r="D2643" s="57">
        <v>86.756699999999995</v>
      </c>
    </row>
    <row r="2644" spans="1:4" ht="14.15" x14ac:dyDescent="0.35">
      <c r="A2644" s="53">
        <v>43242.500152835652</v>
      </c>
      <c r="B2644" s="57">
        <v>86.619399999999999</v>
      </c>
      <c r="C2644" s="57">
        <v>86.619399999999999</v>
      </c>
      <c r="D2644" s="57">
        <v>86.619399999999999</v>
      </c>
    </row>
    <row r="2645" spans="1:4" ht="14.15" x14ac:dyDescent="0.35">
      <c r="A2645" s="53">
        <v>43242.541819560189</v>
      </c>
      <c r="B2645" s="57">
        <v>86.637699999999995</v>
      </c>
      <c r="C2645" s="57">
        <v>86.637699999999995</v>
      </c>
      <c r="D2645" s="57">
        <v>86.637699999999995</v>
      </c>
    </row>
    <row r="2646" spans="1:4" ht="14.15" x14ac:dyDescent="0.35">
      <c r="A2646" s="53">
        <v>43242.583486284719</v>
      </c>
      <c r="B2646" s="57">
        <v>86.875699999999995</v>
      </c>
      <c r="C2646" s="57">
        <v>86.875699999999995</v>
      </c>
      <c r="D2646" s="57">
        <v>86.875699999999995</v>
      </c>
    </row>
    <row r="2647" spans="1:4" ht="14.15" x14ac:dyDescent="0.35">
      <c r="A2647" s="53">
        <v>43242.625153009256</v>
      </c>
      <c r="B2647" s="57">
        <v>86.799400000000006</v>
      </c>
      <c r="C2647" s="57">
        <v>86.799400000000006</v>
      </c>
      <c r="D2647" s="57">
        <v>86.799400000000006</v>
      </c>
    </row>
    <row r="2648" spans="1:4" ht="14.15" x14ac:dyDescent="0.35">
      <c r="A2648" s="53">
        <v>43242.666819733793</v>
      </c>
      <c r="B2648" s="57">
        <v>86.767399999999995</v>
      </c>
      <c r="C2648" s="57">
        <v>86.767399999999995</v>
      </c>
      <c r="D2648" s="57">
        <v>86.767399999999995</v>
      </c>
    </row>
    <row r="2649" spans="1:4" ht="14.15" x14ac:dyDescent="0.35">
      <c r="A2649" s="53">
        <v>43242.70848645833</v>
      </c>
      <c r="B2649" s="57">
        <v>86.738399999999999</v>
      </c>
      <c r="C2649" s="57">
        <v>86.738399999999999</v>
      </c>
      <c r="D2649" s="57">
        <v>86.738399999999999</v>
      </c>
    </row>
    <row r="2650" spans="1:4" ht="14.15" x14ac:dyDescent="0.35">
      <c r="A2650" s="53">
        <v>43242.750153182868</v>
      </c>
      <c r="B2650" s="57">
        <v>86.712400000000002</v>
      </c>
      <c r="C2650" s="57">
        <v>86.712400000000002</v>
      </c>
      <c r="D2650" s="57">
        <v>86.712400000000002</v>
      </c>
    </row>
    <row r="2651" spans="1:4" ht="14.15" x14ac:dyDescent="0.35">
      <c r="A2651" s="53">
        <v>43242.791819907405</v>
      </c>
      <c r="B2651" s="57">
        <v>86.837599999999995</v>
      </c>
      <c r="C2651" s="57">
        <v>86.837599999999995</v>
      </c>
      <c r="D2651" s="57">
        <v>86.837599999999995</v>
      </c>
    </row>
    <row r="2652" spans="1:4" ht="14.15" x14ac:dyDescent="0.35">
      <c r="A2652" s="53">
        <v>43242.833486631942</v>
      </c>
      <c r="B2652" s="57">
        <v>86.626999999999995</v>
      </c>
      <c r="C2652" s="57">
        <v>86.626999999999995</v>
      </c>
      <c r="D2652" s="57">
        <v>86.626999999999995</v>
      </c>
    </row>
    <row r="2653" spans="1:4" ht="14.15" x14ac:dyDescent="0.35">
      <c r="A2653" s="53">
        <v>43242.875153356479</v>
      </c>
      <c r="B2653" s="57">
        <v>86.623900000000006</v>
      </c>
      <c r="C2653" s="57">
        <v>86.623900000000006</v>
      </c>
      <c r="D2653" s="57">
        <v>86.623900000000006</v>
      </c>
    </row>
    <row r="2654" spans="1:4" ht="14.15" x14ac:dyDescent="0.35">
      <c r="A2654" s="53">
        <v>43242.916820081016</v>
      </c>
      <c r="B2654" s="57">
        <v>86.713999999999999</v>
      </c>
      <c r="C2654" s="57">
        <v>86.713999999999999</v>
      </c>
      <c r="D2654" s="57">
        <v>86.713999999999999</v>
      </c>
    </row>
    <row r="2655" spans="1:4" ht="14.15" x14ac:dyDescent="0.35">
      <c r="A2655" s="53">
        <v>43242.958486805554</v>
      </c>
      <c r="B2655" s="57">
        <v>86.897099999999995</v>
      </c>
      <c r="C2655" s="57">
        <v>86.897099999999995</v>
      </c>
      <c r="D2655" s="57">
        <v>86.897099999999995</v>
      </c>
    </row>
    <row r="2656" spans="1:4" ht="14.15" x14ac:dyDescent="0.35">
      <c r="A2656" s="53">
        <v>43243.000153530091</v>
      </c>
      <c r="B2656" s="56">
        <v>0</v>
      </c>
      <c r="C2656" s="56">
        <v>0</v>
      </c>
      <c r="D2656" s="56">
        <v>0</v>
      </c>
    </row>
    <row r="2657" spans="1:4" ht="14.15" x14ac:dyDescent="0.35">
      <c r="A2657" s="53">
        <v>43243.041820254628</v>
      </c>
      <c r="B2657" s="56">
        <v>0</v>
      </c>
      <c r="C2657" s="56">
        <v>0</v>
      </c>
      <c r="D2657" s="56">
        <v>0</v>
      </c>
    </row>
    <row r="2658" spans="1:4" ht="14.15" x14ac:dyDescent="0.35">
      <c r="A2658" s="53">
        <v>43243.083486979165</v>
      </c>
      <c r="B2658" s="56">
        <v>0</v>
      </c>
      <c r="C2658" s="56">
        <v>0</v>
      </c>
      <c r="D2658" s="56">
        <v>0</v>
      </c>
    </row>
    <row r="2659" spans="1:4" ht="14.15" x14ac:dyDescent="0.35">
      <c r="A2659" s="53">
        <v>43243.125153703702</v>
      </c>
      <c r="B2659" s="56">
        <v>0</v>
      </c>
      <c r="C2659" s="56">
        <v>0</v>
      </c>
      <c r="D2659" s="56">
        <v>0</v>
      </c>
    </row>
    <row r="2660" spans="1:4" ht="14.15" x14ac:dyDescent="0.35">
      <c r="A2660" s="53">
        <v>43243.16682042824</v>
      </c>
      <c r="B2660" s="56">
        <v>0</v>
      </c>
      <c r="C2660" s="56">
        <v>0</v>
      </c>
      <c r="D2660" s="56">
        <v>0</v>
      </c>
    </row>
    <row r="2661" spans="1:4" ht="14.15" x14ac:dyDescent="0.35">
      <c r="A2661" s="53">
        <v>43243.208487152777</v>
      </c>
      <c r="B2661" s="56">
        <v>0</v>
      </c>
      <c r="C2661" s="56">
        <v>0</v>
      </c>
      <c r="D2661" s="56">
        <v>0</v>
      </c>
    </row>
    <row r="2662" spans="1:4" ht="14.15" x14ac:dyDescent="0.35">
      <c r="A2662" s="53">
        <v>43243.250153877314</v>
      </c>
      <c r="B2662" s="56">
        <v>0</v>
      </c>
      <c r="C2662" s="56">
        <v>0</v>
      </c>
      <c r="D2662" s="56">
        <v>0</v>
      </c>
    </row>
    <row r="2663" spans="1:4" ht="14.15" x14ac:dyDescent="0.35">
      <c r="A2663" s="53">
        <v>43243.291820601851</v>
      </c>
      <c r="B2663" s="56">
        <v>0</v>
      </c>
      <c r="C2663" s="56">
        <v>0</v>
      </c>
      <c r="D2663" s="56">
        <v>0</v>
      </c>
    </row>
    <row r="2664" spans="1:4" ht="14.15" x14ac:dyDescent="0.35">
      <c r="A2664" s="53">
        <v>43243.333487326388</v>
      </c>
      <c r="B2664" s="56">
        <v>0</v>
      </c>
      <c r="C2664" s="56">
        <v>0</v>
      </c>
      <c r="D2664" s="56">
        <v>0</v>
      </c>
    </row>
    <row r="2665" spans="1:4" ht="14.15" x14ac:dyDescent="0.35">
      <c r="A2665" s="53">
        <v>43243.375154050926</v>
      </c>
      <c r="B2665" s="56">
        <v>0</v>
      </c>
      <c r="C2665" s="56">
        <v>0</v>
      </c>
      <c r="D2665" s="56">
        <v>0</v>
      </c>
    </row>
    <row r="2666" spans="1:4" ht="14.15" x14ac:dyDescent="0.35">
      <c r="A2666" s="53">
        <v>43243.416820775463</v>
      </c>
      <c r="B2666" s="56">
        <v>0</v>
      </c>
      <c r="C2666" s="56">
        <v>0</v>
      </c>
      <c r="D2666" s="56">
        <v>0</v>
      </c>
    </row>
    <row r="2667" spans="1:4" ht="14.15" x14ac:dyDescent="0.35">
      <c r="A2667" s="53">
        <v>43243.4584875</v>
      </c>
      <c r="B2667" s="56">
        <v>0</v>
      </c>
      <c r="C2667" s="56">
        <v>0</v>
      </c>
      <c r="D2667" s="56">
        <v>0</v>
      </c>
    </row>
    <row r="2668" spans="1:4" ht="14.15" x14ac:dyDescent="0.35">
      <c r="A2668" s="53">
        <v>43243.500154224537</v>
      </c>
      <c r="B2668" s="56">
        <v>0</v>
      </c>
      <c r="C2668" s="56">
        <v>0</v>
      </c>
      <c r="D2668" s="56">
        <v>0</v>
      </c>
    </row>
    <row r="2669" spans="1:4" ht="14.15" x14ac:dyDescent="0.35">
      <c r="A2669" s="53">
        <v>43243.541820949074</v>
      </c>
      <c r="B2669" s="56">
        <v>0</v>
      </c>
      <c r="C2669" s="56">
        <v>0</v>
      </c>
      <c r="D2669" s="56">
        <v>0</v>
      </c>
    </row>
    <row r="2670" spans="1:4" ht="14.15" x14ac:dyDescent="0.35">
      <c r="A2670" s="53">
        <v>43243.583487673612</v>
      </c>
      <c r="B2670" s="56">
        <v>0</v>
      </c>
      <c r="C2670" s="56">
        <v>0</v>
      </c>
      <c r="D2670" s="56">
        <v>0</v>
      </c>
    </row>
    <row r="2671" spans="1:4" ht="14.15" x14ac:dyDescent="0.35">
      <c r="A2671" s="53">
        <v>43243.625154398149</v>
      </c>
      <c r="B2671" s="56">
        <v>0</v>
      </c>
      <c r="C2671" s="56">
        <v>0</v>
      </c>
      <c r="D2671" s="56">
        <v>0</v>
      </c>
    </row>
    <row r="2672" spans="1:4" ht="14.15" x14ac:dyDescent="0.35">
      <c r="A2672" s="53">
        <v>43243.666821122686</v>
      </c>
      <c r="B2672" s="56">
        <v>0</v>
      </c>
      <c r="C2672" s="56">
        <v>0</v>
      </c>
      <c r="D2672" s="56">
        <v>0</v>
      </c>
    </row>
    <row r="2673" spans="1:4" ht="14.15" x14ac:dyDescent="0.35">
      <c r="A2673" s="53">
        <v>43243.708487847223</v>
      </c>
      <c r="B2673" s="56">
        <v>0</v>
      </c>
      <c r="C2673" s="56">
        <v>0</v>
      </c>
      <c r="D2673" s="56">
        <v>0</v>
      </c>
    </row>
    <row r="2674" spans="1:4" ht="14.15" x14ac:dyDescent="0.35">
      <c r="A2674" s="53">
        <v>43243.750154571761</v>
      </c>
      <c r="B2674" s="56">
        <v>0</v>
      </c>
      <c r="C2674" s="56">
        <v>0</v>
      </c>
      <c r="D2674" s="56">
        <v>0</v>
      </c>
    </row>
    <row r="2675" spans="1:4" ht="14.15" x14ac:dyDescent="0.35">
      <c r="A2675" s="53">
        <v>43243.791821296298</v>
      </c>
      <c r="B2675" s="56">
        <v>0</v>
      </c>
      <c r="C2675" s="56">
        <v>0</v>
      </c>
      <c r="D2675" s="56">
        <v>0</v>
      </c>
    </row>
    <row r="2676" spans="1:4" ht="14.15" x14ac:dyDescent="0.35">
      <c r="A2676" s="53">
        <v>43243.833488020835</v>
      </c>
      <c r="B2676" s="56">
        <v>0</v>
      </c>
      <c r="C2676" s="56">
        <v>0</v>
      </c>
      <c r="D2676" s="56">
        <v>0</v>
      </c>
    </row>
    <row r="2677" spans="1:4" ht="14.15" x14ac:dyDescent="0.35">
      <c r="A2677" s="53">
        <v>43243.875154745372</v>
      </c>
      <c r="B2677" s="56">
        <v>0</v>
      </c>
      <c r="C2677" s="56">
        <v>0</v>
      </c>
      <c r="D2677" s="56">
        <v>0</v>
      </c>
    </row>
    <row r="2678" spans="1:4" ht="14.15" x14ac:dyDescent="0.35">
      <c r="A2678" s="53">
        <v>43243.916821469909</v>
      </c>
      <c r="B2678" s="56">
        <v>0</v>
      </c>
      <c r="C2678" s="56">
        <v>0</v>
      </c>
      <c r="D2678" s="56">
        <v>0</v>
      </c>
    </row>
    <row r="2679" spans="1:4" ht="14.15" x14ac:dyDescent="0.35">
      <c r="A2679" s="53">
        <v>43243.958488194447</v>
      </c>
      <c r="B2679" s="56">
        <v>0</v>
      </c>
      <c r="C2679" s="56">
        <v>0</v>
      </c>
      <c r="D2679" s="56">
        <v>0</v>
      </c>
    </row>
    <row r="2680" spans="1:4" ht="14.15" x14ac:dyDescent="0.35">
      <c r="A2680" s="53">
        <v>43244.000154918984</v>
      </c>
      <c r="B2680" s="57">
        <v>86.549199999999999</v>
      </c>
      <c r="C2680" s="57">
        <v>86.549199999999999</v>
      </c>
      <c r="D2680" s="57">
        <v>86.549199999999999</v>
      </c>
    </row>
    <row r="2681" spans="1:4" ht="14.15" x14ac:dyDescent="0.35">
      <c r="A2681" s="53">
        <v>43244.041821643521</v>
      </c>
      <c r="B2681" s="57">
        <v>86.720100000000002</v>
      </c>
      <c r="C2681" s="57">
        <v>86.720100000000002</v>
      </c>
      <c r="D2681" s="57">
        <v>86.720100000000002</v>
      </c>
    </row>
    <row r="2682" spans="1:4" ht="14.15" x14ac:dyDescent="0.35">
      <c r="A2682" s="53">
        <v>43244.083488368058</v>
      </c>
      <c r="B2682" s="57">
        <v>86.509500000000003</v>
      </c>
      <c r="C2682" s="57">
        <v>86.509500000000003</v>
      </c>
      <c r="D2682" s="57">
        <v>86.509500000000003</v>
      </c>
    </row>
    <row r="2683" spans="1:4" ht="14.15" x14ac:dyDescent="0.35">
      <c r="A2683" s="53">
        <v>43244.125155092595</v>
      </c>
      <c r="B2683" s="57">
        <v>86.457599999999999</v>
      </c>
      <c r="C2683" s="57">
        <v>86.457599999999999</v>
      </c>
      <c r="D2683" s="57">
        <v>86.457599999999999</v>
      </c>
    </row>
    <row r="2684" spans="1:4" ht="14.15" x14ac:dyDescent="0.35">
      <c r="A2684" s="53">
        <v>43244.166821817133</v>
      </c>
      <c r="B2684" s="57">
        <v>86.631600000000006</v>
      </c>
      <c r="C2684" s="57">
        <v>86.631600000000006</v>
      </c>
      <c r="D2684" s="57">
        <v>86.631600000000006</v>
      </c>
    </row>
    <row r="2685" spans="1:4" ht="14.15" x14ac:dyDescent="0.35">
      <c r="A2685" s="53">
        <v>43244.20848854167</v>
      </c>
      <c r="B2685" s="57">
        <v>86.569000000000003</v>
      </c>
      <c r="C2685" s="57">
        <v>86.569000000000003</v>
      </c>
      <c r="D2685" s="57">
        <v>86.569000000000003</v>
      </c>
    </row>
    <row r="2686" spans="1:4" ht="14.15" x14ac:dyDescent="0.35">
      <c r="A2686" s="53">
        <v>43244.250155266207</v>
      </c>
      <c r="B2686" s="57">
        <v>86.646799999999999</v>
      </c>
      <c r="C2686" s="57">
        <v>86.646799999999999</v>
      </c>
      <c r="D2686" s="57">
        <v>86.646799999999999</v>
      </c>
    </row>
    <row r="2687" spans="1:4" ht="14.15" x14ac:dyDescent="0.35">
      <c r="A2687" s="53">
        <v>43244.291821990744</v>
      </c>
      <c r="B2687" s="57">
        <v>86.636099999999999</v>
      </c>
      <c r="C2687" s="57">
        <v>86.636099999999999</v>
      </c>
      <c r="D2687" s="57">
        <v>86.636099999999999</v>
      </c>
    </row>
    <row r="2688" spans="1:4" ht="14.15" x14ac:dyDescent="0.35">
      <c r="A2688" s="53">
        <v>43244.333488715274</v>
      </c>
      <c r="B2688" s="57">
        <v>86.681899999999999</v>
      </c>
      <c r="C2688" s="57">
        <v>86.681899999999999</v>
      </c>
      <c r="D2688" s="57">
        <v>86.681899999999999</v>
      </c>
    </row>
    <row r="2689" spans="1:4" ht="14.15" x14ac:dyDescent="0.35">
      <c r="A2689" s="53">
        <v>43244.375155439811</v>
      </c>
      <c r="B2689" s="57">
        <v>86.709400000000002</v>
      </c>
      <c r="C2689" s="57">
        <v>86.709400000000002</v>
      </c>
      <c r="D2689" s="57">
        <v>86.709400000000002</v>
      </c>
    </row>
    <row r="2690" spans="1:4" ht="14.15" x14ac:dyDescent="0.35">
      <c r="A2690" s="53">
        <v>43244.416822164349</v>
      </c>
      <c r="B2690" s="57">
        <v>86.793300000000002</v>
      </c>
      <c r="C2690" s="57">
        <v>86.793300000000002</v>
      </c>
      <c r="D2690" s="57">
        <v>86.793300000000002</v>
      </c>
    </row>
    <row r="2691" spans="1:4" ht="14.15" x14ac:dyDescent="0.35">
      <c r="A2691" s="53">
        <v>43244.458488888886</v>
      </c>
      <c r="B2691" s="57">
        <v>86.800899999999999</v>
      </c>
      <c r="C2691" s="57">
        <v>86.800899999999999</v>
      </c>
      <c r="D2691" s="57">
        <v>86.800899999999999</v>
      </c>
    </row>
    <row r="2692" spans="1:4" ht="14.15" x14ac:dyDescent="0.35">
      <c r="A2692" s="41"/>
      <c r="B2692" s="57">
        <v>86.672799999999995</v>
      </c>
      <c r="C2692" s="57">
        <v>86.672799999999995</v>
      </c>
      <c r="D2692" s="57">
        <v>86.672799999999995</v>
      </c>
    </row>
    <row r="2693" spans="1:4" ht="14.15" x14ac:dyDescent="0.35">
      <c r="A2693" s="41"/>
      <c r="B2693" s="57">
        <v>86.631600000000006</v>
      </c>
      <c r="C2693" s="57">
        <v>86.631600000000006</v>
      </c>
      <c r="D2693" s="57">
        <v>86.631600000000006</v>
      </c>
    </row>
    <row r="2694" spans="1:4" ht="14.15" x14ac:dyDescent="0.35">
      <c r="A2694" s="41"/>
      <c r="B2694" s="57">
        <v>86.631600000000006</v>
      </c>
      <c r="C2694" s="57">
        <v>86.631600000000006</v>
      </c>
      <c r="D2694" s="57">
        <v>86.631600000000006</v>
      </c>
    </row>
    <row r="2695" spans="1:4" ht="14.15" x14ac:dyDescent="0.35">
      <c r="A2695" s="41"/>
      <c r="B2695" s="57">
        <v>86.663600000000002</v>
      </c>
      <c r="C2695" s="57">
        <v>86.663600000000002</v>
      </c>
      <c r="D2695" s="57">
        <v>86.663600000000002</v>
      </c>
    </row>
    <row r="2696" spans="1:4" ht="14.15" x14ac:dyDescent="0.35">
      <c r="A2696" s="41"/>
      <c r="B2696" s="57">
        <v>86.556799999999996</v>
      </c>
      <c r="C2696" s="57">
        <v>86.556799999999996</v>
      </c>
      <c r="D2696" s="57">
        <v>86.556799999999996</v>
      </c>
    </row>
    <row r="2697" spans="1:4" ht="14.15" x14ac:dyDescent="0.35">
      <c r="A2697" s="41"/>
      <c r="B2697" s="57">
        <v>86.686499999999995</v>
      </c>
      <c r="C2697" s="57">
        <v>86.686499999999995</v>
      </c>
      <c r="D2697" s="57">
        <v>86.686499999999995</v>
      </c>
    </row>
    <row r="2698" spans="1:4" ht="14.15" x14ac:dyDescent="0.35">
      <c r="A2698" s="41"/>
      <c r="B2698" s="57">
        <v>86.726200000000006</v>
      </c>
      <c r="C2698" s="57">
        <v>86.726200000000006</v>
      </c>
      <c r="D2698" s="57">
        <v>86.726200000000006</v>
      </c>
    </row>
    <row r="2699" spans="1:4" ht="14.15" x14ac:dyDescent="0.35">
      <c r="A2699" s="41"/>
      <c r="B2699" s="57">
        <v>86.518699999999995</v>
      </c>
      <c r="C2699" s="57">
        <v>86.518699999999995</v>
      </c>
      <c r="D2699" s="57">
        <v>86.518699999999995</v>
      </c>
    </row>
    <row r="2700" spans="1:4" ht="14.15" x14ac:dyDescent="0.35">
      <c r="A2700" s="41"/>
      <c r="B2700" s="57">
        <v>86.576599999999999</v>
      </c>
      <c r="C2700" s="57">
        <v>86.576599999999999</v>
      </c>
      <c r="D2700" s="57">
        <v>86.576599999999999</v>
      </c>
    </row>
    <row r="2701" spans="1:4" ht="14.15" x14ac:dyDescent="0.35">
      <c r="A2701" s="41"/>
      <c r="B2701" s="57">
        <v>86.619399999999999</v>
      </c>
      <c r="C2701" s="57">
        <v>86.619399999999999</v>
      </c>
      <c r="D2701" s="57">
        <v>86.619399999999999</v>
      </c>
    </row>
    <row r="2702" spans="1:4" ht="14.15" x14ac:dyDescent="0.35">
      <c r="A2702" s="41"/>
      <c r="B2702" s="57">
        <v>86.674300000000002</v>
      </c>
      <c r="C2702" s="57">
        <v>86.674300000000002</v>
      </c>
      <c r="D2702" s="57">
        <v>86.674300000000002</v>
      </c>
    </row>
    <row r="2703" spans="1:4" ht="14.15" x14ac:dyDescent="0.35">
      <c r="A2703" s="41"/>
      <c r="B2703" s="57">
        <v>86.564400000000006</v>
      </c>
      <c r="C2703" s="57">
        <v>86.564400000000006</v>
      </c>
      <c r="D2703" s="57">
        <v>86.564400000000006</v>
      </c>
    </row>
    <row r="2704" spans="1:4" ht="14.15" x14ac:dyDescent="0.35">
      <c r="A2704" s="41"/>
      <c r="B2704" s="57">
        <v>86.2226</v>
      </c>
      <c r="C2704" s="57">
        <v>86.2226</v>
      </c>
      <c r="D2704" s="57">
        <v>86.2226</v>
      </c>
    </row>
    <row r="2705" spans="1:4" ht="14.15" x14ac:dyDescent="0.35">
      <c r="A2705" s="41"/>
      <c r="B2705" s="57">
        <v>86.112799999999993</v>
      </c>
      <c r="C2705" s="57">
        <v>86.112799999999993</v>
      </c>
      <c r="D2705" s="57">
        <v>86.112799999999993</v>
      </c>
    </row>
    <row r="2706" spans="1:4" ht="14.15" x14ac:dyDescent="0.35">
      <c r="A2706" s="41"/>
      <c r="B2706" s="57">
        <v>86.2791</v>
      </c>
      <c r="C2706" s="57">
        <v>86.2791</v>
      </c>
      <c r="D2706" s="57">
        <v>86.2791</v>
      </c>
    </row>
    <row r="2707" spans="1:4" ht="14.15" x14ac:dyDescent="0.35">
      <c r="A2707" s="41"/>
      <c r="B2707" s="57">
        <v>86.001400000000004</v>
      </c>
      <c r="C2707" s="57">
        <v>86.001400000000004</v>
      </c>
      <c r="D2707" s="57">
        <v>86.001400000000004</v>
      </c>
    </row>
    <row r="2708" spans="1:4" ht="14.15" x14ac:dyDescent="0.35">
      <c r="A2708" s="41"/>
      <c r="B2708" s="57">
        <v>86.053299999999993</v>
      </c>
      <c r="C2708" s="57">
        <v>86.053299999999993</v>
      </c>
      <c r="D2708" s="57">
        <v>86.053299999999993</v>
      </c>
    </row>
    <row r="2709" spans="1:4" ht="14.15" x14ac:dyDescent="0.35">
      <c r="A2709" s="41"/>
      <c r="B2709" s="57">
        <v>86.225700000000003</v>
      </c>
      <c r="C2709" s="57">
        <v>86.225700000000003</v>
      </c>
      <c r="D2709" s="57">
        <v>86.225700000000003</v>
      </c>
    </row>
    <row r="2710" spans="1:4" ht="14.15" x14ac:dyDescent="0.35">
      <c r="A2710" s="41"/>
      <c r="B2710" s="57">
        <v>86.433199999999999</v>
      </c>
      <c r="C2710" s="57">
        <v>86.433199999999999</v>
      </c>
      <c r="D2710" s="57">
        <v>86.433199999999999</v>
      </c>
    </row>
    <row r="2711" spans="1:4" ht="14.15" x14ac:dyDescent="0.35">
      <c r="A2711" s="41"/>
      <c r="B2711" s="57">
        <v>86.587299999999999</v>
      </c>
      <c r="C2711" s="57">
        <v>86.587299999999999</v>
      </c>
      <c r="D2711" s="57">
        <v>86.587299999999999</v>
      </c>
    </row>
    <row r="2712" spans="1:4" ht="14.15" x14ac:dyDescent="0.35">
      <c r="A2712" s="41"/>
      <c r="B2712" s="57">
        <v>86.369100000000003</v>
      </c>
      <c r="C2712" s="57">
        <v>86.369100000000003</v>
      </c>
      <c r="D2712" s="57">
        <v>86.369100000000003</v>
      </c>
    </row>
    <row r="2713" spans="1:4" ht="14.15" x14ac:dyDescent="0.35">
      <c r="A2713" s="41"/>
      <c r="B2713" s="57">
        <v>86.334000000000003</v>
      </c>
      <c r="C2713" s="57">
        <v>86.334000000000003</v>
      </c>
      <c r="D2713" s="57">
        <v>86.334000000000003</v>
      </c>
    </row>
    <row r="2714" spans="1:4" ht="14.15" x14ac:dyDescent="0.35">
      <c r="A2714" s="41"/>
      <c r="B2714" s="57">
        <v>86.512600000000006</v>
      </c>
      <c r="C2714" s="57">
        <v>86.512600000000006</v>
      </c>
      <c r="D2714" s="57">
        <v>86.512600000000006</v>
      </c>
    </row>
    <row r="2715" spans="1:4" ht="14.15" x14ac:dyDescent="0.35">
      <c r="A2715" s="41"/>
      <c r="B2715" s="57">
        <v>86.500299999999996</v>
      </c>
      <c r="C2715" s="57">
        <v>86.500299999999996</v>
      </c>
      <c r="D2715" s="57">
        <v>86.500299999999996</v>
      </c>
    </row>
    <row r="2716" spans="1:4" ht="14.15" x14ac:dyDescent="0.35">
      <c r="A2716" s="41"/>
      <c r="B2716" s="57">
        <v>86.700199999999995</v>
      </c>
      <c r="C2716" s="57">
        <v>86.700199999999995</v>
      </c>
      <c r="D2716" s="57">
        <v>86.700199999999995</v>
      </c>
    </row>
    <row r="2717" spans="1:4" ht="14.15" x14ac:dyDescent="0.35">
      <c r="A2717" s="41"/>
      <c r="B2717" s="57">
        <v>86.363</v>
      </c>
      <c r="C2717" s="57">
        <v>86.363</v>
      </c>
      <c r="D2717" s="57">
        <v>86.363</v>
      </c>
    </row>
    <row r="2718" spans="1:4" ht="14.15" x14ac:dyDescent="0.35">
      <c r="A2718" s="41"/>
      <c r="B2718" s="57">
        <v>86.440799999999996</v>
      </c>
      <c r="C2718" s="57">
        <v>86.440799999999996</v>
      </c>
      <c r="D2718" s="57">
        <v>86.440799999999996</v>
      </c>
    </row>
    <row r="2719" spans="1:4" ht="14.15" x14ac:dyDescent="0.35">
      <c r="A2719" s="41"/>
      <c r="B2719" s="57">
        <v>86.294300000000007</v>
      </c>
      <c r="C2719" s="57">
        <v>86.294300000000007</v>
      </c>
      <c r="D2719" s="57">
        <v>86.294300000000007</v>
      </c>
    </row>
    <row r="2720" spans="1:4" ht="14.15" x14ac:dyDescent="0.35">
      <c r="A2720" s="41"/>
      <c r="B2720" s="57">
        <v>86.370599999999996</v>
      </c>
      <c r="C2720" s="57">
        <v>86.370599999999996</v>
      </c>
      <c r="D2720" s="57">
        <v>86.370599999999996</v>
      </c>
    </row>
    <row r="2721" spans="1:4" ht="14.15" x14ac:dyDescent="0.35">
      <c r="A2721" s="41"/>
      <c r="B2721" s="57">
        <v>86.288200000000003</v>
      </c>
      <c r="C2721" s="57">
        <v>86.288200000000003</v>
      </c>
      <c r="D2721" s="57">
        <v>86.288200000000003</v>
      </c>
    </row>
    <row r="2722" spans="1:4" ht="14.15" x14ac:dyDescent="0.35">
      <c r="A2722" s="41"/>
      <c r="B2722" s="57">
        <v>86.1875</v>
      </c>
      <c r="C2722" s="57">
        <v>86.1875</v>
      </c>
      <c r="D2722" s="57">
        <v>86.1875</v>
      </c>
    </row>
    <row r="2723" spans="1:4" ht="14.15" x14ac:dyDescent="0.35">
      <c r="A2723" s="41"/>
      <c r="B2723" s="57">
        <v>86.099000000000004</v>
      </c>
      <c r="C2723" s="57">
        <v>86.099000000000004</v>
      </c>
      <c r="D2723" s="57">
        <v>86.099000000000004</v>
      </c>
    </row>
    <row r="2724" spans="1:4" ht="14.15" x14ac:dyDescent="0.35">
      <c r="A2724" s="41"/>
      <c r="B2724" s="57">
        <v>86.199700000000007</v>
      </c>
      <c r="C2724" s="57">
        <v>86.199700000000007</v>
      </c>
      <c r="D2724" s="57">
        <v>86.199700000000007</v>
      </c>
    </row>
    <row r="2725" spans="1:4" ht="14.15" x14ac:dyDescent="0.35">
      <c r="A2725" s="41"/>
      <c r="B2725" s="57">
        <v>86.3767</v>
      </c>
      <c r="C2725" s="57">
        <v>86.3767</v>
      </c>
      <c r="D2725" s="57">
        <v>86.3767</v>
      </c>
    </row>
    <row r="2726" spans="1:4" ht="14.15" x14ac:dyDescent="0.35">
      <c r="A2726" s="41"/>
      <c r="B2726" s="57">
        <v>86.369100000000003</v>
      </c>
      <c r="C2726" s="57">
        <v>86.369100000000003</v>
      </c>
      <c r="D2726" s="57">
        <v>86.369100000000003</v>
      </c>
    </row>
    <row r="2727" spans="1:4" ht="14.15" x14ac:dyDescent="0.35">
      <c r="A2727" s="41"/>
      <c r="B2727" s="57">
        <v>86.401200000000003</v>
      </c>
      <c r="C2727" s="57">
        <v>86.401200000000003</v>
      </c>
      <c r="D2727" s="57">
        <v>86.401200000000003</v>
      </c>
    </row>
    <row r="2728" spans="1:4" x14ac:dyDescent="0.3">
      <c r="A2728" s="9"/>
      <c r="B2728" s="58"/>
    </row>
    <row r="2729" spans="1:4" x14ac:dyDescent="0.3">
      <c r="A2729" s="9"/>
      <c r="B2729" s="58"/>
    </row>
    <row r="2730" spans="1:4" x14ac:dyDescent="0.3">
      <c r="A2730" s="9"/>
      <c r="B2730" s="58"/>
    </row>
    <row r="2731" spans="1:4" x14ac:dyDescent="0.3">
      <c r="A2731" s="9"/>
      <c r="B2731" s="58"/>
    </row>
    <row r="2732" spans="1:4" x14ac:dyDescent="0.3">
      <c r="A2732" s="9"/>
      <c r="B2732" s="58"/>
    </row>
    <row r="2733" spans="1:4" x14ac:dyDescent="0.3">
      <c r="A2733" s="9"/>
      <c r="B2733" s="58"/>
    </row>
    <row r="2734" spans="1:4" x14ac:dyDescent="0.3">
      <c r="A2734" s="9"/>
      <c r="B2734" s="58"/>
    </row>
    <row r="2735" spans="1:4" x14ac:dyDescent="0.3">
      <c r="A2735" s="9"/>
      <c r="B2735" s="58"/>
    </row>
    <row r="2736" spans="1:4" x14ac:dyDescent="0.3">
      <c r="A2736" s="9"/>
      <c r="B2736" s="58"/>
    </row>
    <row r="2737" spans="1:2" x14ac:dyDescent="0.3">
      <c r="A2737" s="9"/>
      <c r="B2737" s="58"/>
    </row>
    <row r="2738" spans="1:2" x14ac:dyDescent="0.3">
      <c r="A2738" s="9"/>
      <c r="B2738" s="58"/>
    </row>
    <row r="2739" spans="1:2" x14ac:dyDescent="0.3">
      <c r="A2739" s="9"/>
      <c r="B2739" s="58"/>
    </row>
    <row r="2740" spans="1:2" x14ac:dyDescent="0.3">
      <c r="A2740" s="9"/>
      <c r="B2740" s="58"/>
    </row>
    <row r="2741" spans="1:2" x14ac:dyDescent="0.3">
      <c r="A2741" s="9"/>
      <c r="B2741" s="58"/>
    </row>
    <row r="2742" spans="1:2" x14ac:dyDescent="0.3">
      <c r="A2742" s="9"/>
      <c r="B2742" s="58"/>
    </row>
    <row r="2743" spans="1:2" x14ac:dyDescent="0.3">
      <c r="A2743" s="9"/>
      <c r="B2743" s="58"/>
    </row>
    <row r="2744" spans="1:2" x14ac:dyDescent="0.3">
      <c r="A2744" s="9"/>
      <c r="B2744" s="58"/>
    </row>
    <row r="2745" spans="1:2" x14ac:dyDescent="0.3">
      <c r="A2745" s="9"/>
      <c r="B2745" s="58"/>
    </row>
    <row r="2746" spans="1:2" x14ac:dyDescent="0.3">
      <c r="A2746" s="9"/>
      <c r="B2746" s="58"/>
    </row>
    <row r="2747" spans="1:2" x14ac:dyDescent="0.3">
      <c r="A2747" s="9"/>
      <c r="B2747" s="58"/>
    </row>
    <row r="2748" spans="1:2" x14ac:dyDescent="0.3">
      <c r="A2748" s="9"/>
      <c r="B2748" s="58"/>
    </row>
    <row r="2749" spans="1:2" x14ac:dyDescent="0.3">
      <c r="A2749" s="9"/>
      <c r="B2749" s="58"/>
    </row>
    <row r="2750" spans="1:2" x14ac:dyDescent="0.3">
      <c r="A2750" s="9"/>
      <c r="B2750" s="58"/>
    </row>
    <row r="2751" spans="1:2" x14ac:dyDescent="0.3">
      <c r="A2751" s="9"/>
      <c r="B2751" s="58"/>
    </row>
    <row r="2752" spans="1:2" x14ac:dyDescent="0.3">
      <c r="A2752" s="9"/>
      <c r="B2752" s="58"/>
    </row>
    <row r="2753" spans="1:2" x14ac:dyDescent="0.3">
      <c r="A2753" s="9"/>
      <c r="B2753" s="58"/>
    </row>
    <row r="2754" spans="1:2" x14ac:dyDescent="0.3">
      <c r="A2754" s="9"/>
      <c r="B2754" s="58"/>
    </row>
    <row r="2755" spans="1:2" x14ac:dyDescent="0.3">
      <c r="A2755" s="9"/>
      <c r="B2755" s="58"/>
    </row>
    <row r="2756" spans="1:2" x14ac:dyDescent="0.3">
      <c r="A2756" s="9"/>
      <c r="B2756" s="58"/>
    </row>
    <row r="2757" spans="1:2" x14ac:dyDescent="0.3">
      <c r="A2757" s="9"/>
      <c r="B2757" s="58"/>
    </row>
    <row r="2758" spans="1:2" x14ac:dyDescent="0.3">
      <c r="A2758" s="9"/>
      <c r="B2758" s="58"/>
    </row>
    <row r="2759" spans="1:2" x14ac:dyDescent="0.3">
      <c r="A2759" s="9"/>
      <c r="B2759" s="58"/>
    </row>
    <row r="2760" spans="1:2" x14ac:dyDescent="0.3">
      <c r="A2760" s="9"/>
      <c r="B2760" s="58"/>
    </row>
    <row r="2761" spans="1:2" x14ac:dyDescent="0.3">
      <c r="A2761" s="9"/>
      <c r="B2761" s="58"/>
    </row>
    <row r="2762" spans="1:2" x14ac:dyDescent="0.3">
      <c r="A2762" s="9"/>
      <c r="B2762" s="58"/>
    </row>
    <row r="2763" spans="1:2" x14ac:dyDescent="0.3">
      <c r="A2763" s="9"/>
      <c r="B2763" s="58"/>
    </row>
    <row r="2764" spans="1:2" x14ac:dyDescent="0.3">
      <c r="A2764" s="9"/>
      <c r="B2764" s="58"/>
    </row>
    <row r="2765" spans="1:2" x14ac:dyDescent="0.3">
      <c r="A2765" s="9"/>
      <c r="B2765" s="58"/>
    </row>
    <row r="2766" spans="1:2" x14ac:dyDescent="0.3">
      <c r="A2766" s="9"/>
      <c r="B2766" s="58"/>
    </row>
    <row r="2767" spans="1:2" x14ac:dyDescent="0.3">
      <c r="A2767" s="9"/>
      <c r="B2767" s="58"/>
    </row>
    <row r="2768" spans="1:2" x14ac:dyDescent="0.3">
      <c r="A2768" s="9"/>
      <c r="B2768" s="58"/>
    </row>
    <row r="2769" spans="1:2" x14ac:dyDescent="0.3">
      <c r="A2769" s="9"/>
      <c r="B2769" s="58"/>
    </row>
    <row r="2770" spans="1:2" x14ac:dyDescent="0.3">
      <c r="A2770" s="9"/>
      <c r="B2770" s="58"/>
    </row>
    <row r="2771" spans="1:2" x14ac:dyDescent="0.3">
      <c r="A2771" s="9"/>
      <c r="B2771" s="58"/>
    </row>
    <row r="2772" spans="1:2" x14ac:dyDescent="0.3">
      <c r="A2772" s="9"/>
      <c r="B2772" s="58"/>
    </row>
    <row r="2773" spans="1:2" x14ac:dyDescent="0.3">
      <c r="A2773" s="9"/>
      <c r="B2773" s="58"/>
    </row>
    <row r="2774" spans="1:2" x14ac:dyDescent="0.3">
      <c r="A2774" s="9"/>
      <c r="B2774" s="58"/>
    </row>
    <row r="2775" spans="1:2" x14ac:dyDescent="0.3">
      <c r="A2775" s="9"/>
      <c r="B2775" s="58"/>
    </row>
    <row r="2776" spans="1:2" x14ac:dyDescent="0.3">
      <c r="A2776" s="9"/>
      <c r="B2776" s="58"/>
    </row>
    <row r="2777" spans="1:2" x14ac:dyDescent="0.3">
      <c r="A2777" s="9"/>
      <c r="B2777" s="58"/>
    </row>
    <row r="2778" spans="1:2" x14ac:dyDescent="0.3">
      <c r="A2778" s="9"/>
      <c r="B2778" s="58"/>
    </row>
    <row r="2779" spans="1:2" x14ac:dyDescent="0.3">
      <c r="A2779" s="9"/>
      <c r="B2779" s="58"/>
    </row>
    <row r="2780" spans="1:2" x14ac:dyDescent="0.3">
      <c r="A2780" s="9"/>
      <c r="B2780" s="58"/>
    </row>
    <row r="2781" spans="1:2" x14ac:dyDescent="0.3">
      <c r="A2781" s="9"/>
      <c r="B2781" s="58"/>
    </row>
    <row r="2782" spans="1:2" x14ac:dyDescent="0.3">
      <c r="A2782" s="9"/>
      <c r="B2782" s="58"/>
    </row>
    <row r="2783" spans="1:2" x14ac:dyDescent="0.3">
      <c r="A2783" s="9"/>
      <c r="B2783" s="58"/>
    </row>
    <row r="2784" spans="1:2" x14ac:dyDescent="0.3">
      <c r="A2784" s="9"/>
      <c r="B2784" s="58"/>
    </row>
    <row r="2785" spans="1:2" x14ac:dyDescent="0.3">
      <c r="A2785" s="9"/>
      <c r="B2785" s="58"/>
    </row>
    <row r="2786" spans="1:2" x14ac:dyDescent="0.3">
      <c r="A2786" s="9"/>
      <c r="B2786" s="58"/>
    </row>
    <row r="2787" spans="1:2" x14ac:dyDescent="0.3">
      <c r="A2787" s="9"/>
      <c r="B2787" s="58"/>
    </row>
    <row r="2788" spans="1:2" x14ac:dyDescent="0.3">
      <c r="A2788" s="9"/>
      <c r="B2788" s="58"/>
    </row>
    <row r="2789" spans="1:2" x14ac:dyDescent="0.3">
      <c r="A2789" s="9"/>
      <c r="B2789" s="58"/>
    </row>
    <row r="2790" spans="1:2" x14ac:dyDescent="0.3">
      <c r="A2790" s="9"/>
      <c r="B2790" s="58"/>
    </row>
    <row r="2791" spans="1:2" x14ac:dyDescent="0.3">
      <c r="A2791" s="9"/>
      <c r="B2791" s="58"/>
    </row>
    <row r="2792" spans="1:2" x14ac:dyDescent="0.3">
      <c r="A2792" s="9"/>
      <c r="B2792" s="58"/>
    </row>
    <row r="2793" spans="1:2" x14ac:dyDescent="0.3">
      <c r="A2793" s="9"/>
      <c r="B2793" s="58"/>
    </row>
    <row r="2794" spans="1:2" x14ac:dyDescent="0.3">
      <c r="A2794" s="9"/>
      <c r="B2794" s="58"/>
    </row>
    <row r="2795" spans="1:2" x14ac:dyDescent="0.3">
      <c r="A2795" s="9"/>
      <c r="B2795" s="58"/>
    </row>
    <row r="2796" spans="1:2" x14ac:dyDescent="0.3">
      <c r="A2796" s="9"/>
      <c r="B2796" s="58"/>
    </row>
    <row r="2797" spans="1:2" x14ac:dyDescent="0.3">
      <c r="A2797" s="9"/>
      <c r="B2797" s="58"/>
    </row>
    <row r="2798" spans="1:2" x14ac:dyDescent="0.3">
      <c r="A2798" s="9"/>
      <c r="B2798" s="58"/>
    </row>
    <row r="2799" spans="1:2" x14ac:dyDescent="0.3">
      <c r="A2799" s="9"/>
      <c r="B2799" s="58"/>
    </row>
    <row r="2800" spans="1:2" x14ac:dyDescent="0.3">
      <c r="A2800" s="9"/>
      <c r="B2800" s="58"/>
    </row>
    <row r="2801" spans="1:2" x14ac:dyDescent="0.3">
      <c r="A2801" s="9"/>
      <c r="B2801" s="58"/>
    </row>
    <row r="2802" spans="1:2" x14ac:dyDescent="0.3">
      <c r="A2802" s="9"/>
      <c r="B2802" s="58"/>
    </row>
    <row r="2803" spans="1:2" x14ac:dyDescent="0.3">
      <c r="A2803" s="9"/>
      <c r="B2803" s="58"/>
    </row>
    <row r="2804" spans="1:2" x14ac:dyDescent="0.3">
      <c r="A2804" s="9"/>
      <c r="B2804" s="58"/>
    </row>
    <row r="2805" spans="1:2" x14ac:dyDescent="0.3">
      <c r="A2805" s="9"/>
      <c r="B2805" s="58"/>
    </row>
    <row r="2806" spans="1:2" x14ac:dyDescent="0.3">
      <c r="A2806" s="9"/>
      <c r="B2806" s="58"/>
    </row>
    <row r="2807" spans="1:2" x14ac:dyDescent="0.3">
      <c r="A2807" s="9"/>
      <c r="B2807" s="58"/>
    </row>
    <row r="2808" spans="1:2" x14ac:dyDescent="0.3">
      <c r="A2808" s="9"/>
      <c r="B2808" s="58"/>
    </row>
    <row r="2809" spans="1:2" x14ac:dyDescent="0.3">
      <c r="A2809" s="9"/>
      <c r="B2809" s="58"/>
    </row>
    <row r="2810" spans="1:2" x14ac:dyDescent="0.3">
      <c r="A2810" s="9"/>
      <c r="B2810" s="58"/>
    </row>
    <row r="2811" spans="1:2" x14ac:dyDescent="0.3">
      <c r="A2811" s="9"/>
      <c r="B2811" s="58"/>
    </row>
    <row r="2812" spans="1:2" x14ac:dyDescent="0.3">
      <c r="A2812" s="9"/>
      <c r="B2812" s="58"/>
    </row>
    <row r="2813" spans="1:2" x14ac:dyDescent="0.3">
      <c r="A2813" s="9"/>
      <c r="B2813" s="58"/>
    </row>
    <row r="2814" spans="1:2" x14ac:dyDescent="0.3">
      <c r="A2814" s="9"/>
      <c r="B2814" s="58"/>
    </row>
    <row r="2815" spans="1:2" x14ac:dyDescent="0.3">
      <c r="A2815" s="9"/>
      <c r="B2815" s="58"/>
    </row>
    <row r="2816" spans="1:2" x14ac:dyDescent="0.3">
      <c r="A2816" s="9"/>
      <c r="B2816" s="58"/>
    </row>
    <row r="2817" spans="1:2" x14ac:dyDescent="0.3">
      <c r="A2817" s="9"/>
      <c r="B2817" s="58"/>
    </row>
    <row r="2818" spans="1:2" x14ac:dyDescent="0.3">
      <c r="A2818" s="9"/>
      <c r="B2818" s="58"/>
    </row>
    <row r="2819" spans="1:2" x14ac:dyDescent="0.3">
      <c r="A2819" s="9"/>
      <c r="B2819" s="58"/>
    </row>
    <row r="2820" spans="1:2" x14ac:dyDescent="0.3">
      <c r="A2820" s="9"/>
      <c r="B2820" s="58"/>
    </row>
    <row r="2821" spans="1:2" x14ac:dyDescent="0.3">
      <c r="A2821" s="9"/>
      <c r="B2821" s="58"/>
    </row>
    <row r="2822" spans="1:2" x14ac:dyDescent="0.3">
      <c r="A2822" s="9"/>
      <c r="B2822" s="58"/>
    </row>
    <row r="2823" spans="1:2" x14ac:dyDescent="0.3">
      <c r="A2823" s="9"/>
      <c r="B2823" s="58"/>
    </row>
    <row r="2824" spans="1:2" x14ac:dyDescent="0.3">
      <c r="A2824" s="9"/>
      <c r="B2824" s="58"/>
    </row>
    <row r="2825" spans="1:2" x14ac:dyDescent="0.3">
      <c r="A2825" s="9"/>
      <c r="B2825" s="58"/>
    </row>
    <row r="2826" spans="1:2" x14ac:dyDescent="0.3">
      <c r="A2826" s="9"/>
      <c r="B2826" s="58"/>
    </row>
    <row r="2827" spans="1:2" x14ac:dyDescent="0.3">
      <c r="A2827" s="9"/>
      <c r="B2827" s="58"/>
    </row>
    <row r="2828" spans="1:2" x14ac:dyDescent="0.3">
      <c r="A2828" s="9"/>
      <c r="B2828" s="58"/>
    </row>
    <row r="2829" spans="1:2" x14ac:dyDescent="0.3">
      <c r="A2829" s="9"/>
      <c r="B2829" s="58"/>
    </row>
    <row r="2830" spans="1:2" x14ac:dyDescent="0.3">
      <c r="A2830" s="9"/>
      <c r="B2830" s="58"/>
    </row>
    <row r="2831" spans="1:2" x14ac:dyDescent="0.3">
      <c r="A2831" s="9"/>
      <c r="B2831" s="58"/>
    </row>
    <row r="2832" spans="1:2" x14ac:dyDescent="0.3">
      <c r="A2832" s="9"/>
      <c r="B2832" s="58"/>
    </row>
    <row r="2833" spans="1:2" x14ac:dyDescent="0.3">
      <c r="A2833" s="9"/>
      <c r="B2833" s="58"/>
    </row>
    <row r="2834" spans="1:2" x14ac:dyDescent="0.3">
      <c r="A2834" s="9"/>
      <c r="B2834" s="58"/>
    </row>
    <row r="2835" spans="1:2" x14ac:dyDescent="0.3">
      <c r="A2835" s="9"/>
      <c r="B2835" s="58"/>
    </row>
    <row r="2836" spans="1:2" x14ac:dyDescent="0.3">
      <c r="A2836" s="9"/>
      <c r="B2836" s="58"/>
    </row>
    <row r="2837" spans="1:2" x14ac:dyDescent="0.3">
      <c r="A2837" s="9"/>
      <c r="B2837" s="58"/>
    </row>
    <row r="2838" spans="1:2" x14ac:dyDescent="0.3">
      <c r="A2838" s="9"/>
      <c r="B2838" s="58"/>
    </row>
    <row r="2839" spans="1:2" x14ac:dyDescent="0.3">
      <c r="A2839" s="9"/>
      <c r="B2839" s="58"/>
    </row>
    <row r="2840" spans="1:2" x14ac:dyDescent="0.3">
      <c r="A2840" s="9"/>
      <c r="B2840" s="58"/>
    </row>
    <row r="2841" spans="1:2" x14ac:dyDescent="0.3">
      <c r="A2841" s="9"/>
      <c r="B2841" s="58"/>
    </row>
    <row r="2842" spans="1:2" x14ac:dyDescent="0.3">
      <c r="A2842" s="9"/>
      <c r="B2842" s="58"/>
    </row>
    <row r="2843" spans="1:2" x14ac:dyDescent="0.3">
      <c r="A2843" s="9"/>
      <c r="B2843" s="58"/>
    </row>
    <row r="2844" spans="1:2" x14ac:dyDescent="0.3">
      <c r="A2844" s="9"/>
      <c r="B2844" s="58"/>
    </row>
    <row r="2845" spans="1:2" x14ac:dyDescent="0.3">
      <c r="A2845" s="9"/>
      <c r="B2845" s="58"/>
    </row>
    <row r="2846" spans="1:2" x14ac:dyDescent="0.3">
      <c r="A2846" s="9"/>
      <c r="B2846" s="58"/>
    </row>
    <row r="2847" spans="1:2" x14ac:dyDescent="0.3">
      <c r="A2847" s="9"/>
      <c r="B2847" s="58"/>
    </row>
    <row r="2848" spans="1:2" x14ac:dyDescent="0.3">
      <c r="A2848" s="9"/>
      <c r="B2848" s="58"/>
    </row>
    <row r="2849" spans="1:2" x14ac:dyDescent="0.3">
      <c r="A2849" s="9"/>
      <c r="B2849" s="58"/>
    </row>
    <row r="2850" spans="1:2" x14ac:dyDescent="0.3">
      <c r="A2850" s="9"/>
      <c r="B2850" s="58"/>
    </row>
    <row r="2851" spans="1:2" x14ac:dyDescent="0.3">
      <c r="A2851" s="9"/>
      <c r="B2851" s="58"/>
    </row>
    <row r="2852" spans="1:2" x14ac:dyDescent="0.3">
      <c r="A2852" s="9"/>
      <c r="B2852" s="58"/>
    </row>
    <row r="2853" spans="1:2" x14ac:dyDescent="0.3">
      <c r="A2853" s="9"/>
      <c r="B2853" s="58"/>
    </row>
    <row r="2854" spans="1:2" x14ac:dyDescent="0.3">
      <c r="A2854" s="9"/>
      <c r="B2854" s="58"/>
    </row>
    <row r="2855" spans="1:2" x14ac:dyDescent="0.3">
      <c r="A2855" s="9"/>
      <c r="B2855" s="58"/>
    </row>
    <row r="2856" spans="1:2" x14ac:dyDescent="0.3">
      <c r="A2856" s="9"/>
      <c r="B2856" s="58"/>
    </row>
    <row r="2857" spans="1:2" x14ac:dyDescent="0.3">
      <c r="A2857" s="9"/>
      <c r="B2857" s="58"/>
    </row>
    <row r="2858" spans="1:2" x14ac:dyDescent="0.3">
      <c r="A2858" s="9"/>
      <c r="B2858" s="58"/>
    </row>
    <row r="2859" spans="1:2" x14ac:dyDescent="0.3">
      <c r="A2859" s="9"/>
      <c r="B2859" s="58"/>
    </row>
    <row r="2860" spans="1:2" x14ac:dyDescent="0.3">
      <c r="A2860" s="9"/>
      <c r="B2860" s="58"/>
    </row>
    <row r="2861" spans="1:2" x14ac:dyDescent="0.3">
      <c r="A2861" s="9"/>
      <c r="B2861" s="58"/>
    </row>
    <row r="2862" spans="1:2" x14ac:dyDescent="0.3">
      <c r="A2862" s="9"/>
      <c r="B2862" s="58"/>
    </row>
    <row r="2863" spans="1:2" x14ac:dyDescent="0.3">
      <c r="A2863" s="9"/>
      <c r="B2863" s="58"/>
    </row>
    <row r="2864" spans="1:2" x14ac:dyDescent="0.3">
      <c r="A2864" s="9"/>
      <c r="B2864" s="58"/>
    </row>
    <row r="2865" spans="1:2" x14ac:dyDescent="0.3">
      <c r="A2865" s="9"/>
      <c r="B2865" s="58"/>
    </row>
    <row r="2866" spans="1:2" x14ac:dyDescent="0.3">
      <c r="A2866" s="9"/>
      <c r="B2866" s="58"/>
    </row>
    <row r="2867" spans="1:2" x14ac:dyDescent="0.3">
      <c r="A2867" s="9"/>
      <c r="B2867" s="58"/>
    </row>
    <row r="2868" spans="1:2" x14ac:dyDescent="0.3">
      <c r="A2868" s="9"/>
      <c r="B2868" s="58"/>
    </row>
    <row r="2869" spans="1:2" x14ac:dyDescent="0.3">
      <c r="A2869" s="9"/>
      <c r="B2869" s="58"/>
    </row>
    <row r="2870" spans="1:2" x14ac:dyDescent="0.3">
      <c r="A2870" s="9"/>
      <c r="B2870" s="58"/>
    </row>
    <row r="2871" spans="1:2" x14ac:dyDescent="0.3">
      <c r="A2871" s="9"/>
      <c r="B2871" s="58"/>
    </row>
    <row r="2872" spans="1:2" x14ac:dyDescent="0.3">
      <c r="A2872" s="9"/>
      <c r="B2872" s="58"/>
    </row>
    <row r="2873" spans="1:2" x14ac:dyDescent="0.3">
      <c r="A2873" s="9"/>
      <c r="B2873" s="58"/>
    </row>
    <row r="2874" spans="1:2" x14ac:dyDescent="0.3">
      <c r="A2874" s="9"/>
      <c r="B2874" s="58"/>
    </row>
    <row r="2875" spans="1:2" x14ac:dyDescent="0.3">
      <c r="A2875" s="9"/>
      <c r="B2875" s="58"/>
    </row>
    <row r="2876" spans="1:2" x14ac:dyDescent="0.3">
      <c r="A2876" s="9"/>
      <c r="B2876" s="58"/>
    </row>
    <row r="2877" spans="1:2" x14ac:dyDescent="0.3">
      <c r="A2877" s="9"/>
      <c r="B2877" s="58"/>
    </row>
    <row r="2878" spans="1:2" x14ac:dyDescent="0.3">
      <c r="A2878" s="9"/>
      <c r="B2878" s="58"/>
    </row>
    <row r="2879" spans="1:2" x14ac:dyDescent="0.3">
      <c r="A2879" s="9"/>
      <c r="B2879" s="58"/>
    </row>
    <row r="2880" spans="1:2" x14ac:dyDescent="0.3">
      <c r="A2880" s="9"/>
      <c r="B2880" s="58"/>
    </row>
    <row r="2881" spans="1:2" x14ac:dyDescent="0.3">
      <c r="A2881" s="9"/>
      <c r="B2881" s="58"/>
    </row>
    <row r="2882" spans="1:2" x14ac:dyDescent="0.3">
      <c r="A2882" s="9"/>
      <c r="B2882" s="58"/>
    </row>
    <row r="2883" spans="1:2" x14ac:dyDescent="0.3">
      <c r="A2883" s="9"/>
      <c r="B2883" s="58"/>
    </row>
    <row r="2884" spans="1:2" x14ac:dyDescent="0.3">
      <c r="A2884" s="9"/>
      <c r="B2884" s="58"/>
    </row>
    <row r="2885" spans="1:2" x14ac:dyDescent="0.3">
      <c r="A2885" s="9"/>
      <c r="B2885" s="58"/>
    </row>
    <row r="2886" spans="1:2" x14ac:dyDescent="0.3">
      <c r="A2886" s="9"/>
      <c r="B2886" s="58"/>
    </row>
    <row r="2887" spans="1:2" x14ac:dyDescent="0.3">
      <c r="A2887" s="9"/>
      <c r="B2887" s="58"/>
    </row>
    <row r="2888" spans="1:2" x14ac:dyDescent="0.3">
      <c r="A2888" s="9"/>
      <c r="B2888" s="58"/>
    </row>
    <row r="2889" spans="1:2" x14ac:dyDescent="0.3">
      <c r="A2889" s="9"/>
      <c r="B2889" s="58"/>
    </row>
    <row r="2890" spans="1:2" x14ac:dyDescent="0.3">
      <c r="A2890" s="9"/>
      <c r="B2890" s="58"/>
    </row>
    <row r="2891" spans="1:2" x14ac:dyDescent="0.3">
      <c r="A2891" s="9"/>
      <c r="B2891" s="58"/>
    </row>
    <row r="2892" spans="1:2" x14ac:dyDescent="0.3">
      <c r="A2892" s="9"/>
      <c r="B2892" s="58"/>
    </row>
    <row r="2893" spans="1:2" x14ac:dyDescent="0.3">
      <c r="A2893" s="9"/>
      <c r="B2893" s="58"/>
    </row>
    <row r="2894" spans="1:2" x14ac:dyDescent="0.3">
      <c r="A2894" s="9"/>
      <c r="B2894" s="58"/>
    </row>
    <row r="2895" spans="1:2" x14ac:dyDescent="0.3">
      <c r="A2895" s="9"/>
      <c r="B2895" s="58"/>
    </row>
    <row r="2896" spans="1:2" x14ac:dyDescent="0.3">
      <c r="A2896" s="9"/>
      <c r="B2896" s="58"/>
    </row>
    <row r="2897" spans="1:2" x14ac:dyDescent="0.3">
      <c r="A2897" s="9"/>
      <c r="B2897" s="58"/>
    </row>
    <row r="2898" spans="1:2" x14ac:dyDescent="0.3">
      <c r="A2898" s="9"/>
      <c r="B2898" s="58"/>
    </row>
    <row r="2899" spans="1:2" x14ac:dyDescent="0.3">
      <c r="A2899" s="9"/>
      <c r="B2899" s="58"/>
    </row>
    <row r="2900" spans="1:2" x14ac:dyDescent="0.3">
      <c r="A2900" s="9"/>
      <c r="B2900" s="58"/>
    </row>
    <row r="2901" spans="1:2" x14ac:dyDescent="0.3">
      <c r="A2901" s="9"/>
      <c r="B2901" s="58"/>
    </row>
    <row r="2902" spans="1:2" x14ac:dyDescent="0.3">
      <c r="A2902" s="9"/>
      <c r="B2902" s="58"/>
    </row>
    <row r="2903" spans="1:2" x14ac:dyDescent="0.3">
      <c r="A2903" s="9"/>
      <c r="B2903" s="58"/>
    </row>
    <row r="2904" spans="1:2" x14ac:dyDescent="0.3">
      <c r="A2904" s="9"/>
      <c r="B2904" s="58"/>
    </row>
    <row r="2905" spans="1:2" x14ac:dyDescent="0.3">
      <c r="A2905" s="9"/>
      <c r="B2905" s="58"/>
    </row>
    <row r="2906" spans="1:2" x14ac:dyDescent="0.3">
      <c r="A2906" s="9"/>
      <c r="B2906" s="58"/>
    </row>
    <row r="2907" spans="1:2" x14ac:dyDescent="0.3">
      <c r="A2907" s="9"/>
      <c r="B2907" s="58"/>
    </row>
    <row r="2908" spans="1:2" x14ac:dyDescent="0.3">
      <c r="A2908" s="9"/>
      <c r="B2908" s="58"/>
    </row>
    <row r="2909" spans="1:2" x14ac:dyDescent="0.3">
      <c r="A2909" s="9"/>
      <c r="B2909" s="58"/>
    </row>
    <row r="2910" spans="1:2" x14ac:dyDescent="0.3">
      <c r="A2910" s="9"/>
      <c r="B2910" s="58"/>
    </row>
    <row r="2911" spans="1:2" x14ac:dyDescent="0.3">
      <c r="A2911" s="9"/>
      <c r="B2911" s="58"/>
    </row>
    <row r="2912" spans="1:2" x14ac:dyDescent="0.3">
      <c r="A2912" s="9"/>
      <c r="B2912" s="58"/>
    </row>
    <row r="2913" spans="1:2" x14ac:dyDescent="0.3">
      <c r="A2913" s="9"/>
      <c r="B2913" s="58"/>
    </row>
    <row r="2914" spans="1:2" x14ac:dyDescent="0.3">
      <c r="A2914" s="9"/>
      <c r="B2914" s="58"/>
    </row>
    <row r="2915" spans="1:2" x14ac:dyDescent="0.3">
      <c r="A2915" s="9"/>
      <c r="B2915" s="58"/>
    </row>
    <row r="2916" spans="1:2" x14ac:dyDescent="0.3">
      <c r="A2916" s="9"/>
      <c r="B2916" s="58"/>
    </row>
    <row r="2917" spans="1:2" x14ac:dyDescent="0.3">
      <c r="A2917" s="9"/>
      <c r="B2917" s="58"/>
    </row>
    <row r="2918" spans="1:2" x14ac:dyDescent="0.3">
      <c r="A2918" s="9"/>
      <c r="B2918" s="58"/>
    </row>
    <row r="2919" spans="1:2" x14ac:dyDescent="0.3">
      <c r="A2919" s="9"/>
      <c r="B2919" s="58"/>
    </row>
    <row r="2920" spans="1:2" x14ac:dyDescent="0.3">
      <c r="A2920" s="9"/>
      <c r="B2920" s="58"/>
    </row>
    <row r="2921" spans="1:2" x14ac:dyDescent="0.3">
      <c r="A2921" s="9"/>
      <c r="B2921" s="58"/>
    </row>
    <row r="2922" spans="1:2" x14ac:dyDescent="0.3">
      <c r="A2922" s="9"/>
      <c r="B2922" s="58"/>
    </row>
    <row r="2923" spans="1:2" x14ac:dyDescent="0.3">
      <c r="A2923" s="9"/>
      <c r="B2923" s="58"/>
    </row>
    <row r="2924" spans="1:2" x14ac:dyDescent="0.3">
      <c r="A2924" s="9"/>
      <c r="B2924" s="58"/>
    </row>
    <row r="2925" spans="1:2" x14ac:dyDescent="0.3">
      <c r="A2925" s="9"/>
      <c r="B2925" s="58"/>
    </row>
    <row r="2926" spans="1:2" x14ac:dyDescent="0.3">
      <c r="A2926" s="9"/>
      <c r="B2926" s="58"/>
    </row>
    <row r="2927" spans="1:2" x14ac:dyDescent="0.3">
      <c r="A2927" s="9"/>
      <c r="B2927" s="58"/>
    </row>
    <row r="2928" spans="1:2" x14ac:dyDescent="0.3">
      <c r="A2928" s="9"/>
      <c r="B2928" s="58"/>
    </row>
    <row r="2929" spans="1:2" x14ac:dyDescent="0.3">
      <c r="A2929" s="9"/>
      <c r="B2929" s="58"/>
    </row>
    <row r="2930" spans="1:2" x14ac:dyDescent="0.3">
      <c r="A2930" s="9"/>
      <c r="B2930" s="58"/>
    </row>
    <row r="2931" spans="1:2" x14ac:dyDescent="0.3">
      <c r="A2931" s="9"/>
      <c r="B2931" s="58"/>
    </row>
    <row r="2932" spans="1:2" x14ac:dyDescent="0.3">
      <c r="A2932" s="9"/>
      <c r="B2932" s="58"/>
    </row>
    <row r="2933" spans="1:2" x14ac:dyDescent="0.3">
      <c r="A2933" s="9"/>
      <c r="B2933" s="58"/>
    </row>
    <row r="2934" spans="1:2" x14ac:dyDescent="0.3">
      <c r="A2934" s="9"/>
      <c r="B2934" s="58"/>
    </row>
    <row r="2935" spans="1:2" x14ac:dyDescent="0.3">
      <c r="A2935" s="9"/>
      <c r="B2935" s="58"/>
    </row>
    <row r="2936" spans="1:2" x14ac:dyDescent="0.3">
      <c r="A2936" s="9"/>
      <c r="B2936" s="58"/>
    </row>
    <row r="2937" spans="1:2" x14ac:dyDescent="0.3">
      <c r="A2937" s="9"/>
      <c r="B2937" s="58"/>
    </row>
    <row r="2938" spans="1:2" x14ac:dyDescent="0.3">
      <c r="A2938" s="9"/>
      <c r="B2938" s="58"/>
    </row>
    <row r="2939" spans="1:2" x14ac:dyDescent="0.3">
      <c r="A2939" s="9"/>
      <c r="B2939" s="58"/>
    </row>
    <row r="2940" spans="1:2" x14ac:dyDescent="0.3">
      <c r="A2940" s="9"/>
      <c r="B2940" s="58"/>
    </row>
    <row r="2941" spans="1:2" x14ac:dyDescent="0.3">
      <c r="A2941" s="9"/>
      <c r="B2941" s="58"/>
    </row>
    <row r="2942" spans="1:2" x14ac:dyDescent="0.3">
      <c r="A2942" s="9"/>
      <c r="B2942" s="58"/>
    </row>
    <row r="2943" spans="1:2" x14ac:dyDescent="0.3">
      <c r="A2943" s="9"/>
      <c r="B2943" s="58"/>
    </row>
    <row r="2944" spans="1:2" x14ac:dyDescent="0.3">
      <c r="A2944" s="9"/>
      <c r="B2944" s="58"/>
    </row>
    <row r="2945" spans="1:2" x14ac:dyDescent="0.3">
      <c r="A2945" s="9"/>
      <c r="B2945" s="58"/>
    </row>
    <row r="2946" spans="1:2" x14ac:dyDescent="0.3">
      <c r="A2946" s="9"/>
      <c r="B2946" s="58"/>
    </row>
    <row r="2947" spans="1:2" x14ac:dyDescent="0.3">
      <c r="A2947" s="9"/>
      <c r="B2947" s="58"/>
    </row>
    <row r="2948" spans="1:2" x14ac:dyDescent="0.3">
      <c r="A2948" s="9"/>
      <c r="B2948" s="58"/>
    </row>
    <row r="2949" spans="1:2" x14ac:dyDescent="0.3">
      <c r="A2949" s="9"/>
      <c r="B2949" s="58"/>
    </row>
    <row r="2950" spans="1:2" x14ac:dyDescent="0.3">
      <c r="A2950" s="9"/>
      <c r="B2950" s="58"/>
    </row>
    <row r="2951" spans="1:2" x14ac:dyDescent="0.3">
      <c r="A2951" s="9"/>
      <c r="B2951" s="58"/>
    </row>
    <row r="2952" spans="1:2" x14ac:dyDescent="0.3">
      <c r="A2952" s="9"/>
      <c r="B2952" s="58"/>
    </row>
    <row r="2953" spans="1:2" x14ac:dyDescent="0.3">
      <c r="A2953" s="9"/>
      <c r="B2953" s="58"/>
    </row>
    <row r="2954" spans="1:2" x14ac:dyDescent="0.3">
      <c r="A2954" s="9"/>
      <c r="B2954" s="58"/>
    </row>
    <row r="2955" spans="1:2" x14ac:dyDescent="0.3">
      <c r="A2955" s="9"/>
      <c r="B2955" s="58"/>
    </row>
    <row r="2956" spans="1:2" x14ac:dyDescent="0.3">
      <c r="A2956" s="9"/>
      <c r="B2956" s="58"/>
    </row>
    <row r="2957" spans="1:2" x14ac:dyDescent="0.3">
      <c r="A2957" s="9"/>
      <c r="B2957" s="58"/>
    </row>
    <row r="2958" spans="1:2" x14ac:dyDescent="0.3">
      <c r="A2958" s="9"/>
      <c r="B2958" s="58"/>
    </row>
    <row r="2959" spans="1:2" x14ac:dyDescent="0.3">
      <c r="A2959" s="9"/>
      <c r="B2959" s="58"/>
    </row>
    <row r="2960" spans="1:2" x14ac:dyDescent="0.3">
      <c r="A2960" s="9"/>
      <c r="B2960" s="58"/>
    </row>
    <row r="2961" spans="1:2" x14ac:dyDescent="0.3">
      <c r="A2961" s="9"/>
      <c r="B2961" s="58"/>
    </row>
    <row r="2962" spans="1:2" x14ac:dyDescent="0.3">
      <c r="A2962" s="9"/>
      <c r="B2962" s="58"/>
    </row>
    <row r="2963" spans="1:2" x14ac:dyDescent="0.3">
      <c r="A2963" s="9"/>
      <c r="B2963" s="58"/>
    </row>
    <row r="2964" spans="1:2" x14ac:dyDescent="0.3">
      <c r="A2964" s="9"/>
      <c r="B2964" s="58"/>
    </row>
    <row r="2965" spans="1:2" x14ac:dyDescent="0.3">
      <c r="A2965" s="9"/>
      <c r="B2965" s="58"/>
    </row>
    <row r="2966" spans="1:2" x14ac:dyDescent="0.3">
      <c r="A2966" s="9"/>
      <c r="B2966" s="58"/>
    </row>
    <row r="2967" spans="1:2" x14ac:dyDescent="0.3">
      <c r="A2967" s="9"/>
      <c r="B2967" s="58"/>
    </row>
    <row r="2968" spans="1:2" x14ac:dyDescent="0.3">
      <c r="A2968" s="9"/>
      <c r="B2968" s="58"/>
    </row>
    <row r="2969" spans="1:2" x14ac:dyDescent="0.3">
      <c r="A2969" s="9"/>
      <c r="B2969" s="58"/>
    </row>
    <row r="2970" spans="1:2" x14ac:dyDescent="0.3">
      <c r="A2970" s="9"/>
      <c r="B2970" s="58"/>
    </row>
    <row r="2971" spans="1:2" x14ac:dyDescent="0.3">
      <c r="A2971" s="9"/>
      <c r="B2971" s="58"/>
    </row>
    <row r="2972" spans="1:2" x14ac:dyDescent="0.3">
      <c r="A2972" s="9"/>
      <c r="B2972" s="58"/>
    </row>
    <row r="2973" spans="1:2" x14ac:dyDescent="0.3">
      <c r="A2973" s="9"/>
      <c r="B2973" s="58"/>
    </row>
    <row r="2974" spans="1:2" x14ac:dyDescent="0.3">
      <c r="A2974" s="9"/>
      <c r="B2974" s="58"/>
    </row>
    <row r="2975" spans="1:2" x14ac:dyDescent="0.3">
      <c r="A2975" s="9"/>
      <c r="B2975" s="58"/>
    </row>
    <row r="2976" spans="1:2" x14ac:dyDescent="0.3">
      <c r="A2976" s="9"/>
      <c r="B2976" s="58"/>
    </row>
    <row r="2977" spans="1:2" x14ac:dyDescent="0.3">
      <c r="A2977" s="9"/>
      <c r="B2977" s="58"/>
    </row>
    <row r="2978" spans="1:2" x14ac:dyDescent="0.3">
      <c r="A2978" s="9"/>
      <c r="B2978" s="58"/>
    </row>
    <row r="2979" spans="1:2" x14ac:dyDescent="0.3">
      <c r="A2979" s="9"/>
      <c r="B2979" s="58"/>
    </row>
    <row r="2980" spans="1:2" x14ac:dyDescent="0.3">
      <c r="A2980" s="9"/>
      <c r="B2980" s="58"/>
    </row>
    <row r="2981" spans="1:2" x14ac:dyDescent="0.3">
      <c r="A2981" s="9"/>
      <c r="B2981" s="58"/>
    </row>
    <row r="2982" spans="1:2" x14ac:dyDescent="0.3">
      <c r="A2982" s="9"/>
      <c r="B2982" s="58"/>
    </row>
    <row r="2983" spans="1:2" x14ac:dyDescent="0.3">
      <c r="A2983" s="9"/>
      <c r="B2983" s="58"/>
    </row>
    <row r="2984" spans="1:2" x14ac:dyDescent="0.3">
      <c r="A2984" s="9"/>
      <c r="B2984" s="58"/>
    </row>
    <row r="2985" spans="1:2" x14ac:dyDescent="0.3">
      <c r="A2985" s="9"/>
      <c r="B2985" s="58"/>
    </row>
    <row r="2986" spans="1:2" x14ac:dyDescent="0.3">
      <c r="A2986" s="9"/>
      <c r="B2986" s="58"/>
    </row>
    <row r="2987" spans="1:2" x14ac:dyDescent="0.3">
      <c r="A2987" s="9"/>
      <c r="B2987" s="58"/>
    </row>
    <row r="2988" spans="1:2" x14ac:dyDescent="0.3">
      <c r="A2988" s="9"/>
      <c r="B2988" s="58"/>
    </row>
    <row r="2989" spans="1:2" x14ac:dyDescent="0.3">
      <c r="A2989" s="9"/>
      <c r="B2989" s="58"/>
    </row>
    <row r="2990" spans="1:2" x14ac:dyDescent="0.3">
      <c r="A2990" s="9"/>
      <c r="B2990" s="58"/>
    </row>
    <row r="2991" spans="1:2" x14ac:dyDescent="0.3">
      <c r="A2991" s="9"/>
      <c r="B2991" s="58"/>
    </row>
    <row r="2992" spans="1:2" x14ac:dyDescent="0.3">
      <c r="A2992" s="9"/>
      <c r="B2992" s="58"/>
    </row>
    <row r="2993" spans="1:2" x14ac:dyDescent="0.3">
      <c r="A2993" s="9"/>
      <c r="B2993" s="58"/>
    </row>
    <row r="2994" spans="1:2" x14ac:dyDescent="0.3">
      <c r="A2994" s="9"/>
      <c r="B2994" s="58"/>
    </row>
    <row r="2995" spans="1:2" x14ac:dyDescent="0.3">
      <c r="A2995" s="9"/>
      <c r="B2995" s="58"/>
    </row>
    <row r="2996" spans="1:2" x14ac:dyDescent="0.3">
      <c r="A2996" s="9"/>
      <c r="B2996" s="58"/>
    </row>
    <row r="2997" spans="1:2" x14ac:dyDescent="0.3">
      <c r="A2997" s="9"/>
      <c r="B2997" s="58"/>
    </row>
    <row r="2998" spans="1:2" x14ac:dyDescent="0.3">
      <c r="A2998" s="9"/>
      <c r="B2998" s="58"/>
    </row>
    <row r="2999" spans="1:2" x14ac:dyDescent="0.3">
      <c r="A2999" s="9"/>
      <c r="B2999" s="58"/>
    </row>
    <row r="3000" spans="1:2" x14ac:dyDescent="0.3">
      <c r="A3000" s="9"/>
      <c r="B3000" s="58"/>
    </row>
    <row r="3001" spans="1:2" x14ac:dyDescent="0.3">
      <c r="A3001" s="9"/>
      <c r="B3001" s="58"/>
    </row>
    <row r="3002" spans="1:2" x14ac:dyDescent="0.3">
      <c r="A3002" s="9"/>
      <c r="B3002" s="58"/>
    </row>
    <row r="3003" spans="1:2" x14ac:dyDescent="0.3">
      <c r="A3003" s="9"/>
      <c r="B3003" s="58"/>
    </row>
    <row r="3004" spans="1:2" x14ac:dyDescent="0.3">
      <c r="A3004" s="9"/>
      <c r="B3004" s="58"/>
    </row>
    <row r="3005" spans="1:2" x14ac:dyDescent="0.3">
      <c r="A3005" s="9"/>
      <c r="B3005" s="58"/>
    </row>
    <row r="3006" spans="1:2" x14ac:dyDescent="0.3">
      <c r="A3006" s="9"/>
      <c r="B3006" s="58"/>
    </row>
    <row r="3007" spans="1:2" x14ac:dyDescent="0.3">
      <c r="A3007" s="9"/>
      <c r="B3007" s="58"/>
    </row>
    <row r="3008" spans="1:2" x14ac:dyDescent="0.3">
      <c r="A3008" s="9"/>
      <c r="B3008" s="58"/>
    </row>
    <row r="3009" spans="1:2" x14ac:dyDescent="0.3">
      <c r="A3009" s="9"/>
      <c r="B3009" s="58"/>
    </row>
    <row r="3010" spans="1:2" x14ac:dyDescent="0.3">
      <c r="A3010" s="9"/>
      <c r="B3010" s="58"/>
    </row>
    <row r="3011" spans="1:2" x14ac:dyDescent="0.3">
      <c r="A3011" s="9"/>
      <c r="B3011" s="58"/>
    </row>
    <row r="3012" spans="1:2" x14ac:dyDescent="0.3">
      <c r="A3012" s="9"/>
      <c r="B3012" s="58"/>
    </row>
    <row r="3013" spans="1:2" x14ac:dyDescent="0.3">
      <c r="A3013" s="9"/>
      <c r="B3013" s="58"/>
    </row>
    <row r="3014" spans="1:2" x14ac:dyDescent="0.3">
      <c r="A3014" s="9"/>
      <c r="B3014" s="58"/>
    </row>
    <row r="3015" spans="1:2" x14ac:dyDescent="0.3">
      <c r="A3015" s="9"/>
      <c r="B3015" s="58"/>
    </row>
    <row r="3016" spans="1:2" x14ac:dyDescent="0.3">
      <c r="A3016" s="9"/>
      <c r="B3016" s="58"/>
    </row>
    <row r="3017" spans="1:2" x14ac:dyDescent="0.3">
      <c r="A3017" s="9"/>
      <c r="B3017" s="58"/>
    </row>
    <row r="3018" spans="1:2" x14ac:dyDescent="0.3">
      <c r="A3018" s="9"/>
      <c r="B3018" s="58"/>
    </row>
    <row r="3019" spans="1:2" x14ac:dyDescent="0.3">
      <c r="A3019" s="9"/>
      <c r="B3019" s="58"/>
    </row>
    <row r="3020" spans="1:2" x14ac:dyDescent="0.3">
      <c r="A3020" s="9"/>
      <c r="B3020" s="58"/>
    </row>
    <row r="3021" spans="1:2" x14ac:dyDescent="0.3">
      <c r="A3021" s="9"/>
      <c r="B3021" s="58"/>
    </row>
    <row r="3022" spans="1:2" x14ac:dyDescent="0.3">
      <c r="A3022" s="9"/>
      <c r="B3022" s="58"/>
    </row>
    <row r="3023" spans="1:2" x14ac:dyDescent="0.3">
      <c r="A3023" s="9"/>
      <c r="B3023" s="58"/>
    </row>
    <row r="3024" spans="1:2" x14ac:dyDescent="0.3">
      <c r="A3024" s="9"/>
      <c r="B3024" s="58"/>
    </row>
    <row r="3025" spans="1:2" x14ac:dyDescent="0.3">
      <c r="A3025" s="9"/>
      <c r="B3025" s="58"/>
    </row>
    <row r="3026" spans="1:2" x14ac:dyDescent="0.3">
      <c r="A3026" s="9"/>
      <c r="B3026" s="58"/>
    </row>
    <row r="3027" spans="1:2" x14ac:dyDescent="0.3">
      <c r="A3027" s="9"/>
      <c r="B3027" s="58"/>
    </row>
    <row r="3028" spans="1:2" x14ac:dyDescent="0.3">
      <c r="A3028" s="9"/>
      <c r="B3028" s="58"/>
    </row>
    <row r="3029" spans="1:2" x14ac:dyDescent="0.3">
      <c r="A3029" s="9"/>
      <c r="B3029" s="58"/>
    </row>
    <row r="3030" spans="1:2" x14ac:dyDescent="0.3">
      <c r="A3030" s="9"/>
      <c r="B3030" s="58"/>
    </row>
    <row r="3031" spans="1:2" x14ac:dyDescent="0.3">
      <c r="A3031" s="9"/>
      <c r="B3031" s="58"/>
    </row>
    <row r="3032" spans="1:2" x14ac:dyDescent="0.3">
      <c r="A3032" s="9"/>
      <c r="B3032" s="58"/>
    </row>
    <row r="3033" spans="1:2" x14ac:dyDescent="0.3">
      <c r="A3033" s="9"/>
      <c r="B3033" s="58"/>
    </row>
    <row r="3034" spans="1:2" x14ac:dyDescent="0.3">
      <c r="A3034" s="9"/>
      <c r="B3034" s="58"/>
    </row>
    <row r="3035" spans="1:2" x14ac:dyDescent="0.3">
      <c r="A3035" s="9"/>
      <c r="B3035" s="58"/>
    </row>
    <row r="3036" spans="1:2" x14ac:dyDescent="0.3">
      <c r="A3036" s="9"/>
      <c r="B3036" s="58"/>
    </row>
    <row r="3037" spans="1:2" x14ac:dyDescent="0.3">
      <c r="A3037" s="9"/>
      <c r="B3037" s="58"/>
    </row>
    <row r="3038" spans="1:2" x14ac:dyDescent="0.3">
      <c r="A3038" s="9"/>
      <c r="B3038" s="58"/>
    </row>
    <row r="3039" spans="1:2" x14ac:dyDescent="0.3">
      <c r="A3039" s="9"/>
      <c r="B3039" s="58"/>
    </row>
    <row r="3040" spans="1:2" x14ac:dyDescent="0.3">
      <c r="A3040" s="9"/>
      <c r="B3040" s="58"/>
    </row>
    <row r="3041" spans="1:2" x14ac:dyDescent="0.3">
      <c r="A3041" s="9"/>
      <c r="B3041" s="58"/>
    </row>
    <row r="3042" spans="1:2" x14ac:dyDescent="0.3">
      <c r="A3042" s="9"/>
      <c r="B3042" s="58"/>
    </row>
    <row r="3043" spans="1:2" x14ac:dyDescent="0.3">
      <c r="A3043" s="9"/>
      <c r="B3043" s="58"/>
    </row>
    <row r="3044" spans="1:2" x14ac:dyDescent="0.3">
      <c r="A3044" s="9"/>
      <c r="B3044" s="58"/>
    </row>
    <row r="3045" spans="1:2" x14ac:dyDescent="0.3">
      <c r="A3045" s="9"/>
      <c r="B3045" s="58"/>
    </row>
    <row r="3046" spans="1:2" x14ac:dyDescent="0.3">
      <c r="A3046" s="9"/>
      <c r="B3046" s="58"/>
    </row>
    <row r="3047" spans="1:2" x14ac:dyDescent="0.3">
      <c r="A3047" s="9"/>
      <c r="B3047" s="58"/>
    </row>
    <row r="3048" spans="1:2" x14ac:dyDescent="0.3">
      <c r="A3048" s="9"/>
      <c r="B3048" s="58"/>
    </row>
    <row r="3049" spans="1:2" x14ac:dyDescent="0.3">
      <c r="A3049" s="9"/>
      <c r="B3049" s="58"/>
    </row>
    <row r="3050" spans="1:2" x14ac:dyDescent="0.3">
      <c r="A3050" s="9"/>
      <c r="B3050" s="58"/>
    </row>
    <row r="3051" spans="1:2" x14ac:dyDescent="0.3">
      <c r="A3051" s="9"/>
      <c r="B3051" s="58"/>
    </row>
    <row r="3052" spans="1:2" x14ac:dyDescent="0.3">
      <c r="A3052" s="9"/>
      <c r="B3052" s="58"/>
    </row>
    <row r="3053" spans="1:2" x14ac:dyDescent="0.3">
      <c r="A3053" s="9"/>
      <c r="B3053" s="58"/>
    </row>
    <row r="3054" spans="1:2" x14ac:dyDescent="0.3">
      <c r="A3054" s="9"/>
      <c r="B3054" s="58"/>
    </row>
    <row r="3055" spans="1:2" x14ac:dyDescent="0.3">
      <c r="A3055" s="9"/>
      <c r="B3055" s="58"/>
    </row>
    <row r="3056" spans="1:2" x14ac:dyDescent="0.3">
      <c r="A3056" s="9"/>
      <c r="B3056" s="58"/>
    </row>
    <row r="3057" spans="1:2" x14ac:dyDescent="0.3">
      <c r="A3057" s="9"/>
      <c r="B3057" s="58"/>
    </row>
    <row r="3058" spans="1:2" x14ac:dyDescent="0.3">
      <c r="A3058" s="9"/>
      <c r="B3058" s="58"/>
    </row>
    <row r="3059" spans="1:2" x14ac:dyDescent="0.3">
      <c r="A3059" s="9"/>
      <c r="B3059" s="58"/>
    </row>
    <row r="3060" spans="1:2" x14ac:dyDescent="0.3">
      <c r="A3060" s="9"/>
      <c r="B3060" s="58"/>
    </row>
    <row r="3061" spans="1:2" x14ac:dyDescent="0.3">
      <c r="A3061" s="9"/>
      <c r="B3061" s="58"/>
    </row>
    <row r="3062" spans="1:2" x14ac:dyDescent="0.3">
      <c r="A3062" s="9"/>
      <c r="B3062" s="58"/>
    </row>
    <row r="3063" spans="1:2" x14ac:dyDescent="0.3">
      <c r="A3063" s="9"/>
      <c r="B3063" s="58"/>
    </row>
    <row r="3064" spans="1:2" x14ac:dyDescent="0.3">
      <c r="A3064" s="9"/>
      <c r="B3064" s="58"/>
    </row>
    <row r="3065" spans="1:2" x14ac:dyDescent="0.3">
      <c r="A3065" s="9"/>
      <c r="B3065" s="58"/>
    </row>
    <row r="3066" spans="1:2" x14ac:dyDescent="0.3">
      <c r="A3066" s="9"/>
      <c r="B3066" s="58"/>
    </row>
    <row r="3067" spans="1:2" x14ac:dyDescent="0.3">
      <c r="A3067" s="9"/>
      <c r="B3067" s="58"/>
    </row>
    <row r="3068" spans="1:2" x14ac:dyDescent="0.3">
      <c r="A3068" s="9"/>
      <c r="B3068" s="58"/>
    </row>
    <row r="3069" spans="1:2" x14ac:dyDescent="0.3">
      <c r="A3069" s="9"/>
      <c r="B3069" s="58"/>
    </row>
    <row r="3070" spans="1:2" x14ac:dyDescent="0.3">
      <c r="A3070" s="9"/>
      <c r="B3070" s="58"/>
    </row>
    <row r="3071" spans="1:2" x14ac:dyDescent="0.3">
      <c r="A3071" s="9"/>
      <c r="B3071" s="58"/>
    </row>
    <row r="3072" spans="1:2" x14ac:dyDescent="0.3">
      <c r="A3072" s="9"/>
      <c r="B3072" s="58"/>
    </row>
    <row r="3073" spans="1:2" x14ac:dyDescent="0.3">
      <c r="A3073" s="9"/>
      <c r="B3073" s="58"/>
    </row>
    <row r="3074" spans="1:2" x14ac:dyDescent="0.3">
      <c r="A3074" s="9"/>
      <c r="B3074" s="58"/>
    </row>
    <row r="3075" spans="1:2" x14ac:dyDescent="0.3">
      <c r="A3075" s="9"/>
      <c r="B3075" s="58"/>
    </row>
    <row r="3076" spans="1:2" x14ac:dyDescent="0.3">
      <c r="A3076" s="9"/>
      <c r="B3076" s="58"/>
    </row>
    <row r="3077" spans="1:2" x14ac:dyDescent="0.3">
      <c r="A3077" s="9"/>
      <c r="B3077" s="58"/>
    </row>
    <row r="3078" spans="1:2" x14ac:dyDescent="0.3">
      <c r="A3078" s="9"/>
      <c r="B3078" s="58"/>
    </row>
    <row r="3079" spans="1:2" x14ac:dyDescent="0.3">
      <c r="A3079" s="9"/>
      <c r="B3079" s="58"/>
    </row>
    <row r="3080" spans="1:2" x14ac:dyDescent="0.3">
      <c r="A3080" s="9"/>
      <c r="B3080" s="58"/>
    </row>
    <row r="3081" spans="1:2" x14ac:dyDescent="0.3">
      <c r="A3081" s="9"/>
      <c r="B3081" s="58"/>
    </row>
    <row r="3082" spans="1:2" x14ac:dyDescent="0.3">
      <c r="A3082" s="9"/>
      <c r="B3082" s="58"/>
    </row>
    <row r="3083" spans="1:2" x14ac:dyDescent="0.3">
      <c r="A3083" s="9"/>
      <c r="B3083" s="58"/>
    </row>
    <row r="3084" spans="1:2" x14ac:dyDescent="0.3">
      <c r="A3084" s="9"/>
      <c r="B3084" s="58"/>
    </row>
    <row r="3085" spans="1:2" x14ac:dyDescent="0.3">
      <c r="A3085" s="9"/>
      <c r="B3085" s="58"/>
    </row>
    <row r="3086" spans="1:2" x14ac:dyDescent="0.3">
      <c r="A3086" s="9"/>
      <c r="B3086" s="58"/>
    </row>
    <row r="3087" spans="1:2" x14ac:dyDescent="0.3">
      <c r="A3087" s="9"/>
      <c r="B3087" s="58"/>
    </row>
    <row r="3088" spans="1:2" x14ac:dyDescent="0.3">
      <c r="A3088" s="9"/>
      <c r="B3088" s="58"/>
    </row>
    <row r="3089" spans="1:2" x14ac:dyDescent="0.3">
      <c r="A3089" s="9"/>
      <c r="B3089" s="58"/>
    </row>
    <row r="3090" spans="1:2" x14ac:dyDescent="0.3">
      <c r="A3090" s="9"/>
      <c r="B3090" s="58"/>
    </row>
    <row r="3091" spans="1:2" x14ac:dyDescent="0.3">
      <c r="A3091" s="9"/>
      <c r="B3091" s="58"/>
    </row>
    <row r="3092" spans="1:2" x14ac:dyDescent="0.3">
      <c r="A3092" s="9"/>
      <c r="B3092" s="58"/>
    </row>
    <row r="3093" spans="1:2" x14ac:dyDescent="0.3">
      <c r="A3093" s="9"/>
      <c r="B3093" s="58"/>
    </row>
    <row r="3094" spans="1:2" x14ac:dyDescent="0.3">
      <c r="A3094" s="9"/>
      <c r="B3094" s="58"/>
    </row>
    <row r="3095" spans="1:2" x14ac:dyDescent="0.3">
      <c r="A3095" s="9"/>
      <c r="B3095" s="58"/>
    </row>
    <row r="3096" spans="1:2" x14ac:dyDescent="0.3">
      <c r="A3096" s="9"/>
      <c r="B3096" s="58"/>
    </row>
    <row r="3097" spans="1:2" x14ac:dyDescent="0.3">
      <c r="A3097" s="9"/>
      <c r="B3097" s="58"/>
    </row>
    <row r="3098" spans="1:2" x14ac:dyDescent="0.3">
      <c r="A3098" s="9"/>
      <c r="B3098" s="58"/>
    </row>
    <row r="3099" spans="1:2" x14ac:dyDescent="0.3">
      <c r="A3099" s="9"/>
      <c r="B3099" s="58"/>
    </row>
    <row r="3100" spans="1:2" x14ac:dyDescent="0.3">
      <c r="A3100" s="9"/>
      <c r="B3100" s="58"/>
    </row>
    <row r="3101" spans="1:2" x14ac:dyDescent="0.3">
      <c r="A3101" s="9"/>
      <c r="B3101" s="58"/>
    </row>
    <row r="3102" spans="1:2" x14ac:dyDescent="0.3">
      <c r="A3102" s="9"/>
      <c r="B3102" s="58"/>
    </row>
    <row r="3103" spans="1:2" x14ac:dyDescent="0.3">
      <c r="A3103" s="9"/>
      <c r="B3103" s="58"/>
    </row>
    <row r="3104" spans="1:2" x14ac:dyDescent="0.3">
      <c r="A3104" s="9"/>
      <c r="B3104" s="58"/>
    </row>
    <row r="3105" spans="1:2" x14ac:dyDescent="0.3">
      <c r="A3105" s="9"/>
      <c r="B3105" s="58"/>
    </row>
    <row r="3106" spans="1:2" x14ac:dyDescent="0.3">
      <c r="A3106" s="9"/>
      <c r="B3106" s="58"/>
    </row>
    <row r="3107" spans="1:2" x14ac:dyDescent="0.3">
      <c r="A3107" s="9"/>
      <c r="B3107" s="58"/>
    </row>
    <row r="3108" spans="1:2" x14ac:dyDescent="0.3">
      <c r="A3108" s="9"/>
      <c r="B3108" s="58"/>
    </row>
    <row r="3109" spans="1:2" x14ac:dyDescent="0.3">
      <c r="A3109" s="9"/>
      <c r="B3109" s="58"/>
    </row>
    <row r="3110" spans="1:2" x14ac:dyDescent="0.3">
      <c r="A3110" s="9"/>
      <c r="B3110" s="58"/>
    </row>
    <row r="3111" spans="1:2" x14ac:dyDescent="0.3">
      <c r="A3111" s="9"/>
      <c r="B3111" s="58"/>
    </row>
    <row r="3112" spans="1:2" x14ac:dyDescent="0.3">
      <c r="A3112" s="9"/>
      <c r="B3112" s="58"/>
    </row>
    <row r="3113" spans="1:2" x14ac:dyDescent="0.3">
      <c r="A3113" s="9"/>
      <c r="B3113" s="58"/>
    </row>
    <row r="3114" spans="1:2" x14ac:dyDescent="0.3">
      <c r="A3114" s="9"/>
      <c r="B3114" s="58"/>
    </row>
    <row r="3115" spans="1:2" x14ac:dyDescent="0.3">
      <c r="A3115" s="9"/>
      <c r="B3115" s="58"/>
    </row>
    <row r="3116" spans="1:2" x14ac:dyDescent="0.3">
      <c r="A3116" s="9"/>
      <c r="B3116" s="58"/>
    </row>
    <row r="3117" spans="1:2" x14ac:dyDescent="0.3">
      <c r="A3117" s="9"/>
      <c r="B3117" s="58"/>
    </row>
    <row r="3118" spans="1:2" x14ac:dyDescent="0.3">
      <c r="A3118" s="9"/>
      <c r="B3118" s="58"/>
    </row>
    <row r="3119" spans="1:2" x14ac:dyDescent="0.3">
      <c r="A3119" s="9"/>
      <c r="B3119" s="58"/>
    </row>
    <row r="3120" spans="1:2" x14ac:dyDescent="0.3">
      <c r="A3120" s="9"/>
      <c r="B3120" s="58"/>
    </row>
    <row r="3121" spans="1:2" x14ac:dyDescent="0.3">
      <c r="A3121" s="9"/>
      <c r="B3121" s="58"/>
    </row>
    <row r="3122" spans="1:2" x14ac:dyDescent="0.3">
      <c r="A3122" s="9"/>
      <c r="B3122" s="58"/>
    </row>
    <row r="3123" spans="1:2" x14ac:dyDescent="0.3">
      <c r="A3123" s="9"/>
      <c r="B3123" s="58"/>
    </row>
    <row r="3124" spans="1:2" x14ac:dyDescent="0.3">
      <c r="A3124" s="9"/>
      <c r="B3124" s="58"/>
    </row>
    <row r="3125" spans="1:2" x14ac:dyDescent="0.3">
      <c r="A3125" s="9"/>
      <c r="B3125" s="58"/>
    </row>
    <row r="3126" spans="1:2" x14ac:dyDescent="0.3">
      <c r="A3126" s="9"/>
      <c r="B3126" s="58"/>
    </row>
    <row r="3127" spans="1:2" x14ac:dyDescent="0.3">
      <c r="A3127" s="9"/>
      <c r="B3127" s="58"/>
    </row>
    <row r="3128" spans="1:2" x14ac:dyDescent="0.3">
      <c r="A3128" s="9"/>
      <c r="B3128" s="58"/>
    </row>
    <row r="3129" spans="1:2" x14ac:dyDescent="0.3">
      <c r="A3129" s="9"/>
      <c r="B3129" s="58"/>
    </row>
    <row r="3130" spans="1:2" x14ac:dyDescent="0.3">
      <c r="A3130" s="9"/>
      <c r="B3130" s="58"/>
    </row>
    <row r="3131" spans="1:2" x14ac:dyDescent="0.3">
      <c r="A3131" s="9"/>
      <c r="B3131" s="58"/>
    </row>
    <row r="3132" spans="1:2" x14ac:dyDescent="0.3">
      <c r="A3132" s="9"/>
      <c r="B3132" s="58"/>
    </row>
    <row r="3133" spans="1:2" x14ac:dyDescent="0.3">
      <c r="A3133" s="9"/>
      <c r="B3133" s="58"/>
    </row>
    <row r="3134" spans="1:2" x14ac:dyDescent="0.3">
      <c r="A3134" s="9"/>
      <c r="B3134" s="58"/>
    </row>
    <row r="3135" spans="1:2" x14ac:dyDescent="0.3">
      <c r="A3135" s="9"/>
      <c r="B3135" s="58"/>
    </row>
    <row r="3136" spans="1:2" x14ac:dyDescent="0.3">
      <c r="A3136" s="9"/>
      <c r="B3136" s="58"/>
    </row>
    <row r="3137" spans="1:2" x14ac:dyDescent="0.3">
      <c r="A3137" s="9"/>
      <c r="B3137" s="58"/>
    </row>
    <row r="3138" spans="1:2" x14ac:dyDescent="0.3">
      <c r="A3138" s="9"/>
      <c r="B3138" s="58"/>
    </row>
    <row r="3139" spans="1:2" x14ac:dyDescent="0.3">
      <c r="A3139" s="9"/>
      <c r="B3139" s="58"/>
    </row>
    <row r="3140" spans="1:2" x14ac:dyDescent="0.3">
      <c r="A3140" s="9"/>
      <c r="B3140" s="58"/>
    </row>
    <row r="3141" spans="1:2" x14ac:dyDescent="0.3">
      <c r="A3141" s="9"/>
      <c r="B3141" s="58"/>
    </row>
    <row r="3142" spans="1:2" x14ac:dyDescent="0.3">
      <c r="A3142" s="9"/>
      <c r="B3142" s="58"/>
    </row>
    <row r="3143" spans="1:2" x14ac:dyDescent="0.3">
      <c r="A3143" s="9"/>
      <c r="B3143" s="58"/>
    </row>
    <row r="3144" spans="1:2" x14ac:dyDescent="0.3">
      <c r="A3144" s="9"/>
      <c r="B3144" s="58"/>
    </row>
    <row r="3145" spans="1:2" x14ac:dyDescent="0.3">
      <c r="A3145" s="9"/>
      <c r="B3145" s="58"/>
    </row>
    <row r="3146" spans="1:2" x14ac:dyDescent="0.3">
      <c r="A3146" s="9"/>
      <c r="B3146" s="58"/>
    </row>
    <row r="3147" spans="1:2" x14ac:dyDescent="0.3">
      <c r="A3147" s="9"/>
      <c r="B3147" s="58"/>
    </row>
    <row r="3148" spans="1:2" x14ac:dyDescent="0.3">
      <c r="A3148" s="9"/>
      <c r="B3148" s="58"/>
    </row>
    <row r="3149" spans="1:2" x14ac:dyDescent="0.3">
      <c r="A3149" s="9"/>
      <c r="B3149" s="58"/>
    </row>
    <row r="3150" spans="1:2" x14ac:dyDescent="0.3">
      <c r="A3150" s="9"/>
      <c r="B3150" s="58"/>
    </row>
    <row r="3151" spans="1:2" x14ac:dyDescent="0.3">
      <c r="A3151" s="9"/>
      <c r="B3151" s="58"/>
    </row>
    <row r="3152" spans="1:2" x14ac:dyDescent="0.3">
      <c r="A3152" s="9"/>
      <c r="B3152" s="58"/>
    </row>
    <row r="3153" spans="1:2" x14ac:dyDescent="0.3">
      <c r="A3153" s="9"/>
      <c r="B3153" s="58"/>
    </row>
    <row r="3154" spans="1:2" x14ac:dyDescent="0.3">
      <c r="A3154" s="9"/>
      <c r="B3154" s="58"/>
    </row>
    <row r="3155" spans="1:2" x14ac:dyDescent="0.3">
      <c r="A3155" s="9"/>
      <c r="B3155" s="58"/>
    </row>
    <row r="3156" spans="1:2" x14ac:dyDescent="0.3">
      <c r="A3156" s="9"/>
      <c r="B3156" s="58"/>
    </row>
    <row r="3157" spans="1:2" x14ac:dyDescent="0.3">
      <c r="A3157" s="9"/>
      <c r="B3157" s="58"/>
    </row>
    <row r="3158" spans="1:2" x14ac:dyDescent="0.3">
      <c r="A3158" s="9"/>
      <c r="B3158" s="58"/>
    </row>
    <row r="3159" spans="1:2" x14ac:dyDescent="0.3">
      <c r="A3159" s="9"/>
      <c r="B3159" s="58"/>
    </row>
    <row r="3160" spans="1:2" x14ac:dyDescent="0.3">
      <c r="A3160" s="9"/>
      <c r="B3160" s="58"/>
    </row>
    <row r="3161" spans="1:2" x14ac:dyDescent="0.3">
      <c r="A3161" s="9"/>
      <c r="B3161" s="58"/>
    </row>
    <row r="3162" spans="1:2" x14ac:dyDescent="0.3">
      <c r="A3162" s="9"/>
      <c r="B3162" s="58"/>
    </row>
    <row r="3163" spans="1:2" x14ac:dyDescent="0.3">
      <c r="A3163" s="9"/>
      <c r="B3163" s="58"/>
    </row>
    <row r="3164" spans="1:2" x14ac:dyDescent="0.3">
      <c r="A3164" s="9"/>
      <c r="B3164" s="58"/>
    </row>
    <row r="3165" spans="1:2" x14ac:dyDescent="0.3">
      <c r="A3165" s="9"/>
      <c r="B3165" s="58"/>
    </row>
    <row r="3166" spans="1:2" x14ac:dyDescent="0.3">
      <c r="A3166" s="9"/>
      <c r="B3166" s="58"/>
    </row>
    <row r="3167" spans="1:2" x14ac:dyDescent="0.3">
      <c r="A3167" s="9"/>
      <c r="B3167" s="58"/>
    </row>
    <row r="3168" spans="1:2" x14ac:dyDescent="0.3">
      <c r="A3168" s="9"/>
      <c r="B3168" s="58"/>
    </row>
    <row r="3169" spans="1:2" x14ac:dyDescent="0.3">
      <c r="A3169" s="9"/>
      <c r="B3169" s="58"/>
    </row>
    <row r="3170" spans="1:2" x14ac:dyDescent="0.3">
      <c r="A3170" s="9"/>
      <c r="B3170" s="58"/>
    </row>
    <row r="3171" spans="1:2" x14ac:dyDescent="0.3">
      <c r="A3171" s="9"/>
      <c r="B3171" s="58"/>
    </row>
    <row r="3172" spans="1:2" x14ac:dyDescent="0.3">
      <c r="A3172" s="9"/>
      <c r="B3172" s="58"/>
    </row>
    <row r="3173" spans="1:2" x14ac:dyDescent="0.3">
      <c r="A3173" s="9"/>
      <c r="B3173" s="58"/>
    </row>
    <row r="3174" spans="1:2" x14ac:dyDescent="0.3">
      <c r="A3174" s="9"/>
      <c r="B3174" s="58"/>
    </row>
    <row r="3175" spans="1:2" x14ac:dyDescent="0.3">
      <c r="A3175" s="9"/>
      <c r="B3175" s="58"/>
    </row>
    <row r="3176" spans="1:2" x14ac:dyDescent="0.3">
      <c r="A3176" s="9"/>
      <c r="B3176" s="58"/>
    </row>
    <row r="3177" spans="1:2" x14ac:dyDescent="0.3">
      <c r="A3177" s="9"/>
      <c r="B3177" s="58"/>
    </row>
    <row r="3178" spans="1:2" x14ac:dyDescent="0.3">
      <c r="A3178" s="9"/>
      <c r="B3178" s="58"/>
    </row>
    <row r="3179" spans="1:2" x14ac:dyDescent="0.3">
      <c r="A3179" s="9"/>
      <c r="B3179" s="58"/>
    </row>
    <row r="3180" spans="1:2" x14ac:dyDescent="0.3">
      <c r="A3180" s="9"/>
      <c r="B3180" s="58"/>
    </row>
    <row r="3181" spans="1:2" x14ac:dyDescent="0.3">
      <c r="A3181" s="9"/>
      <c r="B3181" s="58"/>
    </row>
    <row r="3182" spans="1:2" x14ac:dyDescent="0.3">
      <c r="A3182" s="9"/>
      <c r="B3182" s="58"/>
    </row>
    <row r="3183" spans="1:2" x14ac:dyDescent="0.3">
      <c r="A3183" s="9"/>
      <c r="B3183" s="58"/>
    </row>
    <row r="3184" spans="1:2" x14ac:dyDescent="0.3">
      <c r="A3184" s="9"/>
      <c r="B3184" s="58"/>
    </row>
    <row r="3185" spans="1:2" x14ac:dyDescent="0.3">
      <c r="A3185" s="9"/>
      <c r="B3185" s="58"/>
    </row>
    <row r="3186" spans="1:2" x14ac:dyDescent="0.3">
      <c r="A3186" s="9"/>
      <c r="B3186" s="58"/>
    </row>
    <row r="3187" spans="1:2" x14ac:dyDescent="0.3">
      <c r="A3187" s="9"/>
      <c r="B3187" s="58"/>
    </row>
    <row r="3188" spans="1:2" x14ac:dyDescent="0.3">
      <c r="A3188" s="9"/>
      <c r="B3188" s="58"/>
    </row>
    <row r="3189" spans="1:2" x14ac:dyDescent="0.3">
      <c r="A3189" s="9"/>
      <c r="B3189" s="58"/>
    </row>
    <row r="3190" spans="1:2" x14ac:dyDescent="0.3">
      <c r="A3190" s="9"/>
      <c r="B3190" s="58"/>
    </row>
    <row r="3191" spans="1:2" x14ac:dyDescent="0.3">
      <c r="A3191" s="9"/>
      <c r="B3191" s="58"/>
    </row>
    <row r="3192" spans="1:2" x14ac:dyDescent="0.3">
      <c r="A3192" s="9"/>
      <c r="B3192" s="58"/>
    </row>
    <row r="3193" spans="1:2" x14ac:dyDescent="0.3">
      <c r="A3193" s="9"/>
      <c r="B3193" s="58"/>
    </row>
    <row r="3194" spans="1:2" x14ac:dyDescent="0.3">
      <c r="A3194" s="9"/>
      <c r="B3194" s="58"/>
    </row>
    <row r="3195" spans="1:2" x14ac:dyDescent="0.3">
      <c r="A3195" s="9"/>
      <c r="B3195" s="58"/>
    </row>
    <row r="3196" spans="1:2" x14ac:dyDescent="0.3">
      <c r="A3196" s="9"/>
      <c r="B3196" s="58"/>
    </row>
    <row r="3197" spans="1:2" x14ac:dyDescent="0.3">
      <c r="A3197" s="9"/>
      <c r="B3197" s="58"/>
    </row>
    <row r="3198" spans="1:2" x14ac:dyDescent="0.3">
      <c r="A3198" s="9"/>
      <c r="B3198" s="58"/>
    </row>
    <row r="3199" spans="1:2" x14ac:dyDescent="0.3">
      <c r="A3199" s="9"/>
      <c r="B3199" s="58"/>
    </row>
    <row r="3200" spans="1:2" x14ac:dyDescent="0.3">
      <c r="A3200" s="9"/>
      <c r="B3200" s="58"/>
    </row>
    <row r="3201" spans="1:2" x14ac:dyDescent="0.3">
      <c r="A3201" s="9"/>
      <c r="B3201" s="58"/>
    </row>
    <row r="3202" spans="1:2" x14ac:dyDescent="0.3">
      <c r="A3202" s="9"/>
      <c r="B3202" s="58"/>
    </row>
    <row r="3203" spans="1:2" x14ac:dyDescent="0.3">
      <c r="A3203" s="9"/>
      <c r="B3203" s="58"/>
    </row>
    <row r="3204" spans="1:2" x14ac:dyDescent="0.3">
      <c r="A3204" s="9"/>
      <c r="B3204" s="58"/>
    </row>
    <row r="3205" spans="1:2" x14ac:dyDescent="0.3">
      <c r="A3205" s="9"/>
      <c r="B3205" s="58"/>
    </row>
    <row r="3206" spans="1:2" x14ac:dyDescent="0.3">
      <c r="A3206" s="9"/>
      <c r="B3206" s="58"/>
    </row>
    <row r="3207" spans="1:2" x14ac:dyDescent="0.3">
      <c r="A3207" s="9"/>
      <c r="B3207" s="58"/>
    </row>
    <row r="3208" spans="1:2" x14ac:dyDescent="0.3">
      <c r="A3208" s="9"/>
      <c r="B3208" s="58"/>
    </row>
    <row r="3209" spans="1:2" x14ac:dyDescent="0.3">
      <c r="A3209" s="9"/>
      <c r="B3209" s="58"/>
    </row>
    <row r="3210" spans="1:2" x14ac:dyDescent="0.3">
      <c r="A3210" s="9"/>
      <c r="B3210" s="58"/>
    </row>
    <row r="3211" spans="1:2" x14ac:dyDescent="0.3">
      <c r="A3211" s="9"/>
      <c r="B3211" s="58"/>
    </row>
    <row r="3212" spans="1:2" x14ac:dyDescent="0.3">
      <c r="A3212" s="9"/>
      <c r="B3212" s="58"/>
    </row>
    <row r="3213" spans="1:2" x14ac:dyDescent="0.3">
      <c r="A3213" s="9"/>
      <c r="B3213" s="58"/>
    </row>
    <row r="3214" spans="1:2" x14ac:dyDescent="0.3">
      <c r="A3214" s="9"/>
      <c r="B3214" s="58"/>
    </row>
    <row r="3215" spans="1:2" x14ac:dyDescent="0.3">
      <c r="A3215" s="9"/>
      <c r="B3215" s="58"/>
    </row>
    <row r="3216" spans="1:2" x14ac:dyDescent="0.3">
      <c r="A3216" s="9"/>
      <c r="B3216" s="58"/>
    </row>
    <row r="3217" spans="1:2" x14ac:dyDescent="0.3">
      <c r="A3217" s="9"/>
      <c r="B3217" s="58"/>
    </row>
    <row r="3218" spans="1:2" x14ac:dyDescent="0.3">
      <c r="A3218" s="9"/>
      <c r="B3218" s="58"/>
    </row>
    <row r="3219" spans="1:2" x14ac:dyDescent="0.3">
      <c r="A3219" s="9"/>
      <c r="B3219" s="58"/>
    </row>
    <row r="3220" spans="1:2" x14ac:dyDescent="0.3">
      <c r="A3220" s="9"/>
      <c r="B3220" s="58"/>
    </row>
    <row r="3221" spans="1:2" x14ac:dyDescent="0.3">
      <c r="A3221" s="9"/>
      <c r="B3221" s="58"/>
    </row>
    <row r="3222" spans="1:2" x14ac:dyDescent="0.3">
      <c r="A3222" s="9"/>
      <c r="B3222" s="58"/>
    </row>
    <row r="3223" spans="1:2" x14ac:dyDescent="0.3">
      <c r="A3223" s="9"/>
      <c r="B3223" s="58"/>
    </row>
    <row r="3224" spans="1:2" x14ac:dyDescent="0.3">
      <c r="A3224" s="9"/>
      <c r="B3224" s="58"/>
    </row>
    <row r="3225" spans="1:2" x14ac:dyDescent="0.3">
      <c r="A3225" s="9"/>
      <c r="B3225" s="58"/>
    </row>
    <row r="3226" spans="1:2" x14ac:dyDescent="0.3">
      <c r="A3226" s="9"/>
      <c r="B3226" s="58"/>
    </row>
    <row r="3227" spans="1:2" x14ac:dyDescent="0.3">
      <c r="A3227" s="9"/>
      <c r="B3227" s="58"/>
    </row>
    <row r="3228" spans="1:2" x14ac:dyDescent="0.3">
      <c r="A3228" s="9"/>
      <c r="B3228" s="58"/>
    </row>
    <row r="3229" spans="1:2" x14ac:dyDescent="0.3">
      <c r="A3229" s="9"/>
      <c r="B3229" s="58"/>
    </row>
    <row r="3230" spans="1:2" x14ac:dyDescent="0.3">
      <c r="A3230" s="9"/>
      <c r="B3230" s="58"/>
    </row>
    <row r="3231" spans="1:2" x14ac:dyDescent="0.3">
      <c r="A3231" s="9"/>
      <c r="B3231" s="58"/>
    </row>
    <row r="3232" spans="1:2" x14ac:dyDescent="0.3">
      <c r="A3232" s="9"/>
      <c r="B3232" s="58"/>
    </row>
    <row r="3233" spans="1:2" x14ac:dyDescent="0.3">
      <c r="A3233" s="9"/>
      <c r="B3233" s="58"/>
    </row>
    <row r="3234" spans="1:2" x14ac:dyDescent="0.3">
      <c r="A3234" s="9"/>
      <c r="B3234" s="58"/>
    </row>
    <row r="3235" spans="1:2" x14ac:dyDescent="0.3">
      <c r="A3235" s="9"/>
      <c r="B3235" s="58"/>
    </row>
    <row r="3236" spans="1:2" x14ac:dyDescent="0.3">
      <c r="A3236" s="9"/>
      <c r="B3236" s="58"/>
    </row>
    <row r="3237" spans="1:2" x14ac:dyDescent="0.3">
      <c r="A3237" s="9"/>
      <c r="B3237" s="58"/>
    </row>
    <row r="3238" spans="1:2" x14ac:dyDescent="0.3">
      <c r="A3238" s="9"/>
      <c r="B3238" s="58"/>
    </row>
    <row r="3239" spans="1:2" x14ac:dyDescent="0.3">
      <c r="A3239" s="9"/>
      <c r="B3239" s="58"/>
    </row>
    <row r="3240" spans="1:2" x14ac:dyDescent="0.3">
      <c r="A3240" s="9"/>
      <c r="B3240" s="58"/>
    </row>
    <row r="3241" spans="1:2" x14ac:dyDescent="0.3">
      <c r="A3241" s="9"/>
      <c r="B3241" s="58"/>
    </row>
    <row r="3242" spans="1:2" x14ac:dyDescent="0.3">
      <c r="A3242" s="9"/>
      <c r="B3242" s="58"/>
    </row>
    <row r="3243" spans="1:2" x14ac:dyDescent="0.3">
      <c r="A3243" s="9"/>
      <c r="B3243" s="58"/>
    </row>
    <row r="3244" spans="1:2" x14ac:dyDescent="0.3">
      <c r="A3244" s="9"/>
      <c r="B3244" s="58"/>
    </row>
    <row r="3245" spans="1:2" x14ac:dyDescent="0.3">
      <c r="A3245" s="9"/>
      <c r="B3245" s="58"/>
    </row>
    <row r="3246" spans="1:2" x14ac:dyDescent="0.3">
      <c r="A3246" s="9"/>
      <c r="B3246" s="58"/>
    </row>
    <row r="3247" spans="1:2" x14ac:dyDescent="0.3">
      <c r="A3247" s="9"/>
      <c r="B3247" s="58"/>
    </row>
    <row r="3248" spans="1:2" x14ac:dyDescent="0.3">
      <c r="A3248" s="9"/>
      <c r="B3248" s="58"/>
    </row>
    <row r="3249" spans="1:2" x14ac:dyDescent="0.3">
      <c r="A3249" s="9"/>
      <c r="B3249" s="58"/>
    </row>
    <row r="3250" spans="1:2" x14ac:dyDescent="0.3">
      <c r="A3250" s="9"/>
      <c r="B3250" s="58"/>
    </row>
    <row r="3251" spans="1:2" x14ac:dyDescent="0.3">
      <c r="A3251" s="9"/>
      <c r="B3251" s="58"/>
    </row>
    <row r="3252" spans="1:2" x14ac:dyDescent="0.3">
      <c r="A3252" s="9"/>
      <c r="B3252" s="58"/>
    </row>
    <row r="3253" spans="1:2" x14ac:dyDescent="0.3">
      <c r="A3253" s="9"/>
      <c r="B3253" s="58"/>
    </row>
    <row r="3254" spans="1:2" x14ac:dyDescent="0.3">
      <c r="A3254" s="9"/>
      <c r="B3254" s="58"/>
    </row>
    <row r="3255" spans="1:2" x14ac:dyDescent="0.3">
      <c r="A3255" s="9"/>
      <c r="B3255" s="58"/>
    </row>
    <row r="3256" spans="1:2" x14ac:dyDescent="0.3">
      <c r="A3256" s="9"/>
      <c r="B3256" s="58"/>
    </row>
    <row r="3257" spans="1:2" x14ac:dyDescent="0.3">
      <c r="A3257" s="9"/>
      <c r="B3257" s="58"/>
    </row>
    <row r="3258" spans="1:2" x14ac:dyDescent="0.3">
      <c r="A3258" s="9"/>
      <c r="B3258" s="58"/>
    </row>
    <row r="3259" spans="1:2" x14ac:dyDescent="0.3">
      <c r="A3259" s="9"/>
      <c r="B3259" s="58"/>
    </row>
    <row r="3260" spans="1:2" x14ac:dyDescent="0.3">
      <c r="A3260" s="9"/>
      <c r="B3260" s="58"/>
    </row>
    <row r="3261" spans="1:2" x14ac:dyDescent="0.3">
      <c r="A3261" s="9"/>
      <c r="B3261" s="58"/>
    </row>
    <row r="3262" spans="1:2" x14ac:dyDescent="0.3">
      <c r="A3262" s="9"/>
      <c r="B3262" s="58"/>
    </row>
    <row r="3263" spans="1:2" x14ac:dyDescent="0.3">
      <c r="A3263" s="9"/>
      <c r="B3263" s="58"/>
    </row>
    <row r="3264" spans="1:2" x14ac:dyDescent="0.3">
      <c r="A3264" s="9"/>
      <c r="B3264" s="58"/>
    </row>
    <row r="3265" spans="1:2" x14ac:dyDescent="0.3">
      <c r="A3265" s="9"/>
      <c r="B3265" s="58"/>
    </row>
    <row r="3266" spans="1:2" x14ac:dyDescent="0.3">
      <c r="A3266" s="9"/>
      <c r="B3266" s="58"/>
    </row>
    <row r="3267" spans="1:2" x14ac:dyDescent="0.3">
      <c r="A3267" s="9"/>
      <c r="B3267" s="58"/>
    </row>
    <row r="3268" spans="1:2" x14ac:dyDescent="0.3">
      <c r="A3268" s="9"/>
      <c r="B3268" s="58"/>
    </row>
    <row r="3269" spans="1:2" x14ac:dyDescent="0.3">
      <c r="A3269" s="9"/>
      <c r="B3269" s="58"/>
    </row>
    <row r="3270" spans="1:2" x14ac:dyDescent="0.3">
      <c r="A3270" s="9"/>
      <c r="B3270" s="58"/>
    </row>
    <row r="3271" spans="1:2" x14ac:dyDescent="0.3">
      <c r="A3271" s="9"/>
      <c r="B3271" s="58"/>
    </row>
    <row r="3272" spans="1:2" x14ac:dyDescent="0.3">
      <c r="A3272" s="9"/>
      <c r="B3272" s="58"/>
    </row>
    <row r="3273" spans="1:2" x14ac:dyDescent="0.3">
      <c r="A3273" s="9"/>
      <c r="B3273" s="58"/>
    </row>
    <row r="3274" spans="1:2" x14ac:dyDescent="0.3">
      <c r="A3274" s="9"/>
      <c r="B3274" s="58"/>
    </row>
    <row r="3275" spans="1:2" x14ac:dyDescent="0.3">
      <c r="A3275" s="9"/>
      <c r="B3275" s="58"/>
    </row>
    <row r="3276" spans="1:2" x14ac:dyDescent="0.3">
      <c r="A3276" s="9"/>
      <c r="B3276" s="58"/>
    </row>
    <row r="3277" spans="1:2" x14ac:dyDescent="0.3">
      <c r="A3277" s="9"/>
      <c r="B3277" s="58"/>
    </row>
    <row r="3278" spans="1:2" x14ac:dyDescent="0.3">
      <c r="A3278" s="9"/>
      <c r="B3278" s="58"/>
    </row>
    <row r="3279" spans="1:2" x14ac:dyDescent="0.3">
      <c r="A3279" s="9"/>
      <c r="B3279" s="58"/>
    </row>
    <row r="3280" spans="1:2" x14ac:dyDescent="0.3">
      <c r="A3280" s="9"/>
      <c r="B3280" s="58"/>
    </row>
    <row r="3281" spans="1:2" x14ac:dyDescent="0.3">
      <c r="A3281" s="9"/>
      <c r="B3281" s="58"/>
    </row>
    <row r="3282" spans="1:2" x14ac:dyDescent="0.3">
      <c r="A3282" s="9"/>
      <c r="B3282" s="58"/>
    </row>
    <row r="3283" spans="1:2" x14ac:dyDescent="0.3">
      <c r="A3283" s="9"/>
      <c r="B3283" s="58"/>
    </row>
    <row r="3284" spans="1:2" x14ac:dyDescent="0.3">
      <c r="A3284" s="9"/>
      <c r="B3284" s="58"/>
    </row>
    <row r="3285" spans="1:2" x14ac:dyDescent="0.3">
      <c r="A3285" s="9"/>
      <c r="B3285" s="58"/>
    </row>
    <row r="3286" spans="1:2" x14ac:dyDescent="0.3">
      <c r="A3286" s="9"/>
      <c r="B3286" s="58"/>
    </row>
    <row r="3287" spans="1:2" x14ac:dyDescent="0.3">
      <c r="A3287" s="9"/>
      <c r="B3287" s="58"/>
    </row>
    <row r="3288" spans="1:2" x14ac:dyDescent="0.3">
      <c r="A3288" s="9"/>
      <c r="B3288" s="58"/>
    </row>
    <row r="3289" spans="1:2" x14ac:dyDescent="0.3">
      <c r="A3289" s="9"/>
      <c r="B3289" s="58"/>
    </row>
    <row r="3290" spans="1:2" x14ac:dyDescent="0.3">
      <c r="A3290" s="9"/>
      <c r="B3290" s="58"/>
    </row>
    <row r="3291" spans="1:2" x14ac:dyDescent="0.3">
      <c r="A3291" s="9"/>
      <c r="B3291" s="58"/>
    </row>
    <row r="3292" spans="1:2" x14ac:dyDescent="0.3">
      <c r="A3292" s="9"/>
      <c r="B3292" s="58"/>
    </row>
    <row r="3293" spans="1:2" x14ac:dyDescent="0.3">
      <c r="A3293" s="9"/>
      <c r="B3293" s="58"/>
    </row>
    <row r="3294" spans="1:2" x14ac:dyDescent="0.3">
      <c r="A3294" s="9"/>
      <c r="B3294" s="58"/>
    </row>
    <row r="3295" spans="1:2" x14ac:dyDescent="0.3">
      <c r="A3295" s="9"/>
      <c r="B3295" s="58"/>
    </row>
    <row r="3296" spans="1:2" x14ac:dyDescent="0.3">
      <c r="A3296" s="9"/>
      <c r="B3296" s="58"/>
    </row>
    <row r="3297" spans="1:2" x14ac:dyDescent="0.3">
      <c r="A3297" s="9"/>
      <c r="B3297" s="58"/>
    </row>
    <row r="3298" spans="1:2" x14ac:dyDescent="0.3">
      <c r="A3298" s="9"/>
      <c r="B3298" s="58"/>
    </row>
    <row r="3299" spans="1:2" x14ac:dyDescent="0.3">
      <c r="A3299" s="9"/>
      <c r="B3299" s="58"/>
    </row>
    <row r="3300" spans="1:2" x14ac:dyDescent="0.3">
      <c r="A3300" s="9"/>
      <c r="B3300" s="58"/>
    </row>
    <row r="3301" spans="1:2" x14ac:dyDescent="0.3">
      <c r="A3301" s="9"/>
      <c r="B3301" s="58"/>
    </row>
    <row r="3302" spans="1:2" x14ac:dyDescent="0.3">
      <c r="A3302" s="9"/>
      <c r="B3302" s="58"/>
    </row>
    <row r="3303" spans="1:2" x14ac:dyDescent="0.3">
      <c r="A3303" s="9"/>
      <c r="B3303" s="58"/>
    </row>
    <row r="3304" spans="1:2" x14ac:dyDescent="0.3">
      <c r="A3304" s="9"/>
      <c r="B3304" s="58"/>
    </row>
    <row r="3305" spans="1:2" x14ac:dyDescent="0.3">
      <c r="A3305" s="9"/>
      <c r="B3305" s="58"/>
    </row>
    <row r="3306" spans="1:2" x14ac:dyDescent="0.3">
      <c r="A3306" s="9"/>
      <c r="B3306" s="58"/>
    </row>
    <row r="3307" spans="1:2" x14ac:dyDescent="0.3">
      <c r="A3307" s="9"/>
      <c r="B3307" s="58"/>
    </row>
    <row r="3308" spans="1:2" x14ac:dyDescent="0.3">
      <c r="A3308" s="9"/>
      <c r="B3308" s="58"/>
    </row>
    <row r="3309" spans="1:2" x14ac:dyDescent="0.3">
      <c r="A3309" s="9"/>
      <c r="B3309" s="58"/>
    </row>
    <row r="3310" spans="1:2" x14ac:dyDescent="0.3">
      <c r="A3310" s="9"/>
      <c r="B3310" s="58"/>
    </row>
    <row r="3311" spans="1:2" x14ac:dyDescent="0.3">
      <c r="A3311" s="9"/>
      <c r="B3311" s="58"/>
    </row>
    <row r="3312" spans="1:2" x14ac:dyDescent="0.3">
      <c r="A3312" s="9"/>
      <c r="B3312" s="58"/>
    </row>
    <row r="3313" spans="1:2" x14ac:dyDescent="0.3">
      <c r="A3313" s="9"/>
      <c r="B3313" s="58"/>
    </row>
    <row r="3314" spans="1:2" x14ac:dyDescent="0.3">
      <c r="A3314" s="9"/>
      <c r="B3314" s="58"/>
    </row>
    <row r="3315" spans="1:2" x14ac:dyDescent="0.3">
      <c r="A3315" s="9"/>
      <c r="B3315" s="58"/>
    </row>
    <row r="3316" spans="1:2" x14ac:dyDescent="0.3">
      <c r="A3316" s="9"/>
      <c r="B3316" s="58"/>
    </row>
    <row r="3317" spans="1:2" x14ac:dyDescent="0.3">
      <c r="A3317" s="9"/>
      <c r="B3317" s="58"/>
    </row>
    <row r="3318" spans="1:2" x14ac:dyDescent="0.3">
      <c r="A3318" s="9"/>
      <c r="B3318" s="58"/>
    </row>
    <row r="3319" spans="1:2" x14ac:dyDescent="0.3">
      <c r="A3319" s="9"/>
      <c r="B3319" s="58"/>
    </row>
    <row r="3320" spans="1:2" x14ac:dyDescent="0.3">
      <c r="A3320" s="9"/>
      <c r="B3320" s="58"/>
    </row>
    <row r="3321" spans="1:2" x14ac:dyDescent="0.3">
      <c r="A3321" s="9"/>
      <c r="B3321" s="58"/>
    </row>
    <row r="3322" spans="1:2" x14ac:dyDescent="0.3">
      <c r="A3322" s="9"/>
      <c r="B3322" s="58"/>
    </row>
    <row r="3323" spans="1:2" x14ac:dyDescent="0.3">
      <c r="A3323" s="9"/>
      <c r="B3323" s="58"/>
    </row>
    <row r="3324" spans="1:2" x14ac:dyDescent="0.3">
      <c r="A3324" s="9"/>
      <c r="B3324" s="58"/>
    </row>
    <row r="3325" spans="1:2" x14ac:dyDescent="0.3">
      <c r="A3325" s="9"/>
      <c r="B3325" s="58"/>
    </row>
    <row r="3326" spans="1:2" x14ac:dyDescent="0.3">
      <c r="A3326" s="9"/>
      <c r="B3326" s="58"/>
    </row>
    <row r="3327" spans="1:2" x14ac:dyDescent="0.3">
      <c r="A3327" s="9"/>
      <c r="B3327" s="58"/>
    </row>
    <row r="3328" spans="1:2" x14ac:dyDescent="0.3">
      <c r="A3328" s="9"/>
      <c r="B3328" s="58"/>
    </row>
    <row r="3329" spans="1:2" x14ac:dyDescent="0.3">
      <c r="A3329" s="9"/>
      <c r="B3329" s="58"/>
    </row>
    <row r="3330" spans="1:2" x14ac:dyDescent="0.3">
      <c r="A3330" s="9"/>
      <c r="B3330" s="58"/>
    </row>
    <row r="3331" spans="1:2" x14ac:dyDescent="0.3">
      <c r="A3331" s="9"/>
      <c r="B3331" s="58"/>
    </row>
    <row r="3332" spans="1:2" x14ac:dyDescent="0.3">
      <c r="A3332" s="9"/>
      <c r="B3332" s="58"/>
    </row>
    <row r="3333" spans="1:2" x14ac:dyDescent="0.3">
      <c r="A3333" s="9"/>
      <c r="B3333" s="58"/>
    </row>
    <row r="3334" spans="1:2" x14ac:dyDescent="0.3">
      <c r="A3334" s="9"/>
      <c r="B3334" s="58"/>
    </row>
    <row r="3335" spans="1:2" x14ac:dyDescent="0.3">
      <c r="A3335" s="9"/>
      <c r="B3335" s="58"/>
    </row>
    <row r="3336" spans="1:2" x14ac:dyDescent="0.3">
      <c r="A3336" s="9"/>
      <c r="B3336" s="58"/>
    </row>
    <row r="3337" spans="1:2" x14ac:dyDescent="0.3">
      <c r="A3337" s="9"/>
      <c r="B3337" s="58"/>
    </row>
    <row r="3338" spans="1:2" x14ac:dyDescent="0.3">
      <c r="A3338" s="9"/>
      <c r="B3338" s="58"/>
    </row>
    <row r="3339" spans="1:2" x14ac:dyDescent="0.3">
      <c r="A3339" s="9"/>
      <c r="B3339" s="58"/>
    </row>
    <row r="3340" spans="1:2" x14ac:dyDescent="0.3">
      <c r="A3340" s="9"/>
      <c r="B3340" s="58"/>
    </row>
    <row r="3341" spans="1:2" x14ac:dyDescent="0.3">
      <c r="A3341" s="9"/>
      <c r="B3341" s="58"/>
    </row>
    <row r="3342" spans="1:2" x14ac:dyDescent="0.3">
      <c r="A3342" s="9"/>
      <c r="B3342" s="58"/>
    </row>
    <row r="3343" spans="1:2" x14ac:dyDescent="0.3">
      <c r="A3343" s="9"/>
      <c r="B3343" s="58"/>
    </row>
    <row r="3344" spans="1:2" x14ac:dyDescent="0.3">
      <c r="A3344" s="9"/>
      <c r="B3344" s="58"/>
    </row>
    <row r="3345" spans="1:2" x14ac:dyDescent="0.3">
      <c r="A3345" s="9"/>
      <c r="B3345" s="58"/>
    </row>
    <row r="3346" spans="1:2" x14ac:dyDescent="0.3">
      <c r="A3346" s="9"/>
      <c r="B3346" s="58"/>
    </row>
    <row r="3347" spans="1:2" x14ac:dyDescent="0.3">
      <c r="A3347" s="9"/>
      <c r="B3347" s="58"/>
    </row>
    <row r="3348" spans="1:2" x14ac:dyDescent="0.3">
      <c r="A3348" s="9"/>
      <c r="B3348" s="58"/>
    </row>
    <row r="3349" spans="1:2" x14ac:dyDescent="0.3">
      <c r="A3349" s="9"/>
      <c r="B3349" s="58"/>
    </row>
    <row r="3350" spans="1:2" x14ac:dyDescent="0.3">
      <c r="A3350" s="9"/>
      <c r="B3350" s="58"/>
    </row>
    <row r="3351" spans="1:2" x14ac:dyDescent="0.3">
      <c r="A3351" s="9"/>
      <c r="B3351" s="58"/>
    </row>
    <row r="3352" spans="1:2" x14ac:dyDescent="0.3">
      <c r="A3352" s="9"/>
      <c r="B3352" s="58"/>
    </row>
    <row r="3353" spans="1:2" x14ac:dyDescent="0.3">
      <c r="A3353" s="9"/>
      <c r="B3353" s="58"/>
    </row>
    <row r="3354" spans="1:2" x14ac:dyDescent="0.3">
      <c r="A3354" s="9"/>
      <c r="B3354" s="58"/>
    </row>
    <row r="3355" spans="1:2" x14ac:dyDescent="0.3">
      <c r="A3355" s="9"/>
      <c r="B3355" s="58"/>
    </row>
    <row r="3356" spans="1:2" x14ac:dyDescent="0.3">
      <c r="A3356" s="9"/>
      <c r="B3356" s="58"/>
    </row>
    <row r="3357" spans="1:2" x14ac:dyDescent="0.3">
      <c r="A3357" s="9"/>
      <c r="B3357" s="58"/>
    </row>
    <row r="3358" spans="1:2" x14ac:dyDescent="0.3">
      <c r="A3358" s="9"/>
      <c r="B3358" s="58"/>
    </row>
    <row r="3359" spans="1:2" x14ac:dyDescent="0.3">
      <c r="A3359" s="9"/>
      <c r="B3359" s="58"/>
    </row>
    <row r="3360" spans="1:2" x14ac:dyDescent="0.3">
      <c r="A3360" s="9"/>
      <c r="B3360" s="58"/>
    </row>
    <row r="3361" spans="1:2" x14ac:dyDescent="0.3">
      <c r="A3361" s="9"/>
      <c r="B3361" s="58"/>
    </row>
    <row r="3362" spans="1:2" x14ac:dyDescent="0.3">
      <c r="A3362" s="9"/>
      <c r="B3362" s="58"/>
    </row>
    <row r="3363" spans="1:2" x14ac:dyDescent="0.3">
      <c r="A3363" s="9"/>
      <c r="B3363" s="58"/>
    </row>
    <row r="3364" spans="1:2" x14ac:dyDescent="0.3">
      <c r="A3364" s="9"/>
      <c r="B3364" s="58"/>
    </row>
    <row r="3365" spans="1:2" x14ac:dyDescent="0.3">
      <c r="A3365" s="9"/>
      <c r="B3365" s="58"/>
    </row>
    <row r="3366" spans="1:2" x14ac:dyDescent="0.3">
      <c r="A3366" s="9"/>
      <c r="B3366" s="58"/>
    </row>
    <row r="3367" spans="1:2" x14ac:dyDescent="0.3">
      <c r="A3367" s="9"/>
      <c r="B3367" s="58"/>
    </row>
    <row r="3368" spans="1:2" x14ac:dyDescent="0.3">
      <c r="A3368" s="9"/>
      <c r="B3368" s="58"/>
    </row>
    <row r="3369" spans="1:2" x14ac:dyDescent="0.3">
      <c r="A3369" s="9"/>
      <c r="B3369" s="58"/>
    </row>
    <row r="3370" spans="1:2" x14ac:dyDescent="0.3">
      <c r="A3370" s="9"/>
      <c r="B3370" s="58"/>
    </row>
    <row r="3371" spans="1:2" x14ac:dyDescent="0.3">
      <c r="A3371" s="9"/>
      <c r="B3371" s="58"/>
    </row>
    <row r="3372" spans="1:2" x14ac:dyDescent="0.3">
      <c r="A3372" s="9"/>
      <c r="B3372" s="58"/>
    </row>
    <row r="3373" spans="1:2" x14ac:dyDescent="0.3">
      <c r="A3373" s="9"/>
      <c r="B3373" s="58"/>
    </row>
    <row r="3374" spans="1:2" x14ac:dyDescent="0.3">
      <c r="A3374" s="9"/>
      <c r="B3374" s="58"/>
    </row>
    <row r="3375" spans="1:2" x14ac:dyDescent="0.3">
      <c r="A3375" s="9"/>
      <c r="B3375" s="58"/>
    </row>
    <row r="3376" spans="1:2" x14ac:dyDescent="0.3">
      <c r="A3376" s="9"/>
      <c r="B3376" s="58"/>
    </row>
    <row r="3377" spans="1:2" x14ac:dyDescent="0.3">
      <c r="A3377" s="9"/>
      <c r="B3377" s="58"/>
    </row>
    <row r="3378" spans="1:2" x14ac:dyDescent="0.3">
      <c r="A3378" s="9"/>
      <c r="B3378" s="58"/>
    </row>
    <row r="3379" spans="1:2" x14ac:dyDescent="0.3">
      <c r="A3379" s="9"/>
      <c r="B3379" s="58"/>
    </row>
    <row r="3380" spans="1:2" x14ac:dyDescent="0.3">
      <c r="A3380" s="9"/>
      <c r="B3380" s="58"/>
    </row>
    <row r="3381" spans="1:2" x14ac:dyDescent="0.3">
      <c r="A3381" s="9"/>
      <c r="B3381" s="58"/>
    </row>
    <row r="3382" spans="1:2" x14ac:dyDescent="0.3">
      <c r="A3382" s="9"/>
      <c r="B3382" s="58"/>
    </row>
    <row r="3383" spans="1:2" x14ac:dyDescent="0.3">
      <c r="A3383" s="9"/>
      <c r="B3383" s="58"/>
    </row>
    <row r="3384" spans="1:2" x14ac:dyDescent="0.3">
      <c r="A3384" s="9"/>
      <c r="B3384" s="58"/>
    </row>
    <row r="3385" spans="1:2" x14ac:dyDescent="0.3">
      <c r="A3385" s="9"/>
      <c r="B3385" s="58"/>
    </row>
    <row r="3386" spans="1:2" x14ac:dyDescent="0.3">
      <c r="A3386" s="9"/>
      <c r="B3386" s="58"/>
    </row>
    <row r="3387" spans="1:2" x14ac:dyDescent="0.3">
      <c r="A3387" s="9"/>
      <c r="B3387" s="58"/>
    </row>
    <row r="3388" spans="1:2" x14ac:dyDescent="0.3">
      <c r="A3388" s="9"/>
      <c r="B3388" s="58"/>
    </row>
    <row r="3389" spans="1:2" x14ac:dyDescent="0.3">
      <c r="A3389" s="9"/>
      <c r="B3389" s="58"/>
    </row>
    <row r="3390" spans="1:2" x14ac:dyDescent="0.3">
      <c r="A3390" s="9"/>
      <c r="B3390" s="58"/>
    </row>
    <row r="3391" spans="1:2" x14ac:dyDescent="0.3">
      <c r="A3391" s="9"/>
      <c r="B3391" s="58"/>
    </row>
    <row r="3392" spans="1:2" x14ac:dyDescent="0.3">
      <c r="A3392" s="9"/>
      <c r="B3392" s="58"/>
    </row>
    <row r="3393" spans="1:2" x14ac:dyDescent="0.3">
      <c r="A3393" s="9"/>
      <c r="B3393" s="58"/>
    </row>
    <row r="3394" spans="1:2" x14ac:dyDescent="0.3">
      <c r="A3394" s="9"/>
      <c r="B3394" s="58"/>
    </row>
    <row r="3395" spans="1:2" x14ac:dyDescent="0.3">
      <c r="A3395" s="9"/>
      <c r="B3395" s="58"/>
    </row>
    <row r="3396" spans="1:2" x14ac:dyDescent="0.3">
      <c r="A3396" s="9"/>
      <c r="B3396" s="58"/>
    </row>
    <row r="3397" spans="1:2" x14ac:dyDescent="0.3">
      <c r="A3397" s="9"/>
      <c r="B3397" s="58"/>
    </row>
    <row r="3398" spans="1:2" x14ac:dyDescent="0.3">
      <c r="A3398" s="9"/>
      <c r="B3398" s="58"/>
    </row>
    <row r="3399" spans="1:2" x14ac:dyDescent="0.3">
      <c r="A3399" s="9"/>
      <c r="B3399" s="58"/>
    </row>
    <row r="3400" spans="1:2" x14ac:dyDescent="0.3">
      <c r="A3400" s="9"/>
      <c r="B3400" s="58"/>
    </row>
    <row r="3401" spans="1:2" x14ac:dyDescent="0.3">
      <c r="A3401" s="9"/>
      <c r="B3401" s="58"/>
    </row>
    <row r="3402" spans="1:2" x14ac:dyDescent="0.3">
      <c r="A3402" s="9"/>
      <c r="B3402" s="58"/>
    </row>
    <row r="3403" spans="1:2" x14ac:dyDescent="0.3">
      <c r="A3403" s="9"/>
      <c r="B3403" s="58"/>
    </row>
    <row r="3404" spans="1:2" x14ac:dyDescent="0.3">
      <c r="A3404" s="9"/>
      <c r="B3404" s="58"/>
    </row>
    <row r="3405" spans="1:2" x14ac:dyDescent="0.3">
      <c r="A3405" s="9"/>
      <c r="B3405" s="58"/>
    </row>
    <row r="3406" spans="1:2" x14ac:dyDescent="0.3">
      <c r="A3406" s="9"/>
      <c r="B3406" s="58"/>
    </row>
    <row r="3407" spans="1:2" x14ac:dyDescent="0.3">
      <c r="A3407" s="9"/>
      <c r="B3407" s="58"/>
    </row>
    <row r="3408" spans="1:2" x14ac:dyDescent="0.3">
      <c r="A3408" s="9"/>
      <c r="B3408" s="58"/>
    </row>
    <row r="3409" spans="1:2" x14ac:dyDescent="0.3">
      <c r="A3409" s="9"/>
      <c r="B3409" s="58"/>
    </row>
    <row r="3410" spans="1:2" x14ac:dyDescent="0.3">
      <c r="A3410" s="9"/>
      <c r="B3410" s="58"/>
    </row>
    <row r="3411" spans="1:2" x14ac:dyDescent="0.3">
      <c r="A3411" s="9"/>
      <c r="B3411" s="58"/>
    </row>
    <row r="3412" spans="1:2" x14ac:dyDescent="0.3">
      <c r="A3412" s="9"/>
      <c r="B3412" s="58"/>
    </row>
    <row r="3413" spans="1:2" x14ac:dyDescent="0.3">
      <c r="A3413" s="9"/>
      <c r="B3413" s="58"/>
    </row>
    <row r="3414" spans="1:2" x14ac:dyDescent="0.3">
      <c r="A3414" s="9"/>
      <c r="B3414" s="58"/>
    </row>
    <row r="3415" spans="1:2" x14ac:dyDescent="0.3">
      <c r="A3415" s="9"/>
      <c r="B3415" s="58"/>
    </row>
    <row r="3416" spans="1:2" x14ac:dyDescent="0.3">
      <c r="A3416" s="9"/>
      <c r="B3416" s="58"/>
    </row>
    <row r="3417" spans="1:2" x14ac:dyDescent="0.3">
      <c r="A3417" s="9"/>
      <c r="B3417" s="58"/>
    </row>
    <row r="3418" spans="1:2" x14ac:dyDescent="0.3">
      <c r="A3418" s="9"/>
      <c r="B3418" s="58"/>
    </row>
    <row r="3419" spans="1:2" x14ac:dyDescent="0.3">
      <c r="A3419" s="9"/>
      <c r="B3419" s="58"/>
    </row>
    <row r="3420" spans="1:2" x14ac:dyDescent="0.3">
      <c r="A3420" s="9"/>
      <c r="B3420" s="58"/>
    </row>
    <row r="3421" spans="1:2" x14ac:dyDescent="0.3">
      <c r="A3421" s="9"/>
      <c r="B3421" s="58"/>
    </row>
    <row r="3422" spans="1:2" x14ac:dyDescent="0.3">
      <c r="A3422" s="9"/>
      <c r="B3422" s="58"/>
    </row>
    <row r="3423" spans="1:2" x14ac:dyDescent="0.3">
      <c r="A3423" s="9"/>
      <c r="B3423" s="58"/>
    </row>
    <row r="3424" spans="1:2" x14ac:dyDescent="0.3">
      <c r="A3424" s="9"/>
      <c r="B3424" s="58"/>
    </row>
    <row r="3425" spans="1:2" x14ac:dyDescent="0.3">
      <c r="A3425" s="9"/>
      <c r="B3425" s="58"/>
    </row>
    <row r="3426" spans="1:2" x14ac:dyDescent="0.3">
      <c r="A3426" s="9"/>
      <c r="B3426" s="58"/>
    </row>
    <row r="3427" spans="1:2" x14ac:dyDescent="0.3">
      <c r="A3427" s="9"/>
      <c r="B3427" s="58"/>
    </row>
    <row r="3428" spans="1:2" x14ac:dyDescent="0.3">
      <c r="A3428" s="9"/>
      <c r="B3428" s="58"/>
    </row>
    <row r="3429" spans="1:2" x14ac:dyDescent="0.3">
      <c r="A3429" s="9"/>
      <c r="B3429" s="58"/>
    </row>
    <row r="3430" spans="1:2" x14ac:dyDescent="0.3">
      <c r="A3430" s="9"/>
      <c r="B3430" s="58"/>
    </row>
    <row r="3431" spans="1:2" x14ac:dyDescent="0.3">
      <c r="A3431" s="9"/>
      <c r="B3431" s="58"/>
    </row>
    <row r="3432" spans="1:2" x14ac:dyDescent="0.3">
      <c r="A3432" s="9"/>
      <c r="B3432" s="58"/>
    </row>
    <row r="3433" spans="1:2" x14ac:dyDescent="0.3">
      <c r="A3433" s="9"/>
      <c r="B3433" s="58"/>
    </row>
    <row r="3434" spans="1:2" x14ac:dyDescent="0.3">
      <c r="A3434" s="9"/>
      <c r="B3434" s="58"/>
    </row>
    <row r="3435" spans="1:2" x14ac:dyDescent="0.3">
      <c r="A3435" s="9"/>
      <c r="B3435" s="58"/>
    </row>
    <row r="3436" spans="1:2" x14ac:dyDescent="0.3">
      <c r="A3436" s="9"/>
      <c r="B3436" s="58"/>
    </row>
    <row r="3437" spans="1:2" x14ac:dyDescent="0.3">
      <c r="A3437" s="9"/>
      <c r="B3437" s="58"/>
    </row>
    <row r="3438" spans="1:2" x14ac:dyDescent="0.3">
      <c r="A3438" s="9"/>
      <c r="B3438" s="58"/>
    </row>
    <row r="3439" spans="1:2" x14ac:dyDescent="0.3">
      <c r="A3439" s="9"/>
      <c r="B3439" s="58"/>
    </row>
    <row r="3440" spans="1:2" x14ac:dyDescent="0.3">
      <c r="A3440" s="9"/>
      <c r="B3440" s="58"/>
    </row>
    <row r="3441" spans="1:2" x14ac:dyDescent="0.3">
      <c r="A3441" s="9"/>
      <c r="B3441" s="58"/>
    </row>
    <row r="3442" spans="1:2" x14ac:dyDescent="0.3">
      <c r="A3442" s="9"/>
      <c r="B3442" s="58"/>
    </row>
    <row r="3443" spans="1:2" x14ac:dyDescent="0.3">
      <c r="A3443" s="9"/>
      <c r="B3443" s="58"/>
    </row>
    <row r="3444" spans="1:2" x14ac:dyDescent="0.3">
      <c r="A3444" s="9"/>
      <c r="B3444" s="58"/>
    </row>
    <row r="3445" spans="1:2" x14ac:dyDescent="0.3">
      <c r="A3445" s="9"/>
      <c r="B3445" s="58"/>
    </row>
    <row r="3446" spans="1:2" x14ac:dyDescent="0.3">
      <c r="A3446" s="9"/>
      <c r="B3446" s="58"/>
    </row>
    <row r="3447" spans="1:2" x14ac:dyDescent="0.3">
      <c r="A3447" s="9"/>
      <c r="B3447" s="58"/>
    </row>
    <row r="3448" spans="1:2" x14ac:dyDescent="0.3">
      <c r="A3448" s="9"/>
      <c r="B3448" s="58"/>
    </row>
    <row r="3449" spans="1:2" x14ac:dyDescent="0.3">
      <c r="A3449" s="9"/>
      <c r="B3449" s="58"/>
    </row>
    <row r="3450" spans="1:2" x14ac:dyDescent="0.3">
      <c r="A3450" s="9"/>
      <c r="B3450" s="58"/>
    </row>
    <row r="3451" spans="1:2" x14ac:dyDescent="0.3">
      <c r="A3451" s="9"/>
      <c r="B3451" s="58"/>
    </row>
    <row r="3452" spans="1:2" x14ac:dyDescent="0.3">
      <c r="A3452" s="9"/>
      <c r="B3452" s="58"/>
    </row>
    <row r="3453" spans="1:2" x14ac:dyDescent="0.3">
      <c r="A3453" s="9"/>
      <c r="B3453" s="58"/>
    </row>
    <row r="3454" spans="1:2" x14ac:dyDescent="0.3">
      <c r="A3454" s="9"/>
      <c r="B3454" s="58"/>
    </row>
    <row r="3455" spans="1:2" x14ac:dyDescent="0.3">
      <c r="A3455" s="9"/>
      <c r="B3455" s="58"/>
    </row>
    <row r="3456" spans="1:2" x14ac:dyDescent="0.3">
      <c r="A3456" s="9"/>
      <c r="B3456" s="58"/>
    </row>
    <row r="3457" spans="1:2" x14ac:dyDescent="0.3">
      <c r="A3457" s="9"/>
      <c r="B3457" s="58"/>
    </row>
    <row r="3458" spans="1:2" x14ac:dyDescent="0.3">
      <c r="A3458" s="9"/>
      <c r="B3458" s="58"/>
    </row>
    <row r="3459" spans="1:2" x14ac:dyDescent="0.3">
      <c r="A3459" s="9"/>
      <c r="B3459" s="58"/>
    </row>
    <row r="3460" spans="1:2" x14ac:dyDescent="0.3">
      <c r="A3460" s="9"/>
      <c r="B3460" s="58"/>
    </row>
    <row r="3461" spans="1:2" x14ac:dyDescent="0.3">
      <c r="A3461" s="9"/>
      <c r="B3461" s="58"/>
    </row>
    <row r="3462" spans="1:2" x14ac:dyDescent="0.3">
      <c r="A3462" s="9"/>
      <c r="B3462" s="58"/>
    </row>
    <row r="3463" spans="1:2" x14ac:dyDescent="0.3">
      <c r="A3463" s="9"/>
      <c r="B3463" s="58"/>
    </row>
    <row r="3464" spans="1:2" x14ac:dyDescent="0.3">
      <c r="A3464" s="9"/>
      <c r="B3464" s="58"/>
    </row>
    <row r="3465" spans="1:2" x14ac:dyDescent="0.3">
      <c r="A3465" s="9"/>
      <c r="B3465" s="58"/>
    </row>
    <row r="3466" spans="1:2" x14ac:dyDescent="0.3">
      <c r="A3466" s="9"/>
      <c r="B3466" s="58"/>
    </row>
    <row r="3467" spans="1:2" x14ac:dyDescent="0.3">
      <c r="A3467" s="9"/>
      <c r="B3467" s="58"/>
    </row>
    <row r="3468" spans="1:2" x14ac:dyDescent="0.3">
      <c r="A3468" s="9"/>
      <c r="B3468" s="58"/>
    </row>
    <row r="3469" spans="1:2" x14ac:dyDescent="0.3">
      <c r="A3469" s="9"/>
      <c r="B3469" s="58"/>
    </row>
    <row r="3470" spans="1:2" x14ac:dyDescent="0.3">
      <c r="A3470" s="9"/>
      <c r="B3470" s="58"/>
    </row>
    <row r="3471" spans="1:2" x14ac:dyDescent="0.3">
      <c r="A3471" s="9"/>
      <c r="B3471" s="58"/>
    </row>
    <row r="3472" spans="1:2" x14ac:dyDescent="0.3">
      <c r="A3472" s="9"/>
      <c r="B3472" s="58"/>
    </row>
    <row r="3473" spans="1:2" x14ac:dyDescent="0.3">
      <c r="A3473" s="9"/>
      <c r="B3473" s="58"/>
    </row>
    <row r="3474" spans="1:2" x14ac:dyDescent="0.3">
      <c r="A3474" s="9"/>
      <c r="B3474" s="58"/>
    </row>
    <row r="3475" spans="1:2" x14ac:dyDescent="0.3">
      <c r="A3475" s="9"/>
      <c r="B3475" s="58"/>
    </row>
    <row r="3476" spans="1:2" x14ac:dyDescent="0.3">
      <c r="A3476" s="9"/>
      <c r="B3476" s="58"/>
    </row>
    <row r="3477" spans="1:2" x14ac:dyDescent="0.3">
      <c r="A3477" s="9"/>
      <c r="B3477" s="58"/>
    </row>
    <row r="3478" spans="1:2" x14ac:dyDescent="0.3">
      <c r="A3478" s="9"/>
      <c r="B3478" s="58"/>
    </row>
    <row r="3479" spans="1:2" x14ac:dyDescent="0.3">
      <c r="A3479" s="9"/>
      <c r="B3479" s="58"/>
    </row>
    <row r="3480" spans="1:2" x14ac:dyDescent="0.3">
      <c r="A3480" s="9"/>
      <c r="B3480" s="58"/>
    </row>
    <row r="3481" spans="1:2" x14ac:dyDescent="0.3">
      <c r="A3481" s="9"/>
      <c r="B3481" s="58"/>
    </row>
    <row r="3482" spans="1:2" x14ac:dyDescent="0.3">
      <c r="A3482" s="9"/>
      <c r="B3482" s="58"/>
    </row>
    <row r="3483" spans="1:2" x14ac:dyDescent="0.3">
      <c r="A3483" s="9"/>
      <c r="B3483" s="58"/>
    </row>
    <row r="3484" spans="1:2" x14ac:dyDescent="0.3">
      <c r="A3484" s="9"/>
      <c r="B3484" s="58"/>
    </row>
    <row r="3485" spans="1:2" x14ac:dyDescent="0.3">
      <c r="A3485" s="9"/>
      <c r="B3485" s="58"/>
    </row>
    <row r="3486" spans="1:2" x14ac:dyDescent="0.3">
      <c r="A3486" s="9"/>
      <c r="B3486" s="58"/>
    </row>
    <row r="3487" spans="1:2" x14ac:dyDescent="0.3">
      <c r="A3487" s="9"/>
      <c r="B3487" s="58"/>
    </row>
    <row r="3488" spans="1:2" x14ac:dyDescent="0.3">
      <c r="A3488" s="9"/>
      <c r="B3488" s="58"/>
    </row>
    <row r="3489" spans="1:2" x14ac:dyDescent="0.3">
      <c r="A3489" s="9"/>
      <c r="B3489" s="58"/>
    </row>
    <row r="3490" spans="1:2" x14ac:dyDescent="0.3">
      <c r="A3490" s="9"/>
      <c r="B3490" s="58"/>
    </row>
    <row r="3491" spans="1:2" x14ac:dyDescent="0.3">
      <c r="A3491" s="9"/>
      <c r="B3491" s="58"/>
    </row>
    <row r="3492" spans="1:2" x14ac:dyDescent="0.3">
      <c r="A3492" s="9"/>
      <c r="B3492" s="58"/>
    </row>
    <row r="3493" spans="1:2" x14ac:dyDescent="0.3">
      <c r="A3493" s="9"/>
      <c r="B3493" s="58"/>
    </row>
    <row r="3494" spans="1:2" x14ac:dyDescent="0.3">
      <c r="A3494" s="9"/>
      <c r="B3494" s="58"/>
    </row>
    <row r="3495" spans="1:2" x14ac:dyDescent="0.3">
      <c r="A3495" s="9"/>
      <c r="B3495" s="58"/>
    </row>
    <row r="3496" spans="1:2" x14ac:dyDescent="0.3">
      <c r="A3496" s="9"/>
      <c r="B3496" s="58"/>
    </row>
    <row r="3497" spans="1:2" x14ac:dyDescent="0.3">
      <c r="A3497" s="9"/>
      <c r="B3497" s="58"/>
    </row>
    <row r="3498" spans="1:2" x14ac:dyDescent="0.3">
      <c r="A3498" s="9"/>
      <c r="B3498" s="58"/>
    </row>
    <row r="3499" spans="1:2" x14ac:dyDescent="0.3">
      <c r="A3499" s="9"/>
      <c r="B3499" s="58"/>
    </row>
    <row r="3500" spans="1:2" x14ac:dyDescent="0.3">
      <c r="A3500" s="9"/>
      <c r="B3500" s="58"/>
    </row>
    <row r="3501" spans="1:2" x14ac:dyDescent="0.3">
      <c r="A3501" s="9"/>
      <c r="B3501" s="58"/>
    </row>
    <row r="3502" spans="1:2" x14ac:dyDescent="0.3">
      <c r="A3502" s="9"/>
      <c r="B3502" s="58"/>
    </row>
    <row r="3503" spans="1:2" x14ac:dyDescent="0.3">
      <c r="A3503" s="9"/>
      <c r="B3503" s="58"/>
    </row>
    <row r="3504" spans="1:2" x14ac:dyDescent="0.3">
      <c r="A3504" s="9"/>
      <c r="B3504" s="58"/>
    </row>
    <row r="3505" spans="1:2" x14ac:dyDescent="0.3">
      <c r="A3505" s="9"/>
      <c r="B3505" s="58"/>
    </row>
    <row r="3506" spans="1:2" x14ac:dyDescent="0.3">
      <c r="A3506" s="9"/>
      <c r="B3506" s="58"/>
    </row>
    <row r="3507" spans="1:2" x14ac:dyDescent="0.3">
      <c r="A3507" s="9"/>
      <c r="B3507" s="58"/>
    </row>
    <row r="3508" spans="1:2" x14ac:dyDescent="0.3">
      <c r="A3508" s="9"/>
      <c r="B3508" s="58"/>
    </row>
    <row r="3509" spans="1:2" x14ac:dyDescent="0.3">
      <c r="A3509" s="9"/>
      <c r="B3509" s="58"/>
    </row>
    <row r="3510" spans="1:2" x14ac:dyDescent="0.3">
      <c r="A3510" s="9"/>
      <c r="B3510" s="58"/>
    </row>
    <row r="3511" spans="1:2" x14ac:dyDescent="0.3">
      <c r="A3511" s="9"/>
      <c r="B3511" s="58"/>
    </row>
    <row r="3512" spans="1:2" x14ac:dyDescent="0.3">
      <c r="A3512" s="9"/>
      <c r="B3512" s="58"/>
    </row>
    <row r="3513" spans="1:2" x14ac:dyDescent="0.3">
      <c r="A3513" s="9"/>
      <c r="B3513" s="58"/>
    </row>
    <row r="3514" spans="1:2" x14ac:dyDescent="0.3">
      <c r="A3514" s="9"/>
      <c r="B3514" s="58"/>
    </row>
    <row r="3515" spans="1:2" x14ac:dyDescent="0.3">
      <c r="A3515" s="9"/>
      <c r="B3515" s="58"/>
    </row>
    <row r="3516" spans="1:2" x14ac:dyDescent="0.3">
      <c r="A3516" s="9"/>
      <c r="B3516" s="58"/>
    </row>
    <row r="3517" spans="1:2" x14ac:dyDescent="0.3">
      <c r="A3517" s="9"/>
      <c r="B3517" s="58"/>
    </row>
    <row r="3518" spans="1:2" x14ac:dyDescent="0.3">
      <c r="A3518" s="9"/>
      <c r="B3518" s="58"/>
    </row>
    <row r="3519" spans="1:2" x14ac:dyDescent="0.3">
      <c r="A3519" s="9"/>
      <c r="B3519" s="58"/>
    </row>
    <row r="3520" spans="1:2" x14ac:dyDescent="0.3">
      <c r="A3520" s="9"/>
      <c r="B3520" s="58"/>
    </row>
    <row r="3521" spans="1:2" x14ac:dyDescent="0.3">
      <c r="A3521" s="9"/>
      <c r="B3521" s="58"/>
    </row>
    <row r="3522" spans="1:2" x14ac:dyDescent="0.3">
      <c r="A3522" s="9"/>
      <c r="B3522" s="58"/>
    </row>
    <row r="3523" spans="1:2" x14ac:dyDescent="0.3">
      <c r="A3523" s="9"/>
      <c r="B3523" s="58"/>
    </row>
    <row r="3524" spans="1:2" x14ac:dyDescent="0.3">
      <c r="A3524" s="9"/>
      <c r="B3524" s="58"/>
    </row>
    <row r="3525" spans="1:2" x14ac:dyDescent="0.3">
      <c r="A3525" s="9"/>
      <c r="B3525" s="58"/>
    </row>
    <row r="3526" spans="1:2" x14ac:dyDescent="0.3">
      <c r="A3526" s="9"/>
      <c r="B3526" s="58"/>
    </row>
    <row r="3527" spans="1:2" x14ac:dyDescent="0.3">
      <c r="A3527" s="9"/>
      <c r="B3527" s="58"/>
    </row>
    <row r="3528" spans="1:2" x14ac:dyDescent="0.3">
      <c r="A3528" s="9"/>
      <c r="B3528" s="58"/>
    </row>
    <row r="3529" spans="1:2" x14ac:dyDescent="0.3">
      <c r="A3529" s="9"/>
      <c r="B3529" s="58"/>
    </row>
    <row r="3530" spans="1:2" x14ac:dyDescent="0.3">
      <c r="A3530" s="9"/>
      <c r="B3530" s="58"/>
    </row>
    <row r="3531" spans="1:2" x14ac:dyDescent="0.3">
      <c r="A3531" s="9"/>
      <c r="B3531" s="58"/>
    </row>
    <row r="3532" spans="1:2" x14ac:dyDescent="0.3">
      <c r="A3532" s="9"/>
      <c r="B3532" s="58"/>
    </row>
    <row r="3533" spans="1:2" x14ac:dyDescent="0.3">
      <c r="A3533" s="9"/>
      <c r="B3533" s="58"/>
    </row>
    <row r="3534" spans="1:2" x14ac:dyDescent="0.3">
      <c r="A3534" s="9"/>
      <c r="B3534" s="58"/>
    </row>
    <row r="3535" spans="1:2" x14ac:dyDescent="0.3">
      <c r="A3535" s="9"/>
      <c r="B3535" s="58"/>
    </row>
    <row r="3536" spans="1:2" x14ac:dyDescent="0.3">
      <c r="A3536" s="9"/>
      <c r="B3536" s="58"/>
    </row>
    <row r="3537" spans="1:2" x14ac:dyDescent="0.3">
      <c r="A3537" s="9"/>
      <c r="B3537" s="58"/>
    </row>
    <row r="3538" spans="1:2" x14ac:dyDescent="0.3">
      <c r="A3538" s="9"/>
      <c r="B3538" s="58"/>
    </row>
    <row r="3539" spans="1:2" x14ac:dyDescent="0.3">
      <c r="A3539" s="9"/>
      <c r="B3539" s="58"/>
    </row>
    <row r="3540" spans="1:2" x14ac:dyDescent="0.3">
      <c r="A3540" s="9"/>
      <c r="B3540" s="58"/>
    </row>
    <row r="3541" spans="1:2" x14ac:dyDescent="0.3">
      <c r="A3541" s="9"/>
      <c r="B3541" s="58"/>
    </row>
    <row r="3542" spans="1:2" x14ac:dyDescent="0.3">
      <c r="A3542" s="9"/>
      <c r="B3542" s="58"/>
    </row>
    <row r="3543" spans="1:2" x14ac:dyDescent="0.3">
      <c r="A3543" s="9"/>
      <c r="B3543" s="58"/>
    </row>
    <row r="3544" spans="1:2" x14ac:dyDescent="0.3">
      <c r="A3544" s="9"/>
      <c r="B3544" s="58"/>
    </row>
    <row r="3545" spans="1:2" x14ac:dyDescent="0.3">
      <c r="A3545" s="9"/>
      <c r="B3545" s="58"/>
    </row>
    <row r="3546" spans="1:2" x14ac:dyDescent="0.3">
      <c r="A3546" s="9"/>
      <c r="B3546" s="58"/>
    </row>
    <row r="3547" spans="1:2" x14ac:dyDescent="0.3">
      <c r="A3547" s="9"/>
      <c r="B3547" s="58"/>
    </row>
    <row r="3548" spans="1:2" x14ac:dyDescent="0.3">
      <c r="A3548" s="9"/>
      <c r="B3548" s="58"/>
    </row>
    <row r="3549" spans="1:2" x14ac:dyDescent="0.3">
      <c r="A3549" s="9"/>
      <c r="B3549" s="58"/>
    </row>
    <row r="3550" spans="1:2" x14ac:dyDescent="0.3">
      <c r="A3550" s="9"/>
      <c r="B3550" s="58"/>
    </row>
    <row r="3551" spans="1:2" x14ac:dyDescent="0.3">
      <c r="A3551" s="9"/>
      <c r="B3551" s="58"/>
    </row>
    <row r="3552" spans="1:2" x14ac:dyDescent="0.3">
      <c r="A3552" s="9"/>
      <c r="B3552" s="58"/>
    </row>
    <row r="3553" spans="1:2" x14ac:dyDescent="0.3">
      <c r="A3553" s="9"/>
      <c r="B3553" s="58"/>
    </row>
    <row r="3554" spans="1:2" x14ac:dyDescent="0.3">
      <c r="A3554" s="9"/>
      <c r="B3554" s="58"/>
    </row>
    <row r="3555" spans="1:2" x14ac:dyDescent="0.3">
      <c r="A3555" s="9"/>
      <c r="B3555" s="58"/>
    </row>
    <row r="3556" spans="1:2" x14ac:dyDescent="0.3">
      <c r="A3556" s="9"/>
      <c r="B3556" s="58"/>
    </row>
    <row r="3557" spans="1:2" x14ac:dyDescent="0.3">
      <c r="A3557" s="9"/>
      <c r="B3557" s="58"/>
    </row>
    <row r="3558" spans="1:2" x14ac:dyDescent="0.3">
      <c r="A3558" s="9"/>
      <c r="B3558" s="58"/>
    </row>
    <row r="3559" spans="1:2" x14ac:dyDescent="0.3">
      <c r="A3559" s="9"/>
      <c r="B3559" s="58"/>
    </row>
    <row r="3560" spans="1:2" x14ac:dyDescent="0.3">
      <c r="A3560" s="9"/>
      <c r="B3560" s="58"/>
    </row>
    <row r="3561" spans="1:2" x14ac:dyDescent="0.3">
      <c r="A3561" s="9"/>
      <c r="B3561" s="58"/>
    </row>
    <row r="3562" spans="1:2" x14ac:dyDescent="0.3">
      <c r="A3562" s="9"/>
      <c r="B3562" s="58"/>
    </row>
    <row r="3563" spans="1:2" x14ac:dyDescent="0.3">
      <c r="A3563" s="9"/>
      <c r="B3563" s="58"/>
    </row>
    <row r="3564" spans="1:2" x14ac:dyDescent="0.3">
      <c r="A3564" s="9"/>
      <c r="B3564" s="58"/>
    </row>
    <row r="3565" spans="1:2" x14ac:dyDescent="0.3">
      <c r="A3565" s="9"/>
      <c r="B3565" s="58"/>
    </row>
    <row r="3566" spans="1:2" x14ac:dyDescent="0.3">
      <c r="A3566" s="9"/>
      <c r="B3566" s="58"/>
    </row>
    <row r="3567" spans="1:2" x14ac:dyDescent="0.3">
      <c r="A3567" s="9"/>
      <c r="B3567" s="58"/>
    </row>
    <row r="3568" spans="1:2" x14ac:dyDescent="0.3">
      <c r="A3568" s="9"/>
      <c r="B3568" s="58"/>
    </row>
    <row r="3569" spans="1:2" x14ac:dyDescent="0.3">
      <c r="A3569" s="9"/>
      <c r="B3569" s="58"/>
    </row>
    <row r="3570" spans="1:2" x14ac:dyDescent="0.3">
      <c r="A3570" s="9"/>
      <c r="B3570" s="58"/>
    </row>
    <row r="3571" spans="1:2" x14ac:dyDescent="0.3">
      <c r="A3571" s="9"/>
      <c r="B3571" s="58"/>
    </row>
    <row r="3572" spans="1:2" x14ac:dyDescent="0.3">
      <c r="A3572" s="9"/>
      <c r="B3572" s="58"/>
    </row>
    <row r="3573" spans="1:2" x14ac:dyDescent="0.3">
      <c r="A3573" s="9"/>
      <c r="B3573" s="58"/>
    </row>
    <row r="3574" spans="1:2" x14ac:dyDescent="0.3">
      <c r="A3574" s="9"/>
      <c r="B3574" s="58"/>
    </row>
    <row r="3575" spans="1:2" x14ac:dyDescent="0.3">
      <c r="A3575" s="9"/>
      <c r="B3575" s="58"/>
    </row>
    <row r="3576" spans="1:2" x14ac:dyDescent="0.3">
      <c r="A3576" s="9"/>
      <c r="B3576" s="58"/>
    </row>
    <row r="3577" spans="1:2" x14ac:dyDescent="0.3">
      <c r="A3577" s="9"/>
      <c r="B3577" s="58"/>
    </row>
    <row r="3578" spans="1:2" x14ac:dyDescent="0.3">
      <c r="A3578" s="9"/>
      <c r="B3578" s="58"/>
    </row>
    <row r="3579" spans="1:2" x14ac:dyDescent="0.3">
      <c r="A3579" s="9"/>
      <c r="B3579" s="58"/>
    </row>
    <row r="3580" spans="1:2" x14ac:dyDescent="0.3">
      <c r="A3580" s="9"/>
      <c r="B3580" s="58"/>
    </row>
    <row r="3581" spans="1:2" x14ac:dyDescent="0.3">
      <c r="A3581" s="9"/>
      <c r="B3581" s="58"/>
    </row>
    <row r="3582" spans="1:2" x14ac:dyDescent="0.3">
      <c r="A3582" s="9"/>
      <c r="B3582" s="58"/>
    </row>
    <row r="3583" spans="1:2" x14ac:dyDescent="0.3">
      <c r="A3583" s="9"/>
      <c r="B3583" s="58"/>
    </row>
    <row r="3584" spans="1:2" x14ac:dyDescent="0.3">
      <c r="A3584" s="9"/>
      <c r="B3584" s="58"/>
    </row>
    <row r="3585" spans="1:2" x14ac:dyDescent="0.3">
      <c r="A3585" s="9"/>
      <c r="B3585" s="58"/>
    </row>
    <row r="3586" spans="1:2" x14ac:dyDescent="0.3">
      <c r="A3586" s="9"/>
      <c r="B3586" s="58"/>
    </row>
    <row r="3587" spans="1:2" x14ac:dyDescent="0.3">
      <c r="A3587" s="9"/>
      <c r="B3587" s="58"/>
    </row>
    <row r="3588" spans="1:2" x14ac:dyDescent="0.3">
      <c r="A3588" s="9"/>
      <c r="B3588" s="58"/>
    </row>
    <row r="3589" spans="1:2" x14ac:dyDescent="0.3">
      <c r="A3589" s="9"/>
      <c r="B3589" s="58"/>
    </row>
    <row r="3590" spans="1:2" x14ac:dyDescent="0.3">
      <c r="A3590" s="9"/>
      <c r="B3590" s="58"/>
    </row>
    <row r="3591" spans="1:2" x14ac:dyDescent="0.3">
      <c r="A3591" s="9"/>
      <c r="B3591" s="58"/>
    </row>
    <row r="3592" spans="1:2" x14ac:dyDescent="0.3">
      <c r="A3592" s="9"/>
      <c r="B3592" s="58"/>
    </row>
    <row r="3593" spans="1:2" x14ac:dyDescent="0.3">
      <c r="A3593" s="9"/>
      <c r="B3593" s="58"/>
    </row>
    <row r="3594" spans="1:2" x14ac:dyDescent="0.3">
      <c r="A3594" s="9"/>
      <c r="B3594" s="58"/>
    </row>
    <row r="3595" spans="1:2" x14ac:dyDescent="0.3">
      <c r="A3595" s="9"/>
      <c r="B3595" s="58"/>
    </row>
    <row r="3596" spans="1:2" x14ac:dyDescent="0.3">
      <c r="A3596" s="9"/>
      <c r="B3596" s="58"/>
    </row>
    <row r="3597" spans="1:2" x14ac:dyDescent="0.3">
      <c r="A3597" s="9"/>
      <c r="B3597" s="58"/>
    </row>
    <row r="3598" spans="1:2" x14ac:dyDescent="0.3">
      <c r="A3598" s="9"/>
      <c r="B3598" s="58"/>
    </row>
    <row r="3599" spans="1:2" x14ac:dyDescent="0.3">
      <c r="A3599" s="9"/>
      <c r="B3599" s="58"/>
    </row>
    <row r="3600" spans="1:2" x14ac:dyDescent="0.3">
      <c r="A3600" s="9"/>
      <c r="B3600" s="58"/>
    </row>
    <row r="3601" spans="1:2" x14ac:dyDescent="0.3">
      <c r="A3601" s="9"/>
      <c r="B3601" s="58"/>
    </row>
    <row r="3602" spans="1:2" x14ac:dyDescent="0.3">
      <c r="A3602" s="9"/>
      <c r="B3602" s="58"/>
    </row>
    <row r="3603" spans="1:2" x14ac:dyDescent="0.3">
      <c r="A3603" s="9"/>
      <c r="B3603" s="58"/>
    </row>
    <row r="3604" spans="1:2" x14ac:dyDescent="0.3">
      <c r="A3604" s="9"/>
      <c r="B3604" s="58"/>
    </row>
    <row r="3605" spans="1:2" x14ac:dyDescent="0.3">
      <c r="A3605" s="9"/>
      <c r="B3605" s="58"/>
    </row>
    <row r="3606" spans="1:2" x14ac:dyDescent="0.3">
      <c r="A3606" s="9"/>
      <c r="B3606" s="58"/>
    </row>
    <row r="3607" spans="1:2" x14ac:dyDescent="0.3">
      <c r="A3607" s="9"/>
      <c r="B3607" s="58"/>
    </row>
    <row r="3608" spans="1:2" x14ac:dyDescent="0.3">
      <c r="A3608" s="9"/>
      <c r="B3608" s="58"/>
    </row>
    <row r="3609" spans="1:2" x14ac:dyDescent="0.3">
      <c r="A3609" s="9"/>
      <c r="B3609" s="58"/>
    </row>
    <row r="3610" spans="1:2" x14ac:dyDescent="0.3">
      <c r="A3610" s="9"/>
      <c r="B3610" s="58"/>
    </row>
    <row r="3611" spans="1:2" x14ac:dyDescent="0.3">
      <c r="A3611" s="9"/>
      <c r="B3611" s="58"/>
    </row>
    <row r="3612" spans="1:2" x14ac:dyDescent="0.3">
      <c r="A3612" s="9"/>
      <c r="B3612" s="58"/>
    </row>
    <row r="3613" spans="1:2" x14ac:dyDescent="0.3">
      <c r="A3613" s="9"/>
      <c r="B3613" s="58"/>
    </row>
    <row r="3614" spans="1:2" x14ac:dyDescent="0.3">
      <c r="A3614" s="9"/>
      <c r="B3614" s="58"/>
    </row>
    <row r="3615" spans="1:2" x14ac:dyDescent="0.3">
      <c r="A3615" s="9"/>
      <c r="B3615" s="58"/>
    </row>
    <row r="3616" spans="1:2" x14ac:dyDescent="0.3">
      <c r="A3616" s="9"/>
      <c r="B3616" s="58"/>
    </row>
    <row r="3617" spans="1:2" x14ac:dyDescent="0.3">
      <c r="A3617" s="9"/>
      <c r="B3617" s="58"/>
    </row>
    <row r="3618" spans="1:2" x14ac:dyDescent="0.3">
      <c r="A3618" s="9"/>
      <c r="B3618" s="58"/>
    </row>
    <row r="3619" spans="1:2" x14ac:dyDescent="0.3">
      <c r="A3619" s="9"/>
      <c r="B3619" s="58"/>
    </row>
    <row r="3620" spans="1:2" x14ac:dyDescent="0.3">
      <c r="A3620" s="9"/>
      <c r="B3620" s="58"/>
    </row>
    <row r="3621" spans="1:2" x14ac:dyDescent="0.3">
      <c r="A3621" s="9"/>
      <c r="B3621" s="58"/>
    </row>
    <row r="3622" spans="1:2" x14ac:dyDescent="0.3">
      <c r="A3622" s="9"/>
      <c r="B3622" s="58"/>
    </row>
    <row r="3623" spans="1:2" x14ac:dyDescent="0.3">
      <c r="A3623" s="9"/>
      <c r="B3623" s="58"/>
    </row>
    <row r="3624" spans="1:2" x14ac:dyDescent="0.3">
      <c r="A3624" s="9"/>
      <c r="B3624" s="58"/>
    </row>
    <row r="3625" spans="1:2" x14ac:dyDescent="0.3">
      <c r="A3625" s="9"/>
      <c r="B3625" s="58"/>
    </row>
    <row r="3626" spans="1:2" x14ac:dyDescent="0.3">
      <c r="A3626" s="9"/>
      <c r="B3626" s="58"/>
    </row>
    <row r="3627" spans="1:2" x14ac:dyDescent="0.3">
      <c r="A3627" s="9"/>
      <c r="B3627" s="58"/>
    </row>
    <row r="3628" spans="1:2" x14ac:dyDescent="0.3">
      <c r="A3628" s="9"/>
      <c r="B3628" s="58"/>
    </row>
    <row r="3629" spans="1:2" x14ac:dyDescent="0.3">
      <c r="A3629" s="9"/>
      <c r="B3629" s="58"/>
    </row>
    <row r="3630" spans="1:2" x14ac:dyDescent="0.3">
      <c r="A3630" s="9"/>
      <c r="B3630" s="58"/>
    </row>
    <row r="3631" spans="1:2" x14ac:dyDescent="0.3">
      <c r="A3631" s="9"/>
      <c r="B3631" s="58"/>
    </row>
    <row r="3632" spans="1:2" x14ac:dyDescent="0.3">
      <c r="A3632" s="9"/>
      <c r="B3632" s="58"/>
    </row>
    <row r="3633" spans="1:2" x14ac:dyDescent="0.3">
      <c r="A3633" s="9"/>
      <c r="B3633" s="58"/>
    </row>
    <row r="3634" spans="1:2" x14ac:dyDescent="0.3">
      <c r="A3634" s="9"/>
      <c r="B3634" s="58"/>
    </row>
    <row r="3635" spans="1:2" x14ac:dyDescent="0.3">
      <c r="A3635" s="9"/>
      <c r="B3635" s="58"/>
    </row>
    <row r="3636" spans="1:2" x14ac:dyDescent="0.3">
      <c r="A3636" s="9"/>
      <c r="B3636" s="58"/>
    </row>
    <row r="3637" spans="1:2" x14ac:dyDescent="0.3">
      <c r="A3637" s="9"/>
      <c r="B3637" s="58"/>
    </row>
    <row r="3638" spans="1:2" x14ac:dyDescent="0.3">
      <c r="A3638" s="9"/>
      <c r="B3638" s="58"/>
    </row>
    <row r="3639" spans="1:2" x14ac:dyDescent="0.3">
      <c r="A3639" s="9"/>
      <c r="B3639" s="58"/>
    </row>
    <row r="3640" spans="1:2" x14ac:dyDescent="0.3">
      <c r="A3640" s="9"/>
      <c r="B3640" s="58"/>
    </row>
    <row r="3641" spans="1:2" x14ac:dyDescent="0.3">
      <c r="A3641" s="9"/>
      <c r="B3641" s="58"/>
    </row>
    <row r="3642" spans="1:2" x14ac:dyDescent="0.3">
      <c r="A3642" s="9"/>
      <c r="B3642" s="58"/>
    </row>
    <row r="3643" spans="1:2" x14ac:dyDescent="0.3">
      <c r="A3643" s="9"/>
      <c r="B3643" s="58"/>
    </row>
    <row r="3644" spans="1:2" x14ac:dyDescent="0.3">
      <c r="A3644" s="9"/>
      <c r="B3644" s="58"/>
    </row>
    <row r="3645" spans="1:2" x14ac:dyDescent="0.3">
      <c r="A3645" s="9"/>
      <c r="B3645" s="58"/>
    </row>
    <row r="3646" spans="1:2" x14ac:dyDescent="0.3">
      <c r="A3646" s="9"/>
      <c r="B3646" s="58"/>
    </row>
    <row r="3647" spans="1:2" x14ac:dyDescent="0.3">
      <c r="A3647" s="9"/>
      <c r="B3647" s="58"/>
    </row>
    <row r="3648" spans="1:2" x14ac:dyDescent="0.3">
      <c r="A3648" s="9"/>
      <c r="B3648" s="58"/>
    </row>
    <row r="3649" spans="1:2" x14ac:dyDescent="0.3">
      <c r="A3649" s="9"/>
      <c r="B3649" s="58"/>
    </row>
    <row r="3650" spans="1:2" x14ac:dyDescent="0.3">
      <c r="A3650" s="9"/>
      <c r="B3650" s="58"/>
    </row>
    <row r="3651" spans="1:2" x14ac:dyDescent="0.3">
      <c r="A3651" s="9"/>
      <c r="B3651" s="58"/>
    </row>
    <row r="3652" spans="1:2" x14ac:dyDescent="0.3">
      <c r="A3652" s="9"/>
      <c r="B3652" s="58"/>
    </row>
    <row r="3653" spans="1:2" x14ac:dyDescent="0.3">
      <c r="A3653" s="9"/>
      <c r="B3653" s="58"/>
    </row>
    <row r="3654" spans="1:2" x14ac:dyDescent="0.3">
      <c r="A3654" s="9"/>
      <c r="B3654" s="58"/>
    </row>
    <row r="3655" spans="1:2" x14ac:dyDescent="0.3">
      <c r="A3655" s="9"/>
      <c r="B3655" s="58"/>
    </row>
    <row r="3656" spans="1:2" x14ac:dyDescent="0.3">
      <c r="A3656" s="9"/>
      <c r="B3656" s="58"/>
    </row>
    <row r="3657" spans="1:2" x14ac:dyDescent="0.3">
      <c r="A3657" s="9"/>
      <c r="B3657" s="58"/>
    </row>
    <row r="3658" spans="1:2" x14ac:dyDescent="0.3">
      <c r="A3658" s="9"/>
      <c r="B3658" s="58"/>
    </row>
    <row r="3659" spans="1:2" x14ac:dyDescent="0.3">
      <c r="A3659" s="9"/>
      <c r="B3659" s="58"/>
    </row>
    <row r="3660" spans="1:2" x14ac:dyDescent="0.3">
      <c r="A3660" s="9"/>
      <c r="B3660" s="58"/>
    </row>
    <row r="3661" spans="1:2" x14ac:dyDescent="0.3">
      <c r="A3661" s="9"/>
      <c r="B3661" s="58"/>
    </row>
    <row r="3662" spans="1:2" x14ac:dyDescent="0.3">
      <c r="A3662" s="9"/>
      <c r="B3662" s="58"/>
    </row>
    <row r="3663" spans="1:2" x14ac:dyDescent="0.3">
      <c r="A3663" s="9"/>
      <c r="B3663" s="58"/>
    </row>
    <row r="3664" spans="1:2" x14ac:dyDescent="0.3">
      <c r="A3664" s="9"/>
      <c r="B3664" s="58"/>
    </row>
    <row r="3665" spans="1:2" x14ac:dyDescent="0.3">
      <c r="A3665" s="9"/>
      <c r="B3665" s="58"/>
    </row>
    <row r="3666" spans="1:2" x14ac:dyDescent="0.3">
      <c r="A3666" s="9"/>
      <c r="B3666" s="58"/>
    </row>
    <row r="3667" spans="1:2" x14ac:dyDescent="0.3">
      <c r="A3667" s="9"/>
      <c r="B3667" s="58"/>
    </row>
    <row r="3668" spans="1:2" x14ac:dyDescent="0.3">
      <c r="A3668" s="9"/>
      <c r="B3668" s="58"/>
    </row>
    <row r="3669" spans="1:2" x14ac:dyDescent="0.3">
      <c r="A3669" s="9"/>
      <c r="B3669" s="58"/>
    </row>
    <row r="3670" spans="1:2" x14ac:dyDescent="0.3">
      <c r="A3670" s="9"/>
      <c r="B3670" s="58"/>
    </row>
    <row r="3671" spans="1:2" x14ac:dyDescent="0.3">
      <c r="A3671" s="9"/>
      <c r="B3671" s="58"/>
    </row>
    <row r="3672" spans="1:2" x14ac:dyDescent="0.3">
      <c r="A3672" s="9"/>
      <c r="B3672" s="58"/>
    </row>
    <row r="3673" spans="1:2" x14ac:dyDescent="0.3">
      <c r="A3673" s="9"/>
      <c r="B3673" s="58"/>
    </row>
    <row r="3674" spans="1:2" x14ac:dyDescent="0.3">
      <c r="A3674" s="9"/>
      <c r="B3674" s="58"/>
    </row>
    <row r="3675" spans="1:2" x14ac:dyDescent="0.3">
      <c r="A3675" s="9"/>
      <c r="B3675" s="58"/>
    </row>
    <row r="3676" spans="1:2" x14ac:dyDescent="0.3">
      <c r="A3676" s="9"/>
      <c r="B3676" s="58"/>
    </row>
    <row r="3677" spans="1:2" x14ac:dyDescent="0.3">
      <c r="A3677" s="9"/>
      <c r="B3677" s="58"/>
    </row>
    <row r="3678" spans="1:2" x14ac:dyDescent="0.3">
      <c r="A3678" s="9"/>
      <c r="B3678" s="58"/>
    </row>
    <row r="3679" spans="1:2" x14ac:dyDescent="0.3">
      <c r="A3679" s="9"/>
      <c r="B3679" s="58"/>
    </row>
    <row r="3680" spans="1:2" x14ac:dyDescent="0.3">
      <c r="A3680" s="9"/>
      <c r="B3680" s="58"/>
    </row>
    <row r="3681" spans="1:2" x14ac:dyDescent="0.3">
      <c r="A3681" s="9"/>
      <c r="B3681" s="58"/>
    </row>
    <row r="3682" spans="1:2" x14ac:dyDescent="0.3">
      <c r="A3682" s="9"/>
      <c r="B3682" s="58"/>
    </row>
    <row r="3683" spans="1:2" x14ac:dyDescent="0.3">
      <c r="A3683" s="9"/>
      <c r="B3683" s="58"/>
    </row>
    <row r="3684" spans="1:2" x14ac:dyDescent="0.3">
      <c r="A3684" s="9"/>
      <c r="B3684" s="58"/>
    </row>
    <row r="3685" spans="1:2" x14ac:dyDescent="0.3">
      <c r="A3685" s="9"/>
      <c r="B3685" s="58"/>
    </row>
    <row r="3686" spans="1:2" x14ac:dyDescent="0.3">
      <c r="A3686" s="9"/>
      <c r="B3686" s="58"/>
    </row>
    <row r="3687" spans="1:2" x14ac:dyDescent="0.3">
      <c r="A3687" s="9"/>
      <c r="B3687" s="58"/>
    </row>
    <row r="3688" spans="1:2" x14ac:dyDescent="0.3">
      <c r="A3688" s="9"/>
      <c r="B3688" s="58"/>
    </row>
    <row r="3689" spans="1:2" x14ac:dyDescent="0.3">
      <c r="A3689" s="9"/>
      <c r="B3689" s="58"/>
    </row>
    <row r="3690" spans="1:2" x14ac:dyDescent="0.3">
      <c r="A3690" s="9"/>
      <c r="B3690" s="58"/>
    </row>
    <row r="3691" spans="1:2" x14ac:dyDescent="0.3">
      <c r="A3691" s="9"/>
      <c r="B3691" s="58"/>
    </row>
    <row r="3692" spans="1:2" x14ac:dyDescent="0.3">
      <c r="A3692" s="9"/>
      <c r="B3692" s="58"/>
    </row>
    <row r="3693" spans="1:2" x14ac:dyDescent="0.3">
      <c r="A3693" s="9"/>
      <c r="B3693" s="58"/>
    </row>
    <row r="3694" spans="1:2" x14ac:dyDescent="0.3">
      <c r="A3694" s="9"/>
      <c r="B3694" s="58"/>
    </row>
    <row r="3695" spans="1:2" x14ac:dyDescent="0.3">
      <c r="A3695" s="9"/>
      <c r="B3695" s="58"/>
    </row>
    <row r="3696" spans="1:2" x14ac:dyDescent="0.3">
      <c r="A3696" s="9"/>
      <c r="B3696" s="58"/>
    </row>
    <row r="3697" spans="1:2" x14ac:dyDescent="0.3">
      <c r="A3697" s="9"/>
      <c r="B3697" s="58"/>
    </row>
    <row r="3698" spans="1:2" x14ac:dyDescent="0.3">
      <c r="A3698" s="9"/>
      <c r="B3698" s="58"/>
    </row>
    <row r="3699" spans="1:2" x14ac:dyDescent="0.3">
      <c r="A3699" s="9"/>
      <c r="B3699" s="58"/>
    </row>
    <row r="3700" spans="1:2" x14ac:dyDescent="0.3">
      <c r="A3700" s="9"/>
      <c r="B3700" s="58"/>
    </row>
    <row r="3701" spans="1:2" x14ac:dyDescent="0.3">
      <c r="A3701" s="9"/>
      <c r="B3701" s="58"/>
    </row>
    <row r="3702" spans="1:2" x14ac:dyDescent="0.3">
      <c r="A3702" s="9"/>
      <c r="B3702" s="58"/>
    </row>
    <row r="3703" spans="1:2" x14ac:dyDescent="0.3">
      <c r="A3703" s="9"/>
      <c r="B3703" s="58"/>
    </row>
    <row r="3704" spans="1:2" x14ac:dyDescent="0.3">
      <c r="A3704" s="9"/>
      <c r="B3704" s="58"/>
    </row>
    <row r="3705" spans="1:2" x14ac:dyDescent="0.3">
      <c r="A3705" s="9"/>
      <c r="B3705" s="58"/>
    </row>
    <row r="3706" spans="1:2" x14ac:dyDescent="0.3">
      <c r="A3706" s="9"/>
      <c r="B3706" s="58"/>
    </row>
    <row r="3707" spans="1:2" x14ac:dyDescent="0.3">
      <c r="A3707" s="9"/>
      <c r="B3707" s="58"/>
    </row>
    <row r="3708" spans="1:2" x14ac:dyDescent="0.3">
      <c r="A3708" s="9"/>
      <c r="B3708" s="58"/>
    </row>
    <row r="3709" spans="1:2" x14ac:dyDescent="0.3">
      <c r="A3709" s="9"/>
      <c r="B3709" s="58"/>
    </row>
    <row r="3710" spans="1:2" x14ac:dyDescent="0.3">
      <c r="A3710" s="9"/>
      <c r="B3710" s="58"/>
    </row>
    <row r="3711" spans="1:2" x14ac:dyDescent="0.3">
      <c r="A3711" s="9"/>
      <c r="B3711" s="58"/>
    </row>
    <row r="3712" spans="1:2" x14ac:dyDescent="0.3">
      <c r="A3712" s="9"/>
      <c r="B3712" s="58"/>
    </row>
    <row r="3713" spans="1:2" x14ac:dyDescent="0.3">
      <c r="A3713" s="9"/>
      <c r="B3713" s="58"/>
    </row>
    <row r="3714" spans="1:2" x14ac:dyDescent="0.3">
      <c r="A3714" s="9"/>
      <c r="B3714" s="58"/>
    </row>
    <row r="3715" spans="1:2" x14ac:dyDescent="0.3">
      <c r="A3715" s="9"/>
      <c r="B3715" s="58"/>
    </row>
    <row r="3716" spans="1:2" x14ac:dyDescent="0.3">
      <c r="A3716" s="9"/>
      <c r="B3716" s="58"/>
    </row>
    <row r="3717" spans="1:2" x14ac:dyDescent="0.3">
      <c r="A3717" s="9"/>
      <c r="B3717" s="58"/>
    </row>
    <row r="3718" spans="1:2" x14ac:dyDescent="0.3">
      <c r="A3718" s="9"/>
      <c r="B3718" s="58"/>
    </row>
    <row r="3719" spans="1:2" x14ac:dyDescent="0.3">
      <c r="A3719" s="9"/>
      <c r="B3719" s="58"/>
    </row>
    <row r="3720" spans="1:2" x14ac:dyDescent="0.3">
      <c r="A3720" s="9"/>
      <c r="B3720" s="58"/>
    </row>
    <row r="3721" spans="1:2" x14ac:dyDescent="0.3">
      <c r="A3721" s="9"/>
      <c r="B3721" s="58"/>
    </row>
    <row r="3722" spans="1:2" x14ac:dyDescent="0.3">
      <c r="A3722" s="9"/>
      <c r="B3722" s="58"/>
    </row>
    <row r="3723" spans="1:2" x14ac:dyDescent="0.3">
      <c r="A3723" s="9"/>
      <c r="B3723" s="58"/>
    </row>
    <row r="3724" spans="1:2" x14ac:dyDescent="0.3">
      <c r="A3724" s="9"/>
      <c r="B3724" s="58"/>
    </row>
    <row r="3725" spans="1:2" x14ac:dyDescent="0.3">
      <c r="A3725" s="9"/>
      <c r="B3725" s="58"/>
    </row>
    <row r="3726" spans="1:2" x14ac:dyDescent="0.3">
      <c r="A3726" s="9"/>
      <c r="B3726" s="58"/>
    </row>
    <row r="3727" spans="1:2" x14ac:dyDescent="0.3">
      <c r="A3727" s="9"/>
      <c r="B3727" s="58"/>
    </row>
    <row r="3728" spans="1:2" x14ac:dyDescent="0.3">
      <c r="A3728" s="9"/>
      <c r="B3728" s="58"/>
    </row>
    <row r="3729" spans="1:2" x14ac:dyDescent="0.3">
      <c r="A3729" s="9"/>
      <c r="B3729" s="58"/>
    </row>
    <row r="3730" spans="1:2" x14ac:dyDescent="0.3">
      <c r="A3730" s="9"/>
      <c r="B3730" s="58"/>
    </row>
    <row r="3731" spans="1:2" x14ac:dyDescent="0.3">
      <c r="A3731" s="9"/>
      <c r="B3731" s="58"/>
    </row>
    <row r="3732" spans="1:2" x14ac:dyDescent="0.3">
      <c r="A3732" s="9"/>
      <c r="B3732" s="58"/>
    </row>
    <row r="3733" spans="1:2" x14ac:dyDescent="0.3">
      <c r="A3733" s="9"/>
      <c r="B3733" s="58"/>
    </row>
    <row r="3734" spans="1:2" x14ac:dyDescent="0.3">
      <c r="A3734" s="9"/>
      <c r="B3734" s="58"/>
    </row>
    <row r="3735" spans="1:2" x14ac:dyDescent="0.3">
      <c r="A3735" s="9"/>
      <c r="B3735" s="58"/>
    </row>
    <row r="3736" spans="1:2" x14ac:dyDescent="0.3">
      <c r="A3736" s="9"/>
      <c r="B3736" s="58"/>
    </row>
    <row r="3737" spans="1:2" x14ac:dyDescent="0.3">
      <c r="A3737" s="9"/>
      <c r="B3737" s="58"/>
    </row>
    <row r="3738" spans="1:2" x14ac:dyDescent="0.3">
      <c r="A3738" s="9"/>
      <c r="B3738" s="58"/>
    </row>
    <row r="3739" spans="1:2" x14ac:dyDescent="0.3">
      <c r="A3739" s="9"/>
      <c r="B3739" s="58"/>
    </row>
    <row r="3740" spans="1:2" x14ac:dyDescent="0.3">
      <c r="A3740" s="9"/>
      <c r="B3740" s="58"/>
    </row>
    <row r="3741" spans="1:2" x14ac:dyDescent="0.3">
      <c r="A3741" s="9"/>
      <c r="B3741" s="58"/>
    </row>
    <row r="3742" spans="1:2" x14ac:dyDescent="0.3">
      <c r="A3742" s="9"/>
      <c r="B3742" s="58"/>
    </row>
    <row r="3743" spans="1:2" x14ac:dyDescent="0.3">
      <c r="A3743" s="9"/>
      <c r="B3743" s="58"/>
    </row>
    <row r="3744" spans="1:2" x14ac:dyDescent="0.3">
      <c r="A3744" s="9"/>
      <c r="B3744" s="58"/>
    </row>
    <row r="3745" spans="1:2" x14ac:dyDescent="0.3">
      <c r="A3745" s="9"/>
      <c r="B3745" s="58"/>
    </row>
    <row r="3746" spans="1:2" x14ac:dyDescent="0.3">
      <c r="A3746" s="9"/>
      <c r="B3746" s="58"/>
    </row>
    <row r="3747" spans="1:2" x14ac:dyDescent="0.3">
      <c r="A3747" s="9"/>
      <c r="B3747" s="58"/>
    </row>
    <row r="3748" spans="1:2" x14ac:dyDescent="0.3">
      <c r="A3748" s="9"/>
      <c r="B3748" s="58"/>
    </row>
    <row r="3749" spans="1:2" x14ac:dyDescent="0.3">
      <c r="A3749" s="9"/>
      <c r="B3749" s="58"/>
    </row>
    <row r="3750" spans="1:2" x14ac:dyDescent="0.3">
      <c r="A3750" s="9"/>
      <c r="B3750" s="58"/>
    </row>
    <row r="3751" spans="1:2" x14ac:dyDescent="0.3">
      <c r="A3751" s="9"/>
      <c r="B3751" s="58"/>
    </row>
    <row r="3752" spans="1:2" x14ac:dyDescent="0.3">
      <c r="A3752" s="9"/>
      <c r="B3752" s="58"/>
    </row>
    <row r="3753" spans="1:2" x14ac:dyDescent="0.3">
      <c r="A3753" s="9"/>
      <c r="B3753" s="58"/>
    </row>
    <row r="3754" spans="1:2" x14ac:dyDescent="0.3">
      <c r="A3754" s="9"/>
      <c r="B3754" s="58"/>
    </row>
    <row r="3755" spans="1:2" x14ac:dyDescent="0.3">
      <c r="A3755" s="9"/>
      <c r="B3755" s="58"/>
    </row>
    <row r="3756" spans="1:2" x14ac:dyDescent="0.3">
      <c r="A3756" s="9"/>
      <c r="B3756" s="58"/>
    </row>
    <row r="3757" spans="1:2" x14ac:dyDescent="0.3">
      <c r="A3757" s="9"/>
      <c r="B3757" s="58"/>
    </row>
    <row r="3758" spans="1:2" x14ac:dyDescent="0.3">
      <c r="A3758" s="9"/>
      <c r="B3758" s="58"/>
    </row>
    <row r="3759" spans="1:2" x14ac:dyDescent="0.3">
      <c r="A3759" s="9"/>
      <c r="B3759" s="58"/>
    </row>
    <row r="3760" spans="1:2" x14ac:dyDescent="0.3">
      <c r="A3760" s="9"/>
      <c r="B3760" s="58"/>
    </row>
    <row r="3761" spans="1:2" x14ac:dyDescent="0.3">
      <c r="A3761" s="9"/>
      <c r="B3761" s="58"/>
    </row>
    <row r="3762" spans="1:2" x14ac:dyDescent="0.3">
      <c r="A3762" s="9"/>
      <c r="B3762" s="58"/>
    </row>
    <row r="3763" spans="1:2" x14ac:dyDescent="0.3">
      <c r="A3763" s="9"/>
      <c r="B3763" s="58"/>
    </row>
    <row r="3764" spans="1:2" x14ac:dyDescent="0.3">
      <c r="A3764" s="9"/>
      <c r="B3764" s="58"/>
    </row>
    <row r="3765" spans="1:2" x14ac:dyDescent="0.3">
      <c r="A3765" s="9"/>
      <c r="B3765" s="58"/>
    </row>
    <row r="3766" spans="1:2" x14ac:dyDescent="0.3">
      <c r="A3766" s="9"/>
      <c r="B3766" s="58"/>
    </row>
    <row r="3767" spans="1:2" x14ac:dyDescent="0.3">
      <c r="A3767" s="9"/>
      <c r="B3767" s="58"/>
    </row>
    <row r="3768" spans="1:2" x14ac:dyDescent="0.3">
      <c r="A3768" s="9"/>
      <c r="B3768" s="58"/>
    </row>
    <row r="3769" spans="1:2" x14ac:dyDescent="0.3">
      <c r="A3769" s="9"/>
      <c r="B3769" s="58"/>
    </row>
    <row r="3770" spans="1:2" x14ac:dyDescent="0.3">
      <c r="A3770" s="9"/>
      <c r="B3770" s="58"/>
    </row>
    <row r="3771" spans="1:2" x14ac:dyDescent="0.3">
      <c r="A3771" s="9"/>
      <c r="B3771" s="58"/>
    </row>
    <row r="3772" spans="1:2" x14ac:dyDescent="0.3">
      <c r="A3772" s="9"/>
      <c r="B3772" s="58"/>
    </row>
    <row r="3773" spans="1:2" x14ac:dyDescent="0.3">
      <c r="A3773" s="9"/>
      <c r="B3773" s="58"/>
    </row>
    <row r="3774" spans="1:2" x14ac:dyDescent="0.3">
      <c r="A3774" s="9"/>
      <c r="B3774" s="58"/>
    </row>
    <row r="3775" spans="1:2" x14ac:dyDescent="0.3">
      <c r="A3775" s="9"/>
      <c r="B3775" s="58"/>
    </row>
    <row r="3776" spans="1:2" x14ac:dyDescent="0.3">
      <c r="A3776" s="9"/>
      <c r="B3776" s="58"/>
    </row>
    <row r="3777" spans="1:2" x14ac:dyDescent="0.3">
      <c r="A3777" s="9"/>
      <c r="B3777" s="58"/>
    </row>
    <row r="3778" spans="1:2" x14ac:dyDescent="0.3">
      <c r="A3778" s="9"/>
      <c r="B3778" s="58"/>
    </row>
    <row r="3779" spans="1:2" x14ac:dyDescent="0.3">
      <c r="A3779" s="9"/>
      <c r="B3779" s="58"/>
    </row>
    <row r="3780" spans="1:2" x14ac:dyDescent="0.3">
      <c r="A3780" s="9"/>
      <c r="B3780" s="58"/>
    </row>
    <row r="3781" spans="1:2" x14ac:dyDescent="0.3">
      <c r="A3781" s="9"/>
      <c r="B3781" s="58"/>
    </row>
    <row r="3782" spans="1:2" x14ac:dyDescent="0.3">
      <c r="A3782" s="9"/>
      <c r="B3782" s="58"/>
    </row>
    <row r="3783" spans="1:2" x14ac:dyDescent="0.3">
      <c r="A3783" s="9"/>
      <c r="B3783" s="58"/>
    </row>
    <row r="3784" spans="1:2" x14ac:dyDescent="0.3">
      <c r="A3784" s="9"/>
      <c r="B3784" s="58"/>
    </row>
    <row r="3785" spans="1:2" x14ac:dyDescent="0.3">
      <c r="A3785" s="9"/>
      <c r="B3785" s="58"/>
    </row>
    <row r="3786" spans="1:2" x14ac:dyDescent="0.3">
      <c r="A3786" s="9"/>
      <c r="B3786" s="58"/>
    </row>
    <row r="3787" spans="1:2" x14ac:dyDescent="0.3">
      <c r="A3787" s="9"/>
      <c r="B3787" s="58"/>
    </row>
    <row r="3788" spans="1:2" x14ac:dyDescent="0.3">
      <c r="A3788" s="9"/>
      <c r="B3788" s="58"/>
    </row>
    <row r="3789" spans="1:2" x14ac:dyDescent="0.3">
      <c r="A3789" s="9"/>
      <c r="B3789" s="58"/>
    </row>
    <row r="3790" spans="1:2" x14ac:dyDescent="0.3">
      <c r="A3790" s="9"/>
      <c r="B3790" s="58"/>
    </row>
    <row r="3791" spans="1:2" x14ac:dyDescent="0.3">
      <c r="A3791" s="9"/>
      <c r="B3791" s="58"/>
    </row>
    <row r="3792" spans="1:2" x14ac:dyDescent="0.3">
      <c r="A3792" s="9"/>
      <c r="B3792" s="58"/>
    </row>
    <row r="3793" spans="1:2" x14ac:dyDescent="0.3">
      <c r="A3793" s="9"/>
      <c r="B3793" s="58"/>
    </row>
    <row r="3794" spans="1:2" x14ac:dyDescent="0.3">
      <c r="A3794" s="9"/>
      <c r="B3794" s="58"/>
    </row>
    <row r="3795" spans="1:2" x14ac:dyDescent="0.3">
      <c r="A3795" s="9"/>
      <c r="B3795" s="58"/>
    </row>
    <row r="3796" spans="1:2" x14ac:dyDescent="0.3">
      <c r="A3796" s="9"/>
      <c r="B3796" s="58"/>
    </row>
    <row r="3797" spans="1:2" x14ac:dyDescent="0.3">
      <c r="A3797" s="9"/>
      <c r="B3797" s="58"/>
    </row>
    <row r="3798" spans="1:2" x14ac:dyDescent="0.3">
      <c r="A3798" s="9"/>
      <c r="B3798" s="58"/>
    </row>
    <row r="3799" spans="1:2" x14ac:dyDescent="0.3">
      <c r="A3799" s="9"/>
      <c r="B3799" s="58"/>
    </row>
    <row r="3800" spans="1:2" x14ac:dyDescent="0.3">
      <c r="A3800" s="9"/>
      <c r="B3800" s="58"/>
    </row>
    <row r="3801" spans="1:2" x14ac:dyDescent="0.3">
      <c r="A3801" s="9"/>
      <c r="B3801" s="58"/>
    </row>
    <row r="3802" spans="1:2" x14ac:dyDescent="0.3">
      <c r="A3802" s="9"/>
      <c r="B3802" s="58"/>
    </row>
    <row r="3803" spans="1:2" x14ac:dyDescent="0.3">
      <c r="A3803" s="9"/>
      <c r="B3803" s="58"/>
    </row>
    <row r="3804" spans="1:2" x14ac:dyDescent="0.3">
      <c r="A3804" s="9"/>
      <c r="B3804" s="58"/>
    </row>
    <row r="3805" spans="1:2" x14ac:dyDescent="0.3">
      <c r="A3805" s="9"/>
      <c r="B3805" s="58"/>
    </row>
    <row r="3806" spans="1:2" x14ac:dyDescent="0.3">
      <c r="A3806" s="9"/>
      <c r="B3806" s="58"/>
    </row>
    <row r="3807" spans="1:2" x14ac:dyDescent="0.3">
      <c r="A3807" s="9"/>
      <c r="B3807" s="58"/>
    </row>
    <row r="3808" spans="1:2" x14ac:dyDescent="0.3">
      <c r="A3808" s="9"/>
      <c r="B3808" s="58"/>
    </row>
    <row r="3809" spans="1:2" x14ac:dyDescent="0.3">
      <c r="A3809" s="9"/>
      <c r="B3809" s="58"/>
    </row>
    <row r="3810" spans="1:2" x14ac:dyDescent="0.3">
      <c r="A3810" s="9"/>
      <c r="B3810" s="58"/>
    </row>
    <row r="3811" spans="1:2" x14ac:dyDescent="0.3">
      <c r="A3811" s="9"/>
      <c r="B3811" s="58"/>
    </row>
    <row r="3812" spans="1:2" x14ac:dyDescent="0.3">
      <c r="A3812" s="9"/>
      <c r="B3812" s="58"/>
    </row>
    <row r="3813" spans="1:2" x14ac:dyDescent="0.3">
      <c r="A3813" s="9"/>
      <c r="B3813" s="58"/>
    </row>
    <row r="3814" spans="1:2" x14ac:dyDescent="0.3">
      <c r="A3814" s="9"/>
      <c r="B3814" s="58"/>
    </row>
    <row r="3815" spans="1:2" x14ac:dyDescent="0.3">
      <c r="A3815" s="9"/>
      <c r="B3815" s="58"/>
    </row>
    <row r="3816" spans="1:2" x14ac:dyDescent="0.3">
      <c r="A3816" s="9"/>
      <c r="B3816" s="58"/>
    </row>
    <row r="3817" spans="1:2" x14ac:dyDescent="0.3">
      <c r="A3817" s="9"/>
      <c r="B3817" s="58"/>
    </row>
    <row r="3818" spans="1:2" x14ac:dyDescent="0.3">
      <c r="A3818" s="9"/>
      <c r="B3818" s="58"/>
    </row>
    <row r="3819" spans="1:2" x14ac:dyDescent="0.3">
      <c r="A3819" s="9"/>
      <c r="B3819" s="58"/>
    </row>
    <row r="3820" spans="1:2" x14ac:dyDescent="0.3">
      <c r="A3820" s="9"/>
      <c r="B3820" s="58"/>
    </row>
    <row r="3821" spans="1:2" x14ac:dyDescent="0.3">
      <c r="A3821" s="9"/>
      <c r="B3821" s="58"/>
    </row>
    <row r="3822" spans="1:2" x14ac:dyDescent="0.3">
      <c r="A3822" s="9"/>
      <c r="B3822" s="58"/>
    </row>
    <row r="3823" spans="1:2" x14ac:dyDescent="0.3">
      <c r="A3823" s="9"/>
      <c r="B3823" s="58"/>
    </row>
    <row r="3824" spans="1:2" x14ac:dyDescent="0.3">
      <c r="A3824" s="9"/>
      <c r="B3824" s="58"/>
    </row>
    <row r="3825" spans="1:2" x14ac:dyDescent="0.3">
      <c r="A3825" s="9"/>
      <c r="B3825" s="58"/>
    </row>
    <row r="3826" spans="1:2" x14ac:dyDescent="0.3">
      <c r="A3826" s="9"/>
      <c r="B3826" s="58"/>
    </row>
    <row r="3827" spans="1:2" x14ac:dyDescent="0.3">
      <c r="A3827" s="9"/>
      <c r="B3827" s="58"/>
    </row>
    <row r="3828" spans="1:2" x14ac:dyDescent="0.3">
      <c r="A3828" s="9"/>
      <c r="B3828" s="58"/>
    </row>
    <row r="3829" spans="1:2" x14ac:dyDescent="0.3">
      <c r="A3829" s="9"/>
      <c r="B3829" s="58"/>
    </row>
    <row r="3830" spans="1:2" x14ac:dyDescent="0.3">
      <c r="A3830" s="9"/>
      <c r="B3830" s="58"/>
    </row>
    <row r="3831" spans="1:2" x14ac:dyDescent="0.3">
      <c r="A3831" s="9"/>
      <c r="B3831" s="58"/>
    </row>
    <row r="3832" spans="1:2" x14ac:dyDescent="0.3">
      <c r="A3832" s="9"/>
      <c r="B3832" s="58"/>
    </row>
    <row r="3833" spans="1:2" x14ac:dyDescent="0.3">
      <c r="A3833" s="9"/>
      <c r="B3833" s="58"/>
    </row>
    <row r="3834" spans="1:2" x14ac:dyDescent="0.3">
      <c r="A3834" s="9"/>
      <c r="B3834" s="58"/>
    </row>
    <row r="3835" spans="1:2" x14ac:dyDescent="0.3">
      <c r="A3835" s="9"/>
      <c r="B3835" s="58"/>
    </row>
    <row r="3836" spans="1:2" x14ac:dyDescent="0.3">
      <c r="A3836" s="9"/>
      <c r="B3836" s="58"/>
    </row>
    <row r="3837" spans="1:2" x14ac:dyDescent="0.3">
      <c r="A3837" s="9"/>
      <c r="B3837" s="58"/>
    </row>
    <row r="3838" spans="1:2" x14ac:dyDescent="0.3">
      <c r="A3838" s="9"/>
      <c r="B3838" s="58"/>
    </row>
    <row r="3839" spans="1:2" x14ac:dyDescent="0.3">
      <c r="A3839" s="9"/>
      <c r="B3839" s="58"/>
    </row>
    <row r="3840" spans="1:2" x14ac:dyDescent="0.3">
      <c r="A3840" s="9"/>
      <c r="B3840" s="58"/>
    </row>
    <row r="3841" spans="1:2" x14ac:dyDescent="0.3">
      <c r="A3841" s="9"/>
      <c r="B3841" s="58"/>
    </row>
    <row r="3842" spans="1:2" x14ac:dyDescent="0.3">
      <c r="A3842" s="9"/>
      <c r="B3842" s="58"/>
    </row>
    <row r="3843" spans="1:2" x14ac:dyDescent="0.3">
      <c r="A3843" s="9"/>
      <c r="B3843" s="58"/>
    </row>
    <row r="3844" spans="1:2" x14ac:dyDescent="0.3">
      <c r="A3844" s="9"/>
      <c r="B3844" s="58"/>
    </row>
    <row r="3845" spans="1:2" x14ac:dyDescent="0.3">
      <c r="A3845" s="9"/>
      <c r="B3845" s="58"/>
    </row>
    <row r="3846" spans="1:2" x14ac:dyDescent="0.3">
      <c r="A3846" s="9"/>
      <c r="B3846" s="58"/>
    </row>
    <row r="3847" spans="1:2" x14ac:dyDescent="0.3">
      <c r="A3847" s="9"/>
      <c r="B3847" s="58"/>
    </row>
    <row r="3848" spans="1:2" x14ac:dyDescent="0.3">
      <c r="A3848" s="9"/>
      <c r="B3848" s="58"/>
    </row>
    <row r="3849" spans="1:2" x14ac:dyDescent="0.3">
      <c r="A3849" s="9"/>
      <c r="B3849" s="58"/>
    </row>
    <row r="3850" spans="1:2" x14ac:dyDescent="0.3">
      <c r="A3850" s="9"/>
      <c r="B3850" s="58"/>
    </row>
    <row r="3851" spans="1:2" x14ac:dyDescent="0.3">
      <c r="A3851" s="9"/>
      <c r="B3851" s="58"/>
    </row>
    <row r="3852" spans="1:2" x14ac:dyDescent="0.3">
      <c r="A3852" s="9"/>
      <c r="B3852" s="58"/>
    </row>
    <row r="3853" spans="1:2" x14ac:dyDescent="0.3">
      <c r="A3853" s="9"/>
      <c r="B3853" s="58"/>
    </row>
    <row r="3854" spans="1:2" x14ac:dyDescent="0.3">
      <c r="A3854" s="9"/>
      <c r="B3854" s="58"/>
    </row>
    <row r="3855" spans="1:2" x14ac:dyDescent="0.3">
      <c r="A3855" s="9"/>
      <c r="B3855" s="58"/>
    </row>
    <row r="3856" spans="1:2" x14ac:dyDescent="0.3">
      <c r="A3856" s="9"/>
      <c r="B3856" s="58"/>
    </row>
    <row r="3857" spans="1:2" x14ac:dyDescent="0.3">
      <c r="A3857" s="9"/>
      <c r="B3857" s="58"/>
    </row>
    <row r="3858" spans="1:2" x14ac:dyDescent="0.3">
      <c r="A3858" s="9"/>
      <c r="B3858" s="58"/>
    </row>
    <row r="3859" spans="1:2" x14ac:dyDescent="0.3">
      <c r="A3859" s="9"/>
      <c r="B3859" s="58"/>
    </row>
    <row r="3860" spans="1:2" x14ac:dyDescent="0.3">
      <c r="A3860" s="9"/>
      <c r="B3860" s="58"/>
    </row>
    <row r="3861" spans="1:2" x14ac:dyDescent="0.3">
      <c r="A3861" s="9"/>
      <c r="B3861" s="58"/>
    </row>
    <row r="3862" spans="1:2" x14ac:dyDescent="0.3">
      <c r="A3862" s="9"/>
      <c r="B3862" s="58"/>
    </row>
    <row r="3863" spans="1:2" x14ac:dyDescent="0.3">
      <c r="A3863" s="9"/>
      <c r="B3863" s="58"/>
    </row>
    <row r="3864" spans="1:2" x14ac:dyDescent="0.3">
      <c r="A3864" s="9"/>
      <c r="B3864" s="58"/>
    </row>
    <row r="3865" spans="1:2" x14ac:dyDescent="0.3">
      <c r="A3865" s="9"/>
      <c r="B3865" s="58"/>
    </row>
    <row r="3866" spans="1:2" x14ac:dyDescent="0.3">
      <c r="A3866" s="9"/>
      <c r="B3866" s="58"/>
    </row>
    <row r="3867" spans="1:2" x14ac:dyDescent="0.3">
      <c r="A3867" s="9"/>
      <c r="B3867" s="58"/>
    </row>
    <row r="3868" spans="1:2" x14ac:dyDescent="0.3">
      <c r="A3868" s="9"/>
      <c r="B3868" s="58"/>
    </row>
    <row r="3869" spans="1:2" x14ac:dyDescent="0.3">
      <c r="A3869" s="9"/>
      <c r="B3869" s="58"/>
    </row>
    <row r="3870" spans="1:2" x14ac:dyDescent="0.3">
      <c r="A3870" s="9"/>
      <c r="B3870" s="58"/>
    </row>
    <row r="3871" spans="1:2" x14ac:dyDescent="0.3">
      <c r="A3871" s="9"/>
      <c r="B3871" s="58"/>
    </row>
    <row r="3872" spans="1:2" x14ac:dyDescent="0.3">
      <c r="A3872" s="9"/>
      <c r="B3872" s="58"/>
    </row>
    <row r="3873" spans="1:2" x14ac:dyDescent="0.3">
      <c r="A3873" s="9"/>
      <c r="B3873" s="58"/>
    </row>
    <row r="3874" spans="1:2" x14ac:dyDescent="0.3">
      <c r="A3874" s="9"/>
      <c r="B3874" s="58"/>
    </row>
    <row r="3875" spans="1:2" x14ac:dyDescent="0.3">
      <c r="A3875" s="9"/>
      <c r="B3875" s="58"/>
    </row>
    <row r="3876" spans="1:2" x14ac:dyDescent="0.3">
      <c r="A3876" s="9"/>
      <c r="B3876" s="58"/>
    </row>
    <row r="3877" spans="1:2" x14ac:dyDescent="0.3">
      <c r="A3877" s="9"/>
      <c r="B3877" s="58"/>
    </row>
    <row r="3878" spans="1:2" x14ac:dyDescent="0.3">
      <c r="A3878" s="9"/>
      <c r="B3878" s="58"/>
    </row>
    <row r="3879" spans="1:2" x14ac:dyDescent="0.3">
      <c r="A3879" s="9"/>
      <c r="B3879" s="58"/>
    </row>
    <row r="3880" spans="1:2" x14ac:dyDescent="0.3">
      <c r="A3880" s="9"/>
      <c r="B3880" s="58"/>
    </row>
    <row r="3881" spans="1:2" x14ac:dyDescent="0.3">
      <c r="A3881" s="9"/>
      <c r="B3881" s="58"/>
    </row>
    <row r="3882" spans="1:2" x14ac:dyDescent="0.3">
      <c r="A3882" s="9"/>
      <c r="B3882" s="58"/>
    </row>
    <row r="3883" spans="1:2" x14ac:dyDescent="0.3">
      <c r="A3883" s="9"/>
      <c r="B3883" s="58"/>
    </row>
    <row r="3884" spans="1:2" x14ac:dyDescent="0.3">
      <c r="A3884" s="9"/>
      <c r="B3884" s="58"/>
    </row>
    <row r="3885" spans="1:2" x14ac:dyDescent="0.3">
      <c r="A3885" s="9"/>
      <c r="B3885" s="58"/>
    </row>
    <row r="3886" spans="1:2" x14ac:dyDescent="0.3">
      <c r="A3886" s="9"/>
      <c r="B3886" s="58"/>
    </row>
    <row r="3887" spans="1:2" x14ac:dyDescent="0.3">
      <c r="A3887" s="9"/>
      <c r="B3887" s="58"/>
    </row>
    <row r="3888" spans="1:2" x14ac:dyDescent="0.3">
      <c r="A3888" s="9"/>
      <c r="B3888" s="58"/>
    </row>
    <row r="3889" spans="1:2" x14ac:dyDescent="0.3">
      <c r="A3889" s="9"/>
      <c r="B3889" s="58"/>
    </row>
    <row r="3890" spans="1:2" x14ac:dyDescent="0.3">
      <c r="A3890" s="9"/>
      <c r="B3890" s="58"/>
    </row>
    <row r="3891" spans="1:2" x14ac:dyDescent="0.3">
      <c r="A3891" s="9"/>
      <c r="B3891" s="58"/>
    </row>
    <row r="3892" spans="1:2" x14ac:dyDescent="0.3">
      <c r="A3892" s="9"/>
      <c r="B3892" s="58"/>
    </row>
    <row r="3893" spans="1:2" x14ac:dyDescent="0.3">
      <c r="A3893" s="9"/>
      <c r="B3893" s="58"/>
    </row>
    <row r="3894" spans="1:2" x14ac:dyDescent="0.3">
      <c r="A3894" s="9"/>
      <c r="B3894" s="58"/>
    </row>
    <row r="3895" spans="1:2" x14ac:dyDescent="0.3">
      <c r="A3895" s="9"/>
      <c r="B3895" s="58"/>
    </row>
    <row r="3896" spans="1:2" x14ac:dyDescent="0.3">
      <c r="A3896" s="9"/>
      <c r="B3896" s="58"/>
    </row>
    <row r="3897" spans="1:2" x14ac:dyDescent="0.3">
      <c r="A3897" s="9"/>
      <c r="B3897" s="58"/>
    </row>
    <row r="3898" spans="1:2" x14ac:dyDescent="0.3">
      <c r="A3898" s="9"/>
      <c r="B3898" s="58"/>
    </row>
    <row r="3899" spans="1:2" x14ac:dyDescent="0.3">
      <c r="A3899" s="9"/>
      <c r="B3899" s="58"/>
    </row>
    <row r="3900" spans="1:2" x14ac:dyDescent="0.3">
      <c r="A3900" s="9"/>
      <c r="B3900" s="58"/>
    </row>
    <row r="3901" spans="1:2" x14ac:dyDescent="0.3">
      <c r="A3901" s="9"/>
      <c r="B3901" s="58"/>
    </row>
    <row r="3902" spans="1:2" x14ac:dyDescent="0.3">
      <c r="A3902" s="9"/>
      <c r="B3902" s="58"/>
    </row>
    <row r="3903" spans="1:2" x14ac:dyDescent="0.3">
      <c r="A3903" s="9"/>
      <c r="B3903" s="58"/>
    </row>
    <row r="3904" spans="1:2" x14ac:dyDescent="0.3">
      <c r="A3904" s="9"/>
      <c r="B3904" s="58"/>
    </row>
    <row r="3905" spans="1:2" x14ac:dyDescent="0.3">
      <c r="A3905" s="9"/>
      <c r="B3905" s="58"/>
    </row>
    <row r="3906" spans="1:2" x14ac:dyDescent="0.3">
      <c r="A3906" s="9"/>
      <c r="B3906" s="58"/>
    </row>
    <row r="3907" spans="1:2" x14ac:dyDescent="0.3">
      <c r="A3907" s="9"/>
      <c r="B3907" s="58"/>
    </row>
    <row r="3908" spans="1:2" x14ac:dyDescent="0.3">
      <c r="A3908" s="9"/>
      <c r="B3908" s="58"/>
    </row>
    <row r="3909" spans="1:2" x14ac:dyDescent="0.3">
      <c r="A3909" s="9"/>
      <c r="B3909" s="58"/>
    </row>
    <row r="3910" spans="1:2" x14ac:dyDescent="0.3">
      <c r="A3910" s="9"/>
      <c r="B3910" s="58"/>
    </row>
    <row r="3911" spans="1:2" x14ac:dyDescent="0.3">
      <c r="A3911" s="9"/>
      <c r="B3911" s="58"/>
    </row>
    <row r="3912" spans="1:2" x14ac:dyDescent="0.3">
      <c r="A3912" s="9"/>
      <c r="B3912" s="58"/>
    </row>
    <row r="3913" spans="1:2" x14ac:dyDescent="0.3">
      <c r="A3913" s="9"/>
      <c r="B3913" s="58"/>
    </row>
    <row r="3914" spans="1:2" x14ac:dyDescent="0.3">
      <c r="A3914" s="9"/>
      <c r="B3914" s="58"/>
    </row>
    <row r="3915" spans="1:2" x14ac:dyDescent="0.3">
      <c r="A3915" s="9"/>
      <c r="B3915" s="58"/>
    </row>
    <row r="3916" spans="1:2" x14ac:dyDescent="0.3">
      <c r="A3916" s="9"/>
      <c r="B3916" s="58"/>
    </row>
    <row r="3917" spans="1:2" x14ac:dyDescent="0.3">
      <c r="A3917" s="9"/>
      <c r="B3917" s="58"/>
    </row>
    <row r="3918" spans="1:2" x14ac:dyDescent="0.3">
      <c r="A3918" s="9"/>
      <c r="B3918" s="58"/>
    </row>
    <row r="3919" spans="1:2" x14ac:dyDescent="0.3">
      <c r="A3919" s="9"/>
      <c r="B3919" s="58"/>
    </row>
    <row r="3920" spans="1:2" x14ac:dyDescent="0.3">
      <c r="A3920" s="9"/>
      <c r="B3920" s="58"/>
    </row>
    <row r="3921" spans="1:2" x14ac:dyDescent="0.3">
      <c r="A3921" s="9"/>
      <c r="B3921" s="58"/>
    </row>
    <row r="3922" spans="1:2" x14ac:dyDescent="0.3">
      <c r="A3922" s="9"/>
      <c r="B3922" s="58"/>
    </row>
    <row r="3923" spans="1:2" x14ac:dyDescent="0.3">
      <c r="A3923" s="9"/>
      <c r="B3923" s="58"/>
    </row>
    <row r="3924" spans="1:2" x14ac:dyDescent="0.3">
      <c r="A3924" s="9"/>
      <c r="B3924" s="58"/>
    </row>
    <row r="3925" spans="1:2" x14ac:dyDescent="0.3">
      <c r="A3925" s="9"/>
      <c r="B3925" s="58"/>
    </row>
    <row r="3926" spans="1:2" x14ac:dyDescent="0.3">
      <c r="A3926" s="9"/>
      <c r="B3926" s="58"/>
    </row>
    <row r="3927" spans="1:2" x14ac:dyDescent="0.3">
      <c r="A3927" s="9"/>
      <c r="B3927" s="58"/>
    </row>
    <row r="3928" spans="1:2" x14ac:dyDescent="0.3">
      <c r="A3928" s="9"/>
      <c r="B3928" s="58"/>
    </row>
    <row r="3929" spans="1:2" x14ac:dyDescent="0.3">
      <c r="A3929" s="9"/>
      <c r="B3929" s="58"/>
    </row>
    <row r="3930" spans="1:2" x14ac:dyDescent="0.3">
      <c r="A3930" s="9"/>
      <c r="B3930" s="58"/>
    </row>
    <row r="3931" spans="1:2" x14ac:dyDescent="0.3">
      <c r="A3931" s="9"/>
      <c r="B3931" s="58"/>
    </row>
    <row r="3932" spans="1:2" x14ac:dyDescent="0.3">
      <c r="A3932" s="9"/>
      <c r="B3932" s="58"/>
    </row>
    <row r="3933" spans="1:2" x14ac:dyDescent="0.3">
      <c r="A3933" s="9"/>
      <c r="B3933" s="58"/>
    </row>
    <row r="3934" spans="1:2" x14ac:dyDescent="0.3">
      <c r="A3934" s="9"/>
      <c r="B3934" s="58"/>
    </row>
    <row r="3935" spans="1:2" x14ac:dyDescent="0.3">
      <c r="A3935" s="9"/>
      <c r="B3935" s="58"/>
    </row>
    <row r="3936" spans="1:2" x14ac:dyDescent="0.3">
      <c r="A3936" s="9"/>
      <c r="B3936" s="58"/>
    </row>
    <row r="3937" spans="1:2" x14ac:dyDescent="0.3">
      <c r="A3937" s="9"/>
      <c r="B3937" s="58"/>
    </row>
    <row r="3938" spans="1:2" x14ac:dyDescent="0.3">
      <c r="A3938" s="9"/>
      <c r="B3938" s="58"/>
    </row>
    <row r="3939" spans="1:2" x14ac:dyDescent="0.3">
      <c r="A3939" s="9"/>
      <c r="B3939" s="58"/>
    </row>
    <row r="3940" spans="1:2" x14ac:dyDescent="0.3">
      <c r="A3940" s="9"/>
      <c r="B3940" s="58"/>
    </row>
    <row r="3941" spans="1:2" x14ac:dyDescent="0.3">
      <c r="A3941" s="9"/>
      <c r="B3941" s="58"/>
    </row>
    <row r="3942" spans="1:2" x14ac:dyDescent="0.3">
      <c r="A3942" s="9"/>
      <c r="B3942" s="58"/>
    </row>
    <row r="3943" spans="1:2" x14ac:dyDescent="0.3">
      <c r="A3943" s="9"/>
      <c r="B3943" s="58"/>
    </row>
    <row r="3944" spans="1:2" x14ac:dyDescent="0.3">
      <c r="A3944" s="9"/>
      <c r="B3944" s="58"/>
    </row>
    <row r="3945" spans="1:2" x14ac:dyDescent="0.3">
      <c r="A3945" s="9"/>
      <c r="B3945" s="58"/>
    </row>
    <row r="3946" spans="1:2" x14ac:dyDescent="0.3">
      <c r="A3946" s="9"/>
      <c r="B3946" s="58"/>
    </row>
    <row r="3947" spans="1:2" x14ac:dyDescent="0.3">
      <c r="A3947" s="9"/>
      <c r="B3947" s="58"/>
    </row>
    <row r="3948" spans="1:2" x14ac:dyDescent="0.3">
      <c r="A3948" s="9"/>
      <c r="B3948" s="58"/>
    </row>
    <row r="3949" spans="1:2" x14ac:dyDescent="0.3">
      <c r="A3949" s="9"/>
      <c r="B3949" s="58"/>
    </row>
    <row r="3950" spans="1:2" x14ac:dyDescent="0.3">
      <c r="A3950" s="9"/>
      <c r="B3950" s="58"/>
    </row>
    <row r="3951" spans="1:2" x14ac:dyDescent="0.3">
      <c r="A3951" s="9"/>
      <c r="B3951" s="58"/>
    </row>
    <row r="3952" spans="1:2" x14ac:dyDescent="0.3">
      <c r="A3952" s="9"/>
      <c r="B3952" s="58"/>
    </row>
    <row r="3953" spans="1:2" x14ac:dyDescent="0.3">
      <c r="A3953" s="9"/>
      <c r="B3953" s="58"/>
    </row>
    <row r="3954" spans="1:2" x14ac:dyDescent="0.3">
      <c r="A3954" s="9"/>
      <c r="B3954" s="58"/>
    </row>
    <row r="3955" spans="1:2" x14ac:dyDescent="0.3">
      <c r="A3955" s="9"/>
      <c r="B3955" s="58"/>
    </row>
    <row r="3956" spans="1:2" x14ac:dyDescent="0.3">
      <c r="A3956" s="9"/>
      <c r="B3956" s="58"/>
    </row>
    <row r="3957" spans="1:2" x14ac:dyDescent="0.3">
      <c r="A3957" s="9"/>
      <c r="B3957" s="58"/>
    </row>
    <row r="3958" spans="1:2" x14ac:dyDescent="0.3">
      <c r="A3958" s="9"/>
      <c r="B3958" s="58"/>
    </row>
    <row r="3959" spans="1:2" x14ac:dyDescent="0.3">
      <c r="A3959" s="9"/>
      <c r="B3959" s="58"/>
    </row>
    <row r="3960" spans="1:2" x14ac:dyDescent="0.3">
      <c r="A3960" s="9"/>
      <c r="B3960" s="58"/>
    </row>
    <row r="3961" spans="1:2" x14ac:dyDescent="0.3">
      <c r="A3961" s="9"/>
      <c r="B3961" s="58"/>
    </row>
    <row r="3962" spans="1:2" x14ac:dyDescent="0.3">
      <c r="A3962" s="9"/>
      <c r="B3962" s="58"/>
    </row>
    <row r="3963" spans="1:2" x14ac:dyDescent="0.3">
      <c r="A3963" s="9"/>
      <c r="B3963" s="58"/>
    </row>
    <row r="3964" spans="1:2" x14ac:dyDescent="0.3">
      <c r="A3964" s="9"/>
      <c r="B3964" s="58"/>
    </row>
    <row r="3965" spans="1:2" x14ac:dyDescent="0.3">
      <c r="A3965" s="9"/>
      <c r="B3965" s="58"/>
    </row>
    <row r="3966" spans="1:2" x14ac:dyDescent="0.3">
      <c r="A3966" s="9"/>
      <c r="B3966" s="58"/>
    </row>
    <row r="3967" spans="1:2" x14ac:dyDescent="0.3">
      <c r="A3967" s="9"/>
      <c r="B3967" s="58"/>
    </row>
    <row r="3968" spans="1:2" x14ac:dyDescent="0.3">
      <c r="A3968" s="9"/>
      <c r="B3968" s="58"/>
    </row>
    <row r="3969" spans="1:2" x14ac:dyDescent="0.3">
      <c r="A3969" s="9"/>
      <c r="B3969" s="58"/>
    </row>
    <row r="3970" spans="1:2" x14ac:dyDescent="0.3">
      <c r="A3970" s="9"/>
      <c r="B3970" s="58"/>
    </row>
    <row r="3971" spans="1:2" x14ac:dyDescent="0.3">
      <c r="A3971" s="9"/>
      <c r="B3971" s="58"/>
    </row>
    <row r="3972" spans="1:2" x14ac:dyDescent="0.3">
      <c r="A3972" s="9"/>
      <c r="B3972" s="58"/>
    </row>
    <row r="3973" spans="1:2" x14ac:dyDescent="0.3">
      <c r="A3973" s="9"/>
      <c r="B3973" s="58"/>
    </row>
    <row r="3974" spans="1:2" x14ac:dyDescent="0.3">
      <c r="A3974" s="9"/>
      <c r="B3974" s="58"/>
    </row>
    <row r="3975" spans="1:2" x14ac:dyDescent="0.3">
      <c r="A3975" s="9"/>
      <c r="B3975" s="58"/>
    </row>
    <row r="3976" spans="1:2" x14ac:dyDescent="0.3">
      <c r="A3976" s="9"/>
      <c r="B3976" s="58"/>
    </row>
    <row r="3977" spans="1:2" x14ac:dyDescent="0.3">
      <c r="A3977" s="9"/>
      <c r="B3977" s="58"/>
    </row>
    <row r="3978" spans="1:2" x14ac:dyDescent="0.3">
      <c r="A3978" s="9"/>
      <c r="B3978" s="58"/>
    </row>
    <row r="3979" spans="1:2" x14ac:dyDescent="0.3">
      <c r="A3979" s="9"/>
      <c r="B3979" s="58"/>
    </row>
    <row r="3980" spans="1:2" x14ac:dyDescent="0.3">
      <c r="A3980" s="9"/>
      <c r="B3980" s="58"/>
    </row>
    <row r="3981" spans="1:2" x14ac:dyDescent="0.3">
      <c r="A3981" s="9"/>
      <c r="B3981" s="58"/>
    </row>
    <row r="3982" spans="1:2" x14ac:dyDescent="0.3">
      <c r="A3982" s="9"/>
      <c r="B3982" s="58"/>
    </row>
    <row r="3983" spans="1:2" x14ac:dyDescent="0.3">
      <c r="A3983" s="9"/>
      <c r="B3983" s="58"/>
    </row>
    <row r="3984" spans="1:2" x14ac:dyDescent="0.3">
      <c r="A3984" s="9"/>
      <c r="B3984" s="58"/>
    </row>
    <row r="3985" spans="1:2" x14ac:dyDescent="0.3">
      <c r="A3985" s="9"/>
      <c r="B3985" s="58"/>
    </row>
    <row r="3986" spans="1:2" x14ac:dyDescent="0.3">
      <c r="A3986" s="9"/>
      <c r="B3986" s="58"/>
    </row>
    <row r="3987" spans="1:2" x14ac:dyDescent="0.3">
      <c r="A3987" s="9"/>
      <c r="B3987" s="58"/>
    </row>
    <row r="3988" spans="1:2" x14ac:dyDescent="0.3">
      <c r="A3988" s="9"/>
      <c r="B3988" s="58"/>
    </row>
    <row r="3989" spans="1:2" x14ac:dyDescent="0.3">
      <c r="A3989" s="9"/>
      <c r="B3989" s="58"/>
    </row>
    <row r="3990" spans="1:2" x14ac:dyDescent="0.3">
      <c r="A3990" s="9"/>
      <c r="B3990" s="58"/>
    </row>
    <row r="3991" spans="1:2" x14ac:dyDescent="0.3">
      <c r="A3991" s="9"/>
      <c r="B3991" s="58"/>
    </row>
    <row r="3992" spans="1:2" x14ac:dyDescent="0.3">
      <c r="A3992" s="9"/>
      <c r="B3992" s="58"/>
    </row>
    <row r="3993" spans="1:2" x14ac:dyDescent="0.3">
      <c r="A3993" s="9"/>
      <c r="B3993" s="58"/>
    </row>
    <row r="3994" spans="1:2" x14ac:dyDescent="0.3">
      <c r="A3994" s="9"/>
      <c r="B3994" s="58"/>
    </row>
    <row r="3995" spans="1:2" x14ac:dyDescent="0.3">
      <c r="A3995" s="9"/>
      <c r="B3995" s="58"/>
    </row>
    <row r="3996" spans="1:2" x14ac:dyDescent="0.3">
      <c r="A3996" s="9"/>
      <c r="B3996" s="58"/>
    </row>
    <row r="3997" spans="1:2" x14ac:dyDescent="0.3">
      <c r="A3997" s="9"/>
      <c r="B3997" s="58"/>
    </row>
    <row r="3998" spans="1:2" x14ac:dyDescent="0.3">
      <c r="A3998" s="9"/>
      <c r="B3998" s="58"/>
    </row>
    <row r="3999" spans="1:2" x14ac:dyDescent="0.3">
      <c r="A3999" s="9"/>
      <c r="B3999" s="58"/>
    </row>
    <row r="4000" spans="1:2" x14ac:dyDescent="0.3">
      <c r="A4000" s="9"/>
      <c r="B4000" s="58"/>
    </row>
    <row r="4001" spans="1:2" x14ac:dyDescent="0.3">
      <c r="A4001" s="9"/>
      <c r="B4001" s="58"/>
    </row>
    <row r="4002" spans="1:2" x14ac:dyDescent="0.3">
      <c r="A4002" s="9"/>
      <c r="B4002" s="58"/>
    </row>
    <row r="4003" spans="1:2" x14ac:dyDescent="0.3">
      <c r="A4003" s="9"/>
      <c r="B4003" s="58"/>
    </row>
    <row r="4004" spans="1:2" x14ac:dyDescent="0.3">
      <c r="A4004" s="9"/>
      <c r="B4004" s="58"/>
    </row>
    <row r="4005" spans="1:2" x14ac:dyDescent="0.3">
      <c r="A4005" s="9"/>
      <c r="B4005" s="58"/>
    </row>
    <row r="4006" spans="1:2" x14ac:dyDescent="0.3">
      <c r="A4006" s="9"/>
      <c r="B4006" s="58"/>
    </row>
    <row r="4007" spans="1:2" x14ac:dyDescent="0.3">
      <c r="A4007" s="9"/>
      <c r="B4007" s="58"/>
    </row>
    <row r="4008" spans="1:2" x14ac:dyDescent="0.3">
      <c r="A4008" s="9"/>
      <c r="B4008" s="58"/>
    </row>
    <row r="4009" spans="1:2" x14ac:dyDescent="0.3">
      <c r="A4009" s="9"/>
      <c r="B4009" s="58"/>
    </row>
    <row r="4010" spans="1:2" x14ac:dyDescent="0.3">
      <c r="A4010" s="9"/>
      <c r="B4010" s="58"/>
    </row>
    <row r="4011" spans="1:2" x14ac:dyDescent="0.3">
      <c r="A4011" s="9"/>
      <c r="B4011" s="58"/>
    </row>
    <row r="4012" spans="1:2" x14ac:dyDescent="0.3">
      <c r="A4012" s="9"/>
      <c r="B4012" s="58"/>
    </row>
    <row r="4013" spans="1:2" x14ac:dyDescent="0.3">
      <c r="A4013" s="9"/>
      <c r="B4013" s="58"/>
    </row>
    <row r="4014" spans="1:2" x14ac:dyDescent="0.3">
      <c r="A4014" s="9"/>
      <c r="B4014" s="58"/>
    </row>
    <row r="4015" spans="1:2" x14ac:dyDescent="0.3">
      <c r="A4015" s="9"/>
      <c r="B4015" s="58"/>
    </row>
    <row r="4016" spans="1:2" x14ac:dyDescent="0.3">
      <c r="A4016" s="9"/>
      <c r="B4016" s="58"/>
    </row>
    <row r="4017" spans="1:2" x14ac:dyDescent="0.3">
      <c r="A4017" s="9"/>
      <c r="B4017" s="58"/>
    </row>
    <row r="4018" spans="1:2" x14ac:dyDescent="0.3">
      <c r="A4018" s="9"/>
      <c r="B4018" s="58"/>
    </row>
    <row r="4019" spans="1:2" x14ac:dyDescent="0.3">
      <c r="A4019" s="9"/>
      <c r="B4019" s="58"/>
    </row>
    <row r="4020" spans="1:2" x14ac:dyDescent="0.3">
      <c r="A4020" s="9"/>
      <c r="B4020" s="58"/>
    </row>
    <row r="4021" spans="1:2" x14ac:dyDescent="0.3">
      <c r="A4021" s="9"/>
      <c r="B4021" s="58"/>
    </row>
    <row r="4022" spans="1:2" x14ac:dyDescent="0.3">
      <c r="A4022" s="9"/>
      <c r="B4022" s="58"/>
    </row>
    <row r="4023" spans="1:2" x14ac:dyDescent="0.3">
      <c r="A4023" s="9"/>
      <c r="B4023" s="58"/>
    </row>
    <row r="4024" spans="1:2" x14ac:dyDescent="0.3">
      <c r="A4024" s="9"/>
      <c r="B4024" s="58"/>
    </row>
    <row r="4025" spans="1:2" x14ac:dyDescent="0.3">
      <c r="A4025" s="9"/>
      <c r="B4025" s="58"/>
    </row>
    <row r="4026" spans="1:2" x14ac:dyDescent="0.3">
      <c r="A4026" s="9"/>
      <c r="B4026" s="58"/>
    </row>
    <row r="4027" spans="1:2" x14ac:dyDescent="0.3">
      <c r="A4027" s="9"/>
      <c r="B4027" s="58"/>
    </row>
    <row r="4028" spans="1:2" x14ac:dyDescent="0.3">
      <c r="A4028" s="9"/>
      <c r="B4028" s="58"/>
    </row>
    <row r="4029" spans="1:2" x14ac:dyDescent="0.3">
      <c r="A4029" s="9"/>
      <c r="B4029" s="58"/>
    </row>
    <row r="4030" spans="1:2" x14ac:dyDescent="0.3">
      <c r="A4030" s="9"/>
      <c r="B4030" s="58"/>
    </row>
    <row r="4031" spans="1:2" x14ac:dyDescent="0.3">
      <c r="A4031" s="9"/>
      <c r="B4031" s="58"/>
    </row>
    <row r="4032" spans="1:2" x14ac:dyDescent="0.3">
      <c r="A4032" s="9"/>
      <c r="B4032" s="58"/>
    </row>
    <row r="4033" spans="1:2" x14ac:dyDescent="0.3">
      <c r="A4033" s="9"/>
      <c r="B4033" s="58"/>
    </row>
    <row r="4034" spans="1:2" x14ac:dyDescent="0.3">
      <c r="A4034" s="9"/>
      <c r="B4034" s="58"/>
    </row>
    <row r="4035" spans="1:2" x14ac:dyDescent="0.3">
      <c r="A4035" s="9"/>
      <c r="B4035" s="58"/>
    </row>
    <row r="4036" spans="1:2" x14ac:dyDescent="0.3">
      <c r="A4036" s="9"/>
      <c r="B4036" s="58"/>
    </row>
    <row r="4037" spans="1:2" x14ac:dyDescent="0.3">
      <c r="A4037" s="9"/>
      <c r="B4037" s="58"/>
    </row>
    <row r="4038" spans="1:2" x14ac:dyDescent="0.3">
      <c r="A4038" s="9"/>
      <c r="B4038" s="58"/>
    </row>
    <row r="4039" spans="1:2" x14ac:dyDescent="0.3">
      <c r="A4039" s="9"/>
      <c r="B4039" s="58"/>
    </row>
    <row r="4040" spans="1:2" x14ac:dyDescent="0.3">
      <c r="A4040" s="9"/>
      <c r="B4040" s="58"/>
    </row>
    <row r="4041" spans="1:2" x14ac:dyDescent="0.3">
      <c r="A4041" s="9"/>
      <c r="B4041" s="58"/>
    </row>
    <row r="4042" spans="1:2" x14ac:dyDescent="0.3">
      <c r="A4042" s="9"/>
      <c r="B4042" s="58"/>
    </row>
    <row r="4043" spans="1:2" x14ac:dyDescent="0.3">
      <c r="A4043" s="9"/>
      <c r="B4043" s="58"/>
    </row>
    <row r="4044" spans="1:2" x14ac:dyDescent="0.3">
      <c r="A4044" s="9"/>
      <c r="B4044" s="58"/>
    </row>
    <row r="4045" spans="1:2" x14ac:dyDescent="0.3">
      <c r="A4045" s="9"/>
      <c r="B4045" s="58"/>
    </row>
    <row r="4046" spans="1:2" x14ac:dyDescent="0.3">
      <c r="A4046" s="9"/>
      <c r="B4046" s="58"/>
    </row>
    <row r="4047" spans="1:2" x14ac:dyDescent="0.3">
      <c r="A4047" s="9"/>
      <c r="B4047" s="58"/>
    </row>
    <row r="4048" spans="1:2" x14ac:dyDescent="0.3">
      <c r="A4048" s="9"/>
      <c r="B4048" s="58"/>
    </row>
    <row r="4049" spans="1:2" x14ac:dyDescent="0.3">
      <c r="A4049" s="9"/>
      <c r="B4049" s="58"/>
    </row>
    <row r="4050" spans="1:2" x14ac:dyDescent="0.3">
      <c r="A4050" s="9"/>
      <c r="B4050" s="58"/>
    </row>
    <row r="4051" spans="1:2" x14ac:dyDescent="0.3">
      <c r="A4051" s="9"/>
      <c r="B4051" s="58"/>
    </row>
    <row r="4052" spans="1:2" x14ac:dyDescent="0.3">
      <c r="A4052" s="9"/>
      <c r="B4052" s="58"/>
    </row>
    <row r="4053" spans="1:2" x14ac:dyDescent="0.3">
      <c r="A4053" s="9"/>
      <c r="B4053" s="58"/>
    </row>
    <row r="4054" spans="1:2" x14ac:dyDescent="0.3">
      <c r="A4054" s="9"/>
      <c r="B4054" s="58"/>
    </row>
    <row r="4055" spans="1:2" x14ac:dyDescent="0.3">
      <c r="A4055" s="9"/>
      <c r="B4055" s="58"/>
    </row>
    <row r="4056" spans="1:2" x14ac:dyDescent="0.3">
      <c r="A4056" s="9"/>
      <c r="B4056" s="58"/>
    </row>
    <row r="4057" spans="1:2" x14ac:dyDescent="0.3">
      <c r="A4057" s="9"/>
      <c r="B4057" s="58"/>
    </row>
    <row r="4058" spans="1:2" x14ac:dyDescent="0.3">
      <c r="A4058" s="9"/>
      <c r="B4058" s="58"/>
    </row>
    <row r="4059" spans="1:2" x14ac:dyDescent="0.3">
      <c r="A4059" s="9"/>
      <c r="B4059" s="58"/>
    </row>
    <row r="4060" spans="1:2" x14ac:dyDescent="0.3">
      <c r="A4060" s="9"/>
      <c r="B4060" s="58"/>
    </row>
    <row r="4061" spans="1:2" x14ac:dyDescent="0.3">
      <c r="A4061" s="9"/>
      <c r="B4061" s="58"/>
    </row>
    <row r="4062" spans="1:2" x14ac:dyDescent="0.3">
      <c r="A4062" s="9"/>
      <c r="B4062" s="58"/>
    </row>
    <row r="4063" spans="1:2" x14ac:dyDescent="0.3">
      <c r="A4063" s="9"/>
      <c r="B4063" s="58"/>
    </row>
    <row r="4064" spans="1:2" x14ac:dyDescent="0.3">
      <c r="A4064" s="9"/>
      <c r="B4064" s="58"/>
    </row>
    <row r="4065" spans="1:2" x14ac:dyDescent="0.3">
      <c r="A4065" s="9"/>
      <c r="B4065" s="58"/>
    </row>
    <row r="4066" spans="1:2" x14ac:dyDescent="0.3">
      <c r="A4066" s="9"/>
      <c r="B4066" s="58"/>
    </row>
    <row r="4067" spans="1:2" x14ac:dyDescent="0.3">
      <c r="A4067" s="9"/>
      <c r="B4067" s="58"/>
    </row>
    <row r="4068" spans="1:2" x14ac:dyDescent="0.3">
      <c r="A4068" s="9"/>
      <c r="B4068" s="58"/>
    </row>
    <row r="4069" spans="1:2" x14ac:dyDescent="0.3">
      <c r="A4069" s="9"/>
      <c r="B4069" s="58"/>
    </row>
    <row r="4070" spans="1:2" x14ac:dyDescent="0.3">
      <c r="A4070" s="9"/>
      <c r="B4070" s="58"/>
    </row>
    <row r="4071" spans="1:2" x14ac:dyDescent="0.3">
      <c r="A4071" s="9"/>
      <c r="B4071" s="58"/>
    </row>
    <row r="4072" spans="1:2" x14ac:dyDescent="0.3">
      <c r="A4072" s="9"/>
      <c r="B4072" s="58"/>
    </row>
    <row r="4073" spans="1:2" x14ac:dyDescent="0.3">
      <c r="A4073" s="9"/>
      <c r="B4073" s="58"/>
    </row>
    <row r="4074" spans="1:2" x14ac:dyDescent="0.3">
      <c r="A4074" s="9"/>
      <c r="B4074" s="58"/>
    </row>
    <row r="4075" spans="1:2" x14ac:dyDescent="0.3">
      <c r="A4075" s="9"/>
      <c r="B4075" s="58"/>
    </row>
    <row r="4076" spans="1:2" x14ac:dyDescent="0.3">
      <c r="A4076" s="9"/>
      <c r="B4076" s="58"/>
    </row>
    <row r="4077" spans="1:2" x14ac:dyDescent="0.3">
      <c r="A4077" s="9"/>
      <c r="B4077" s="58"/>
    </row>
    <row r="4078" spans="1:2" x14ac:dyDescent="0.3">
      <c r="A4078" s="9"/>
      <c r="B4078" s="58"/>
    </row>
    <row r="4079" spans="1:2" x14ac:dyDescent="0.3">
      <c r="A4079" s="9"/>
      <c r="B4079" s="58"/>
    </row>
    <row r="4080" spans="1:2" x14ac:dyDescent="0.3">
      <c r="A4080" s="9"/>
      <c r="B4080" s="58"/>
    </row>
    <row r="4081" spans="1:2" x14ac:dyDescent="0.3">
      <c r="A4081" s="9"/>
      <c r="B4081" s="58"/>
    </row>
    <row r="4082" spans="1:2" x14ac:dyDescent="0.3">
      <c r="A4082" s="9"/>
      <c r="B4082" s="58"/>
    </row>
    <row r="4083" spans="1:2" x14ac:dyDescent="0.3">
      <c r="A4083" s="9"/>
      <c r="B4083" s="58"/>
    </row>
    <row r="4084" spans="1:2" x14ac:dyDescent="0.3">
      <c r="A4084" s="9"/>
      <c r="B4084" s="58"/>
    </row>
    <row r="4085" spans="1:2" x14ac:dyDescent="0.3">
      <c r="A4085" s="9"/>
      <c r="B4085" s="58"/>
    </row>
    <row r="4086" spans="1:2" x14ac:dyDescent="0.3">
      <c r="A4086" s="9"/>
      <c r="B4086" s="58"/>
    </row>
    <row r="4087" spans="1:2" x14ac:dyDescent="0.3">
      <c r="A4087" s="9"/>
      <c r="B4087" s="58"/>
    </row>
    <row r="4088" spans="1:2" x14ac:dyDescent="0.3">
      <c r="A4088" s="9"/>
      <c r="B4088" s="58"/>
    </row>
    <row r="4089" spans="1:2" x14ac:dyDescent="0.3">
      <c r="A4089" s="9"/>
      <c r="B4089" s="58"/>
    </row>
    <row r="4090" spans="1:2" x14ac:dyDescent="0.3">
      <c r="A4090" s="9"/>
      <c r="B4090" s="58"/>
    </row>
    <row r="4091" spans="1:2" x14ac:dyDescent="0.3">
      <c r="A4091" s="9"/>
      <c r="B4091" s="58"/>
    </row>
    <row r="4092" spans="1:2" x14ac:dyDescent="0.3">
      <c r="A4092" s="9"/>
      <c r="B4092" s="58"/>
    </row>
    <row r="4093" spans="1:2" x14ac:dyDescent="0.3">
      <c r="A4093" s="9"/>
      <c r="B4093" s="58"/>
    </row>
    <row r="4094" spans="1:2" x14ac:dyDescent="0.3">
      <c r="A4094" s="9"/>
      <c r="B4094" s="58"/>
    </row>
    <row r="4095" spans="1:2" x14ac:dyDescent="0.3">
      <c r="A4095" s="9"/>
      <c r="B4095" s="58"/>
    </row>
    <row r="4096" spans="1:2" x14ac:dyDescent="0.3">
      <c r="A4096" s="9"/>
      <c r="B4096" s="58"/>
    </row>
    <row r="4097" spans="1:2" x14ac:dyDescent="0.3">
      <c r="A4097" s="9"/>
      <c r="B4097" s="58"/>
    </row>
    <row r="4098" spans="1:2" x14ac:dyDescent="0.3">
      <c r="A4098" s="9"/>
      <c r="B4098" s="58"/>
    </row>
    <row r="4099" spans="1:2" x14ac:dyDescent="0.3">
      <c r="A4099" s="9"/>
      <c r="B4099" s="58"/>
    </row>
    <row r="4100" spans="1:2" x14ac:dyDescent="0.3">
      <c r="A4100" s="9"/>
      <c r="B4100" s="58"/>
    </row>
    <row r="4101" spans="1:2" x14ac:dyDescent="0.3">
      <c r="A4101" s="9"/>
      <c r="B4101" s="58"/>
    </row>
    <row r="4102" spans="1:2" x14ac:dyDescent="0.3">
      <c r="A4102" s="9"/>
      <c r="B4102" s="58"/>
    </row>
    <row r="4103" spans="1:2" x14ac:dyDescent="0.3">
      <c r="A4103" s="9"/>
      <c r="B4103" s="58"/>
    </row>
    <row r="4104" spans="1:2" x14ac:dyDescent="0.3">
      <c r="A4104" s="9"/>
      <c r="B4104" s="58"/>
    </row>
    <row r="4105" spans="1:2" x14ac:dyDescent="0.3">
      <c r="A4105" s="9"/>
      <c r="B4105" s="58"/>
    </row>
    <row r="4106" spans="1:2" x14ac:dyDescent="0.3">
      <c r="A4106" s="9"/>
      <c r="B4106" s="58"/>
    </row>
    <row r="4107" spans="1:2" x14ac:dyDescent="0.3">
      <c r="A4107" s="9"/>
      <c r="B4107" s="58"/>
    </row>
    <row r="4108" spans="1:2" x14ac:dyDescent="0.3">
      <c r="A4108" s="9"/>
      <c r="B4108" s="58"/>
    </row>
    <row r="4109" spans="1:2" x14ac:dyDescent="0.3">
      <c r="A4109" s="9"/>
      <c r="B4109" s="58"/>
    </row>
    <row r="4110" spans="1:2" x14ac:dyDescent="0.3">
      <c r="A4110" s="9"/>
      <c r="B4110" s="58"/>
    </row>
    <row r="4111" spans="1:2" x14ac:dyDescent="0.3">
      <c r="A4111" s="9"/>
      <c r="B4111" s="58"/>
    </row>
    <row r="4112" spans="1:2" x14ac:dyDescent="0.3">
      <c r="A4112" s="9"/>
      <c r="B4112" s="58"/>
    </row>
    <row r="4113" spans="1:2" x14ac:dyDescent="0.3">
      <c r="A4113" s="9"/>
      <c r="B4113" s="58"/>
    </row>
    <row r="4114" spans="1:2" x14ac:dyDescent="0.3">
      <c r="A4114" s="9"/>
      <c r="B4114" s="58"/>
    </row>
    <row r="4115" spans="1:2" x14ac:dyDescent="0.3">
      <c r="A4115" s="9"/>
      <c r="B4115" s="58"/>
    </row>
    <row r="4116" spans="1:2" x14ac:dyDescent="0.3">
      <c r="A4116" s="9"/>
      <c r="B4116" s="58"/>
    </row>
    <row r="4117" spans="1:2" x14ac:dyDescent="0.3">
      <c r="A4117" s="9"/>
      <c r="B4117" s="58"/>
    </row>
    <row r="4118" spans="1:2" x14ac:dyDescent="0.3">
      <c r="A4118" s="9"/>
      <c r="B4118" s="58"/>
    </row>
    <row r="4119" spans="1:2" x14ac:dyDescent="0.3">
      <c r="A4119" s="9"/>
      <c r="B4119" s="58"/>
    </row>
    <row r="4120" spans="1:2" x14ac:dyDescent="0.3">
      <c r="A4120" s="9"/>
      <c r="B4120" s="58"/>
    </row>
    <row r="4121" spans="1:2" x14ac:dyDescent="0.3">
      <c r="A4121" s="9"/>
      <c r="B4121" s="58"/>
    </row>
    <row r="4122" spans="1:2" x14ac:dyDescent="0.3">
      <c r="A4122" s="9"/>
      <c r="B4122" s="58"/>
    </row>
    <row r="4123" spans="1:2" x14ac:dyDescent="0.3">
      <c r="A4123" s="9"/>
      <c r="B4123" s="58"/>
    </row>
    <row r="4124" spans="1:2" x14ac:dyDescent="0.3">
      <c r="A4124" s="9"/>
      <c r="B4124" s="58"/>
    </row>
    <row r="4125" spans="1:2" x14ac:dyDescent="0.3">
      <c r="A4125" s="9"/>
      <c r="B4125" s="58"/>
    </row>
    <row r="4126" spans="1:2" x14ac:dyDescent="0.3">
      <c r="A4126" s="9"/>
      <c r="B4126" s="58"/>
    </row>
    <row r="4127" spans="1:2" x14ac:dyDescent="0.3">
      <c r="A4127" s="9"/>
      <c r="B4127" s="58"/>
    </row>
    <row r="4128" spans="1:2" x14ac:dyDescent="0.3">
      <c r="A4128" s="9"/>
      <c r="B4128" s="58"/>
    </row>
    <row r="4129" spans="1:2" x14ac:dyDescent="0.3">
      <c r="A4129" s="9"/>
      <c r="B4129" s="58"/>
    </row>
    <row r="4130" spans="1:2" x14ac:dyDescent="0.3">
      <c r="A4130" s="9"/>
      <c r="B4130" s="58"/>
    </row>
    <row r="4131" spans="1:2" x14ac:dyDescent="0.3">
      <c r="A4131" s="9"/>
      <c r="B4131" s="58"/>
    </row>
    <row r="4132" spans="1:2" x14ac:dyDescent="0.3">
      <c r="A4132" s="9"/>
      <c r="B4132" s="58"/>
    </row>
    <row r="4133" spans="1:2" x14ac:dyDescent="0.3">
      <c r="A4133" s="9"/>
      <c r="B4133" s="58"/>
    </row>
    <row r="4134" spans="1:2" x14ac:dyDescent="0.3">
      <c r="A4134" s="9"/>
      <c r="B4134" s="58"/>
    </row>
    <row r="4135" spans="1:2" x14ac:dyDescent="0.3">
      <c r="A4135" s="9"/>
      <c r="B4135" s="58"/>
    </row>
    <row r="4136" spans="1:2" x14ac:dyDescent="0.3">
      <c r="A4136" s="9"/>
      <c r="B4136" s="58"/>
    </row>
    <row r="4137" spans="1:2" x14ac:dyDescent="0.3">
      <c r="A4137" s="9"/>
      <c r="B4137" s="58"/>
    </row>
    <row r="4138" spans="1:2" x14ac:dyDescent="0.3">
      <c r="A4138" s="9"/>
      <c r="B4138" s="58"/>
    </row>
    <row r="4139" spans="1:2" x14ac:dyDescent="0.3">
      <c r="A4139" s="9"/>
      <c r="B4139" s="58"/>
    </row>
    <row r="4140" spans="1:2" x14ac:dyDescent="0.3">
      <c r="A4140" s="9"/>
      <c r="B4140" s="58"/>
    </row>
    <row r="4141" spans="1:2" x14ac:dyDescent="0.3">
      <c r="A4141" s="9"/>
      <c r="B4141" s="58"/>
    </row>
    <row r="4142" spans="1:2" x14ac:dyDescent="0.3">
      <c r="A4142" s="9"/>
      <c r="B4142" s="58"/>
    </row>
    <row r="4143" spans="1:2" x14ac:dyDescent="0.3">
      <c r="A4143" s="9"/>
      <c r="B4143" s="58"/>
    </row>
    <row r="4144" spans="1:2" x14ac:dyDescent="0.3">
      <c r="A4144" s="9"/>
      <c r="B4144" s="58"/>
    </row>
    <row r="4145" spans="1:2" x14ac:dyDescent="0.3">
      <c r="A4145" s="9"/>
      <c r="B4145" s="58"/>
    </row>
    <row r="4146" spans="1:2" x14ac:dyDescent="0.3">
      <c r="A4146" s="9"/>
      <c r="B4146" s="58"/>
    </row>
    <row r="4147" spans="1:2" x14ac:dyDescent="0.3">
      <c r="A4147" s="9"/>
      <c r="B4147" s="58"/>
    </row>
    <row r="4148" spans="1:2" x14ac:dyDescent="0.3">
      <c r="A4148" s="9"/>
      <c r="B4148" s="58"/>
    </row>
    <row r="4149" spans="1:2" x14ac:dyDescent="0.3">
      <c r="A4149" s="9"/>
      <c r="B4149" s="58"/>
    </row>
    <row r="4150" spans="1:2" x14ac:dyDescent="0.3">
      <c r="A4150" s="9"/>
      <c r="B4150" s="58"/>
    </row>
    <row r="4151" spans="1:2" x14ac:dyDescent="0.3">
      <c r="A4151" s="9"/>
      <c r="B4151" s="58"/>
    </row>
    <row r="4152" spans="1:2" x14ac:dyDescent="0.3">
      <c r="A4152" s="9"/>
      <c r="B4152" s="58"/>
    </row>
    <row r="4153" spans="1:2" x14ac:dyDescent="0.3">
      <c r="A4153" s="9"/>
      <c r="B4153" s="58"/>
    </row>
    <row r="4154" spans="1:2" x14ac:dyDescent="0.3">
      <c r="A4154" s="9"/>
      <c r="B4154" s="58"/>
    </row>
    <row r="4155" spans="1:2" x14ac:dyDescent="0.3">
      <c r="A4155" s="9"/>
      <c r="B4155" s="58"/>
    </row>
    <row r="4156" spans="1:2" x14ac:dyDescent="0.3">
      <c r="A4156" s="9"/>
      <c r="B4156" s="58"/>
    </row>
    <row r="4157" spans="1:2" x14ac:dyDescent="0.3">
      <c r="A4157" s="9"/>
      <c r="B4157" s="58"/>
    </row>
    <row r="4158" spans="1:2" x14ac:dyDescent="0.3">
      <c r="A4158" s="9"/>
      <c r="B4158" s="58"/>
    </row>
    <row r="4159" spans="1:2" x14ac:dyDescent="0.3">
      <c r="A4159" s="9"/>
      <c r="B4159" s="58"/>
    </row>
    <row r="4160" spans="1:2" x14ac:dyDescent="0.3">
      <c r="A4160" s="9"/>
      <c r="B4160" s="58"/>
    </row>
    <row r="4161" spans="1:2" x14ac:dyDescent="0.3">
      <c r="A4161" s="9"/>
      <c r="B4161" s="58"/>
    </row>
    <row r="4162" spans="1:2" x14ac:dyDescent="0.3">
      <c r="A4162" s="9"/>
      <c r="B4162" s="58"/>
    </row>
    <row r="4163" spans="1:2" x14ac:dyDescent="0.3">
      <c r="A4163" s="9"/>
      <c r="B4163" s="58"/>
    </row>
    <row r="4164" spans="1:2" x14ac:dyDescent="0.3">
      <c r="A4164" s="9"/>
      <c r="B4164" s="58"/>
    </row>
    <row r="4165" spans="1:2" x14ac:dyDescent="0.3">
      <c r="A4165" s="9"/>
      <c r="B4165" s="58"/>
    </row>
    <row r="4166" spans="1:2" x14ac:dyDescent="0.3">
      <c r="A4166" s="9"/>
      <c r="B4166" s="58"/>
    </row>
    <row r="4167" spans="1:2" x14ac:dyDescent="0.3">
      <c r="A4167" s="9"/>
      <c r="B4167" s="58"/>
    </row>
    <row r="4168" spans="1:2" x14ac:dyDescent="0.3">
      <c r="A4168" s="9"/>
      <c r="B4168" s="58"/>
    </row>
    <row r="4169" spans="1:2" x14ac:dyDescent="0.3">
      <c r="A4169" s="9"/>
      <c r="B4169" s="58"/>
    </row>
    <row r="4170" spans="1:2" x14ac:dyDescent="0.3">
      <c r="A4170" s="9"/>
      <c r="B4170" s="58"/>
    </row>
    <row r="4171" spans="1:2" x14ac:dyDescent="0.3">
      <c r="A4171" s="9"/>
      <c r="B4171" s="58"/>
    </row>
    <row r="4172" spans="1:2" x14ac:dyDescent="0.3">
      <c r="A4172" s="9"/>
      <c r="B4172" s="58"/>
    </row>
    <row r="4173" spans="1:2" x14ac:dyDescent="0.3">
      <c r="A4173" s="9"/>
      <c r="B4173" s="58"/>
    </row>
    <row r="4174" spans="1:2" x14ac:dyDescent="0.3">
      <c r="A4174" s="9"/>
      <c r="B4174" s="58"/>
    </row>
    <row r="4175" spans="1:2" x14ac:dyDescent="0.3">
      <c r="A4175" s="9"/>
      <c r="B4175" s="58"/>
    </row>
    <row r="4176" spans="1:2" x14ac:dyDescent="0.3">
      <c r="A4176" s="9"/>
      <c r="B4176" s="58"/>
    </row>
    <row r="4177" spans="1:2" x14ac:dyDescent="0.3">
      <c r="A4177" s="9"/>
      <c r="B4177" s="58"/>
    </row>
    <row r="4178" spans="1:2" x14ac:dyDescent="0.3">
      <c r="A4178" s="9"/>
      <c r="B4178" s="58"/>
    </row>
    <row r="4179" spans="1:2" x14ac:dyDescent="0.3">
      <c r="A4179" s="9"/>
      <c r="B4179" s="58"/>
    </row>
    <row r="4180" spans="1:2" x14ac:dyDescent="0.3">
      <c r="A4180" s="9"/>
      <c r="B4180" s="58"/>
    </row>
    <row r="4181" spans="1:2" x14ac:dyDescent="0.3">
      <c r="A4181" s="9"/>
      <c r="B4181" s="58"/>
    </row>
    <row r="4182" spans="1:2" x14ac:dyDescent="0.3">
      <c r="A4182" s="9"/>
      <c r="B4182" s="58"/>
    </row>
    <row r="4183" spans="1:2" x14ac:dyDescent="0.3">
      <c r="A4183" s="9"/>
      <c r="B4183" s="58"/>
    </row>
    <row r="4184" spans="1:2" x14ac:dyDescent="0.3">
      <c r="A4184" s="9"/>
      <c r="B4184" s="58"/>
    </row>
    <row r="4185" spans="1:2" x14ac:dyDescent="0.3">
      <c r="A4185" s="9"/>
      <c r="B4185" s="58"/>
    </row>
    <row r="4186" spans="1:2" x14ac:dyDescent="0.3">
      <c r="A4186" s="9"/>
      <c r="B4186" s="58"/>
    </row>
    <row r="4187" spans="1:2" x14ac:dyDescent="0.3">
      <c r="A4187" s="9"/>
      <c r="B4187" s="58"/>
    </row>
    <row r="4188" spans="1:2" x14ac:dyDescent="0.3">
      <c r="A4188" s="9"/>
      <c r="B4188" s="58"/>
    </row>
    <row r="4189" spans="1:2" x14ac:dyDescent="0.3">
      <c r="A4189" s="9"/>
      <c r="B4189" s="58"/>
    </row>
    <row r="4190" spans="1:2" x14ac:dyDescent="0.3">
      <c r="A4190" s="9"/>
      <c r="B4190" s="58"/>
    </row>
    <row r="4191" spans="1:2" x14ac:dyDescent="0.3">
      <c r="A4191" s="9"/>
      <c r="B4191" s="58"/>
    </row>
    <row r="4192" spans="1:2" x14ac:dyDescent="0.3">
      <c r="A4192" s="9"/>
      <c r="B4192" s="58"/>
    </row>
    <row r="4193" spans="1:2" x14ac:dyDescent="0.3">
      <c r="A4193" s="9"/>
      <c r="B4193" s="58"/>
    </row>
    <row r="4194" spans="1:2" x14ac:dyDescent="0.3">
      <c r="A4194" s="9"/>
      <c r="B4194" s="58"/>
    </row>
    <row r="4195" spans="1:2" x14ac:dyDescent="0.3">
      <c r="A4195" s="9"/>
      <c r="B4195" s="58"/>
    </row>
    <row r="4196" spans="1:2" x14ac:dyDescent="0.3">
      <c r="A4196" s="9"/>
      <c r="B4196" s="58"/>
    </row>
    <row r="4197" spans="1:2" x14ac:dyDescent="0.3">
      <c r="A4197" s="9"/>
      <c r="B4197" s="58"/>
    </row>
    <row r="4198" spans="1:2" x14ac:dyDescent="0.3">
      <c r="A4198" s="9"/>
      <c r="B4198" s="58"/>
    </row>
    <row r="4199" spans="1:2" x14ac:dyDescent="0.3">
      <c r="A4199" s="9"/>
      <c r="B4199" s="58"/>
    </row>
    <row r="4200" spans="1:2" x14ac:dyDescent="0.3">
      <c r="A4200" s="9"/>
      <c r="B4200" s="58"/>
    </row>
    <row r="4201" spans="1:2" x14ac:dyDescent="0.3">
      <c r="A4201" s="9"/>
      <c r="B4201" s="58"/>
    </row>
    <row r="4202" spans="1:2" x14ac:dyDescent="0.3">
      <c r="A4202" s="9"/>
      <c r="B4202" s="58"/>
    </row>
    <row r="4203" spans="1:2" x14ac:dyDescent="0.3">
      <c r="A4203" s="9"/>
      <c r="B4203" s="58"/>
    </row>
    <row r="4204" spans="1:2" x14ac:dyDescent="0.3">
      <c r="A4204" s="9"/>
      <c r="B4204" s="58"/>
    </row>
    <row r="4205" spans="1:2" x14ac:dyDescent="0.3">
      <c r="A4205" s="9"/>
      <c r="B4205" s="58"/>
    </row>
    <row r="4206" spans="1:2" x14ac:dyDescent="0.3">
      <c r="A4206" s="9"/>
      <c r="B4206" s="58"/>
    </row>
    <row r="4207" spans="1:2" x14ac:dyDescent="0.3">
      <c r="A4207" s="9"/>
      <c r="B4207" s="58"/>
    </row>
    <row r="4208" spans="1:2" x14ac:dyDescent="0.3">
      <c r="A4208" s="9"/>
      <c r="B4208" s="58"/>
    </row>
    <row r="4209" spans="1:2" x14ac:dyDescent="0.3">
      <c r="A4209" s="9"/>
      <c r="B4209" s="58"/>
    </row>
    <row r="4210" spans="1:2" x14ac:dyDescent="0.3">
      <c r="A4210" s="9"/>
      <c r="B4210" s="58"/>
    </row>
    <row r="4211" spans="1:2" x14ac:dyDescent="0.3">
      <c r="A4211" s="9"/>
      <c r="B4211" s="58"/>
    </row>
    <row r="4212" spans="1:2" x14ac:dyDescent="0.3">
      <c r="A4212" s="9"/>
      <c r="B4212" s="58"/>
    </row>
    <row r="4213" spans="1:2" x14ac:dyDescent="0.3">
      <c r="A4213" s="9"/>
      <c r="B4213" s="58"/>
    </row>
    <row r="4214" spans="1:2" x14ac:dyDescent="0.3">
      <c r="A4214" s="9"/>
      <c r="B4214" s="58"/>
    </row>
    <row r="4215" spans="1:2" x14ac:dyDescent="0.3">
      <c r="A4215" s="9"/>
      <c r="B4215" s="58"/>
    </row>
    <row r="4216" spans="1:2" x14ac:dyDescent="0.3">
      <c r="A4216" s="9"/>
      <c r="B4216" s="58"/>
    </row>
    <row r="4217" spans="1:2" x14ac:dyDescent="0.3">
      <c r="A4217" s="9"/>
      <c r="B4217" s="58"/>
    </row>
    <row r="4218" spans="1:2" x14ac:dyDescent="0.3">
      <c r="A4218" s="9"/>
      <c r="B4218" s="58"/>
    </row>
    <row r="4219" spans="1:2" x14ac:dyDescent="0.3">
      <c r="A4219" s="9"/>
      <c r="B4219" s="58"/>
    </row>
    <row r="4220" spans="1:2" x14ac:dyDescent="0.3">
      <c r="A4220" s="9"/>
      <c r="B4220" s="58"/>
    </row>
    <row r="4221" spans="1:2" x14ac:dyDescent="0.3">
      <c r="A4221" s="9"/>
      <c r="B4221" s="58"/>
    </row>
    <row r="4222" spans="1:2" x14ac:dyDescent="0.3">
      <c r="A4222" s="9"/>
      <c r="B4222" s="58"/>
    </row>
    <row r="4223" spans="1:2" x14ac:dyDescent="0.3">
      <c r="A4223" s="9"/>
      <c r="B4223" s="58"/>
    </row>
    <row r="4224" spans="1:2" x14ac:dyDescent="0.3">
      <c r="A4224" s="9"/>
      <c r="B4224" s="58"/>
    </row>
    <row r="4225" spans="1:2" x14ac:dyDescent="0.3">
      <c r="A4225" s="9"/>
      <c r="B4225" s="58"/>
    </row>
    <row r="4226" spans="1:2" x14ac:dyDescent="0.3">
      <c r="A4226" s="9"/>
      <c r="B4226" s="58"/>
    </row>
    <row r="4227" spans="1:2" x14ac:dyDescent="0.3">
      <c r="A4227" s="9"/>
      <c r="B4227" s="58"/>
    </row>
    <row r="4228" spans="1:2" x14ac:dyDescent="0.3">
      <c r="A4228" s="9"/>
      <c r="B4228" s="58"/>
    </row>
    <row r="4229" spans="1:2" x14ac:dyDescent="0.3">
      <c r="A4229" s="9"/>
      <c r="B4229" s="58"/>
    </row>
    <row r="4230" spans="1:2" x14ac:dyDescent="0.3">
      <c r="A4230" s="9"/>
      <c r="B4230" s="58"/>
    </row>
    <row r="4231" spans="1:2" x14ac:dyDescent="0.3">
      <c r="A4231" s="9"/>
      <c r="B4231" s="58"/>
    </row>
    <row r="4232" spans="1:2" x14ac:dyDescent="0.3">
      <c r="A4232" s="9"/>
      <c r="B4232" s="58"/>
    </row>
    <row r="4233" spans="1:2" x14ac:dyDescent="0.3">
      <c r="A4233" s="9"/>
      <c r="B4233" s="58"/>
    </row>
    <row r="4234" spans="1:2" x14ac:dyDescent="0.3">
      <c r="A4234" s="9"/>
      <c r="B4234" s="58"/>
    </row>
    <row r="4235" spans="1:2" x14ac:dyDescent="0.3">
      <c r="A4235" s="9"/>
      <c r="B4235" s="58"/>
    </row>
    <row r="4236" spans="1:2" x14ac:dyDescent="0.3">
      <c r="A4236" s="9"/>
      <c r="B4236" s="58"/>
    </row>
    <row r="4237" spans="1:2" x14ac:dyDescent="0.3">
      <c r="A4237" s="9"/>
      <c r="B4237" s="58"/>
    </row>
    <row r="4238" spans="1:2" x14ac:dyDescent="0.3">
      <c r="A4238" s="9"/>
      <c r="B4238" s="58"/>
    </row>
    <row r="4239" spans="1:2" x14ac:dyDescent="0.3">
      <c r="A4239" s="9"/>
      <c r="B4239" s="58"/>
    </row>
    <row r="4240" spans="1:2" x14ac:dyDescent="0.3">
      <c r="A4240" s="9"/>
      <c r="B4240" s="58"/>
    </row>
    <row r="4241" spans="1:2" x14ac:dyDescent="0.3">
      <c r="A4241" s="9"/>
      <c r="B4241" s="58"/>
    </row>
    <row r="4242" spans="1:2" x14ac:dyDescent="0.3">
      <c r="A4242" s="9"/>
      <c r="B4242" s="58"/>
    </row>
    <row r="4243" spans="1:2" x14ac:dyDescent="0.3">
      <c r="A4243" s="9"/>
      <c r="B4243" s="58"/>
    </row>
    <row r="4244" spans="1:2" x14ac:dyDescent="0.3">
      <c r="A4244" s="9"/>
      <c r="B4244" s="58"/>
    </row>
    <row r="4245" spans="1:2" x14ac:dyDescent="0.3">
      <c r="A4245" s="9"/>
      <c r="B4245" s="58"/>
    </row>
    <row r="4246" spans="1:2" x14ac:dyDescent="0.3">
      <c r="A4246" s="9"/>
      <c r="B4246" s="58"/>
    </row>
    <row r="4247" spans="1:2" x14ac:dyDescent="0.3">
      <c r="A4247" s="9"/>
      <c r="B4247" s="58"/>
    </row>
    <row r="4248" spans="1:2" x14ac:dyDescent="0.3">
      <c r="A4248" s="9"/>
      <c r="B4248" s="58"/>
    </row>
    <row r="4249" spans="1:2" x14ac:dyDescent="0.3">
      <c r="A4249" s="9"/>
      <c r="B4249" s="58"/>
    </row>
    <row r="4250" spans="1:2" x14ac:dyDescent="0.3">
      <c r="A4250" s="9"/>
      <c r="B4250" s="58"/>
    </row>
    <row r="4251" spans="1:2" x14ac:dyDescent="0.3">
      <c r="A4251" s="9"/>
      <c r="B4251" s="58"/>
    </row>
    <row r="4252" spans="1:2" x14ac:dyDescent="0.3">
      <c r="A4252" s="9"/>
      <c r="B4252" s="58"/>
    </row>
    <row r="4253" spans="1:2" x14ac:dyDescent="0.3">
      <c r="A4253" s="9"/>
      <c r="B4253" s="58"/>
    </row>
    <row r="4254" spans="1:2" x14ac:dyDescent="0.3">
      <c r="A4254" s="9"/>
      <c r="B4254" s="58"/>
    </row>
    <row r="4255" spans="1:2" x14ac:dyDescent="0.3">
      <c r="A4255" s="9"/>
      <c r="B4255" s="58"/>
    </row>
    <row r="4256" spans="1:2" x14ac:dyDescent="0.3">
      <c r="A4256" s="9"/>
      <c r="B4256" s="58"/>
    </row>
    <row r="4257" spans="1:2" x14ac:dyDescent="0.3">
      <c r="A4257" s="9"/>
      <c r="B4257" s="58"/>
    </row>
    <row r="4258" spans="1:2" x14ac:dyDescent="0.3">
      <c r="A4258" s="9"/>
      <c r="B4258" s="58"/>
    </row>
    <row r="4259" spans="1:2" x14ac:dyDescent="0.3">
      <c r="A4259" s="9"/>
      <c r="B4259" s="58"/>
    </row>
    <row r="4260" spans="1:2" x14ac:dyDescent="0.3">
      <c r="A4260" s="9"/>
      <c r="B4260" s="58"/>
    </row>
    <row r="4261" spans="1:2" x14ac:dyDescent="0.3">
      <c r="A4261" s="9"/>
      <c r="B4261" s="58"/>
    </row>
    <row r="4262" spans="1:2" x14ac:dyDescent="0.3">
      <c r="A4262" s="9"/>
      <c r="B4262" s="58"/>
    </row>
    <row r="4263" spans="1:2" x14ac:dyDescent="0.3">
      <c r="A4263" s="9"/>
      <c r="B4263" s="58"/>
    </row>
    <row r="4264" spans="1:2" x14ac:dyDescent="0.3">
      <c r="A4264" s="9"/>
      <c r="B4264" s="58"/>
    </row>
    <row r="4265" spans="1:2" x14ac:dyDescent="0.3">
      <c r="A4265" s="9"/>
      <c r="B4265" s="58"/>
    </row>
    <row r="4266" spans="1:2" x14ac:dyDescent="0.3">
      <c r="A4266" s="9"/>
      <c r="B4266" s="58"/>
    </row>
    <row r="4267" spans="1:2" x14ac:dyDescent="0.3">
      <c r="A4267" s="9"/>
      <c r="B4267" s="58"/>
    </row>
    <row r="4268" spans="1:2" x14ac:dyDescent="0.3">
      <c r="A4268" s="9"/>
      <c r="B4268" s="58"/>
    </row>
    <row r="4269" spans="1:2" x14ac:dyDescent="0.3">
      <c r="A4269" s="9"/>
      <c r="B4269" s="58"/>
    </row>
    <row r="4270" spans="1:2" x14ac:dyDescent="0.3">
      <c r="A4270" s="9"/>
      <c r="B4270" s="58"/>
    </row>
    <row r="4271" spans="1:2" x14ac:dyDescent="0.3">
      <c r="A4271" s="9"/>
      <c r="B4271" s="58"/>
    </row>
    <row r="4272" spans="1:2" x14ac:dyDescent="0.3">
      <c r="A4272" s="9"/>
      <c r="B4272" s="58"/>
    </row>
    <row r="4273" spans="1:2" x14ac:dyDescent="0.3">
      <c r="A4273" s="9"/>
      <c r="B4273" s="58"/>
    </row>
    <row r="4274" spans="1:2" x14ac:dyDescent="0.3">
      <c r="A4274" s="9"/>
      <c r="B4274" s="58"/>
    </row>
    <row r="4275" spans="1:2" x14ac:dyDescent="0.3">
      <c r="A4275" s="9"/>
      <c r="B4275" s="58"/>
    </row>
    <row r="4276" spans="1:2" x14ac:dyDescent="0.3">
      <c r="A4276" s="9"/>
      <c r="B4276" s="58"/>
    </row>
    <row r="4277" spans="1:2" x14ac:dyDescent="0.3">
      <c r="A4277" s="9"/>
      <c r="B4277" s="58"/>
    </row>
    <row r="4278" spans="1:2" x14ac:dyDescent="0.3">
      <c r="A4278" s="9"/>
      <c r="B4278" s="58"/>
    </row>
    <row r="4279" spans="1:2" x14ac:dyDescent="0.3">
      <c r="A4279" s="9"/>
      <c r="B4279" s="58"/>
    </row>
    <row r="4280" spans="1:2" x14ac:dyDescent="0.3">
      <c r="A4280" s="9"/>
      <c r="B4280" s="58"/>
    </row>
    <row r="4281" spans="1:2" x14ac:dyDescent="0.3">
      <c r="A4281" s="9"/>
      <c r="B4281" s="58"/>
    </row>
    <row r="4282" spans="1:2" x14ac:dyDescent="0.3">
      <c r="A4282" s="9"/>
      <c r="B4282" s="58"/>
    </row>
    <row r="4283" spans="1:2" x14ac:dyDescent="0.3">
      <c r="A4283" s="9"/>
      <c r="B4283" s="58"/>
    </row>
    <row r="4284" spans="1:2" x14ac:dyDescent="0.3">
      <c r="A4284" s="9"/>
      <c r="B4284" s="58"/>
    </row>
    <row r="4285" spans="1:2" x14ac:dyDescent="0.3">
      <c r="A4285" s="9"/>
      <c r="B4285" s="58"/>
    </row>
    <row r="4286" spans="1:2" x14ac:dyDescent="0.3">
      <c r="A4286" s="9"/>
      <c r="B4286" s="58"/>
    </row>
    <row r="4287" spans="1:2" x14ac:dyDescent="0.3">
      <c r="A4287" s="9"/>
      <c r="B4287" s="58"/>
    </row>
    <row r="4288" spans="1:2" x14ac:dyDescent="0.3">
      <c r="A4288" s="9"/>
      <c r="B4288" s="58"/>
    </row>
    <row r="4289" spans="1:2" x14ac:dyDescent="0.3">
      <c r="A4289" s="9"/>
      <c r="B4289" s="58"/>
    </row>
    <row r="4290" spans="1:2" x14ac:dyDescent="0.3">
      <c r="A4290" s="9"/>
      <c r="B4290" s="58"/>
    </row>
    <row r="4291" spans="1:2" x14ac:dyDescent="0.3">
      <c r="A4291" s="9"/>
      <c r="B4291" s="58"/>
    </row>
    <row r="4292" spans="1:2" x14ac:dyDescent="0.3">
      <c r="A4292" s="9"/>
      <c r="B4292" s="58"/>
    </row>
    <row r="4293" spans="1:2" x14ac:dyDescent="0.3">
      <c r="A4293" s="9"/>
      <c r="B4293" s="58"/>
    </row>
    <row r="4294" spans="1:2" x14ac:dyDescent="0.3">
      <c r="A4294" s="9"/>
      <c r="B4294" s="58"/>
    </row>
    <row r="4295" spans="1:2" x14ac:dyDescent="0.3">
      <c r="A4295" s="9"/>
      <c r="B4295" s="58"/>
    </row>
    <row r="4296" spans="1:2" x14ac:dyDescent="0.3">
      <c r="A4296" s="9"/>
      <c r="B4296" s="58"/>
    </row>
    <row r="4297" spans="1:2" x14ac:dyDescent="0.3">
      <c r="A4297" s="9"/>
      <c r="B4297" s="58"/>
    </row>
    <row r="4298" spans="1:2" x14ac:dyDescent="0.3">
      <c r="A4298" s="9"/>
      <c r="B4298" s="58"/>
    </row>
    <row r="4299" spans="1:2" x14ac:dyDescent="0.3">
      <c r="A4299" s="9"/>
      <c r="B4299" s="58"/>
    </row>
    <row r="4300" spans="1:2" x14ac:dyDescent="0.3">
      <c r="A4300" s="9"/>
      <c r="B4300" s="58"/>
    </row>
    <row r="4301" spans="1:2" x14ac:dyDescent="0.3">
      <c r="A4301" s="9"/>
      <c r="B4301" s="58"/>
    </row>
    <row r="4302" spans="1:2" x14ac:dyDescent="0.3">
      <c r="A4302" s="9"/>
      <c r="B4302" s="58"/>
    </row>
    <row r="4303" spans="1:2" x14ac:dyDescent="0.3">
      <c r="A4303" s="9"/>
      <c r="B4303" s="58"/>
    </row>
    <row r="4304" spans="1:2" x14ac:dyDescent="0.3">
      <c r="A4304" s="9"/>
      <c r="B4304" s="58"/>
    </row>
    <row r="4305" spans="1:2" x14ac:dyDescent="0.3">
      <c r="A4305" s="9"/>
      <c r="B4305" s="58"/>
    </row>
    <row r="4306" spans="1:2" x14ac:dyDescent="0.3">
      <c r="A4306" s="9"/>
      <c r="B4306" s="58"/>
    </row>
    <row r="4307" spans="1:2" x14ac:dyDescent="0.3">
      <c r="A4307" s="9"/>
      <c r="B4307" s="58"/>
    </row>
    <row r="4308" spans="1:2" x14ac:dyDescent="0.3">
      <c r="A4308" s="9"/>
      <c r="B4308" s="58"/>
    </row>
    <row r="4309" spans="1:2" x14ac:dyDescent="0.3">
      <c r="A4309" s="9"/>
      <c r="B4309" s="58"/>
    </row>
    <row r="4310" spans="1:2" x14ac:dyDescent="0.3">
      <c r="A4310" s="9"/>
      <c r="B4310" s="58"/>
    </row>
    <row r="4311" spans="1:2" x14ac:dyDescent="0.3">
      <c r="A4311" s="9"/>
      <c r="B4311" s="58"/>
    </row>
    <row r="4312" spans="1:2" x14ac:dyDescent="0.3">
      <c r="A4312" s="9"/>
      <c r="B4312" s="58"/>
    </row>
    <row r="4313" spans="1:2" x14ac:dyDescent="0.3">
      <c r="A4313" s="9"/>
      <c r="B4313" s="58"/>
    </row>
    <row r="4314" spans="1:2" x14ac:dyDescent="0.3">
      <c r="A4314" s="9"/>
      <c r="B4314" s="58"/>
    </row>
    <row r="4315" spans="1:2" x14ac:dyDescent="0.3">
      <c r="A4315" s="9"/>
      <c r="B4315" s="58"/>
    </row>
    <row r="4316" spans="1:2" x14ac:dyDescent="0.3">
      <c r="A4316" s="9"/>
      <c r="B4316" s="58"/>
    </row>
    <row r="4317" spans="1:2" x14ac:dyDescent="0.3">
      <c r="A4317" s="9"/>
      <c r="B4317" s="58"/>
    </row>
    <row r="4318" spans="1:2" x14ac:dyDescent="0.3">
      <c r="A4318" s="9"/>
      <c r="B4318" s="58"/>
    </row>
    <row r="4319" spans="1:2" x14ac:dyDescent="0.3">
      <c r="A4319" s="9"/>
      <c r="B4319" s="58"/>
    </row>
    <row r="4320" spans="1:2" x14ac:dyDescent="0.3">
      <c r="A4320" s="9"/>
      <c r="B4320" s="58"/>
    </row>
    <row r="4321" spans="1:2" x14ac:dyDescent="0.3">
      <c r="A4321" s="9"/>
      <c r="B4321" s="58"/>
    </row>
    <row r="4322" spans="1:2" x14ac:dyDescent="0.3">
      <c r="A4322" s="9"/>
      <c r="B4322" s="58"/>
    </row>
    <row r="4323" spans="1:2" x14ac:dyDescent="0.3">
      <c r="A4323" s="9"/>
      <c r="B4323" s="58"/>
    </row>
    <row r="4324" spans="1:2" x14ac:dyDescent="0.3">
      <c r="A4324" s="9"/>
      <c r="B4324" s="58"/>
    </row>
    <row r="4325" spans="1:2" x14ac:dyDescent="0.3">
      <c r="A4325" s="9"/>
      <c r="B4325" s="58"/>
    </row>
    <row r="4326" spans="1:2" x14ac:dyDescent="0.3">
      <c r="A4326" s="9"/>
      <c r="B4326" s="58"/>
    </row>
    <row r="4327" spans="1:2" x14ac:dyDescent="0.3">
      <c r="A4327" s="9"/>
      <c r="B4327" s="58"/>
    </row>
    <row r="4328" spans="1:2" x14ac:dyDescent="0.3">
      <c r="A4328" s="9"/>
      <c r="B4328" s="58"/>
    </row>
    <row r="4329" spans="1:2" x14ac:dyDescent="0.3">
      <c r="A4329" s="9"/>
      <c r="B4329" s="58"/>
    </row>
    <row r="4330" spans="1:2" x14ac:dyDescent="0.3">
      <c r="A4330" s="9"/>
      <c r="B4330" s="58"/>
    </row>
    <row r="4331" spans="1:2" x14ac:dyDescent="0.3">
      <c r="A4331" s="9"/>
      <c r="B4331" s="58"/>
    </row>
    <row r="4332" spans="1:2" x14ac:dyDescent="0.3">
      <c r="A4332" s="9"/>
      <c r="B4332" s="58"/>
    </row>
    <row r="4333" spans="1:2" x14ac:dyDescent="0.3">
      <c r="A4333" s="9"/>
      <c r="B4333" s="58"/>
    </row>
    <row r="4334" spans="1:2" x14ac:dyDescent="0.3">
      <c r="A4334" s="9"/>
      <c r="B4334" s="58"/>
    </row>
    <row r="4335" spans="1:2" x14ac:dyDescent="0.3">
      <c r="A4335" s="9"/>
      <c r="B4335" s="58"/>
    </row>
    <row r="4336" spans="1:2" x14ac:dyDescent="0.3">
      <c r="A4336" s="9"/>
      <c r="B4336" s="58"/>
    </row>
    <row r="4337" spans="1:2" x14ac:dyDescent="0.3">
      <c r="A4337" s="9"/>
      <c r="B4337" s="58"/>
    </row>
    <row r="4338" spans="1:2" x14ac:dyDescent="0.3">
      <c r="A4338" s="9"/>
      <c r="B4338" s="58"/>
    </row>
    <row r="4339" spans="1:2" x14ac:dyDescent="0.3">
      <c r="A4339" s="9"/>
      <c r="B4339" s="58"/>
    </row>
    <row r="4340" spans="1:2" x14ac:dyDescent="0.3">
      <c r="A4340" s="9"/>
      <c r="B4340" s="58"/>
    </row>
    <row r="4341" spans="1:2" x14ac:dyDescent="0.3">
      <c r="A4341" s="9"/>
      <c r="B4341" s="58"/>
    </row>
    <row r="4342" spans="1:2" x14ac:dyDescent="0.3">
      <c r="A4342" s="9"/>
      <c r="B4342" s="58"/>
    </row>
    <row r="4343" spans="1:2" x14ac:dyDescent="0.3">
      <c r="A4343" s="9"/>
      <c r="B4343" s="58"/>
    </row>
    <row r="4344" spans="1:2" x14ac:dyDescent="0.3">
      <c r="A4344" s="9"/>
      <c r="B4344" s="58"/>
    </row>
    <row r="4345" spans="1:2" x14ac:dyDescent="0.3">
      <c r="A4345" s="9"/>
      <c r="B4345" s="58"/>
    </row>
    <row r="4346" spans="1:2" x14ac:dyDescent="0.3">
      <c r="A4346" s="9"/>
      <c r="B4346" s="58"/>
    </row>
    <row r="4347" spans="1:2" x14ac:dyDescent="0.3">
      <c r="A4347" s="9"/>
      <c r="B4347" s="58"/>
    </row>
    <row r="4348" spans="1:2" x14ac:dyDescent="0.3">
      <c r="A4348" s="9"/>
      <c r="B4348" s="58"/>
    </row>
    <row r="4349" spans="1:2" x14ac:dyDescent="0.3">
      <c r="A4349" s="9"/>
      <c r="B4349" s="58"/>
    </row>
    <row r="4350" spans="1:2" x14ac:dyDescent="0.3">
      <c r="A4350" s="9"/>
      <c r="B4350" s="58"/>
    </row>
    <row r="4351" spans="1:2" x14ac:dyDescent="0.3">
      <c r="A4351" s="9"/>
      <c r="B4351" s="58"/>
    </row>
    <row r="4352" spans="1:2" x14ac:dyDescent="0.3">
      <c r="A4352" s="9"/>
      <c r="B4352" s="58"/>
    </row>
    <row r="4353" spans="1:2" x14ac:dyDescent="0.3">
      <c r="A4353" s="9"/>
      <c r="B4353" s="58"/>
    </row>
    <row r="4354" spans="1:2" x14ac:dyDescent="0.3">
      <c r="A4354" s="9"/>
      <c r="B4354" s="58"/>
    </row>
    <row r="4355" spans="1:2" x14ac:dyDescent="0.3">
      <c r="A4355" s="9"/>
      <c r="B4355" s="58"/>
    </row>
    <row r="4356" spans="1:2" x14ac:dyDescent="0.3">
      <c r="A4356" s="9"/>
      <c r="B4356" s="58"/>
    </row>
    <row r="4357" spans="1:2" x14ac:dyDescent="0.3">
      <c r="A4357" s="9"/>
      <c r="B4357" s="58"/>
    </row>
    <row r="4358" spans="1:2" x14ac:dyDescent="0.3">
      <c r="A4358" s="9"/>
      <c r="B4358" s="58"/>
    </row>
    <row r="4359" spans="1:2" x14ac:dyDescent="0.3">
      <c r="A4359" s="9"/>
      <c r="B4359" s="58"/>
    </row>
    <row r="4360" spans="1:2" x14ac:dyDescent="0.3">
      <c r="A4360" s="9"/>
      <c r="B4360" s="58"/>
    </row>
    <row r="4361" spans="1:2" x14ac:dyDescent="0.3">
      <c r="A4361" s="9"/>
      <c r="B4361" s="58"/>
    </row>
    <row r="4362" spans="1:2" x14ac:dyDescent="0.3">
      <c r="A4362" s="9"/>
      <c r="B4362" s="58"/>
    </row>
    <row r="4363" spans="1:2" x14ac:dyDescent="0.3">
      <c r="A4363" s="9"/>
      <c r="B4363" s="58"/>
    </row>
    <row r="4364" spans="1:2" x14ac:dyDescent="0.3">
      <c r="A4364" s="9"/>
      <c r="B4364" s="58"/>
    </row>
    <row r="4365" spans="1:2" x14ac:dyDescent="0.3">
      <c r="A4365" s="9"/>
      <c r="B4365" s="58"/>
    </row>
    <row r="4366" spans="1:2" x14ac:dyDescent="0.3">
      <c r="A4366" s="9"/>
      <c r="B4366" s="58"/>
    </row>
    <row r="4367" spans="1:2" x14ac:dyDescent="0.3">
      <c r="A4367" s="9"/>
      <c r="B4367" s="58"/>
    </row>
    <row r="4368" spans="1:2" x14ac:dyDescent="0.3">
      <c r="A4368" s="9"/>
      <c r="B4368" s="58"/>
    </row>
    <row r="4369" spans="1:2" x14ac:dyDescent="0.3">
      <c r="A4369" s="9"/>
      <c r="B4369" s="58"/>
    </row>
    <row r="4370" spans="1:2" x14ac:dyDescent="0.3">
      <c r="A4370" s="9"/>
      <c r="B4370" s="58"/>
    </row>
    <row r="4371" spans="1:2" x14ac:dyDescent="0.3">
      <c r="A4371" s="9"/>
      <c r="B4371" s="58"/>
    </row>
    <row r="4372" spans="1:2" x14ac:dyDescent="0.3">
      <c r="A4372" s="9"/>
      <c r="B4372" s="58"/>
    </row>
    <row r="4373" spans="1:2" x14ac:dyDescent="0.3">
      <c r="A4373" s="9"/>
      <c r="B4373" s="58"/>
    </row>
    <row r="4374" spans="1:2" x14ac:dyDescent="0.3">
      <c r="A4374" s="9"/>
      <c r="B4374" s="58"/>
    </row>
    <row r="4375" spans="1:2" x14ac:dyDescent="0.3">
      <c r="A4375" s="9"/>
      <c r="B4375" s="58"/>
    </row>
    <row r="4376" spans="1:2" x14ac:dyDescent="0.3">
      <c r="A4376" s="9"/>
      <c r="B4376" s="58"/>
    </row>
    <row r="4377" spans="1:2" x14ac:dyDescent="0.3">
      <c r="A4377" s="9"/>
      <c r="B4377" s="58"/>
    </row>
    <row r="4378" spans="1:2" x14ac:dyDescent="0.3">
      <c r="A4378" s="9"/>
      <c r="B4378" s="58"/>
    </row>
    <row r="4379" spans="1:2" x14ac:dyDescent="0.3">
      <c r="A4379" s="9"/>
      <c r="B4379" s="58"/>
    </row>
    <row r="4380" spans="1:2" x14ac:dyDescent="0.3">
      <c r="A4380" s="9"/>
      <c r="B4380" s="58"/>
    </row>
    <row r="4381" spans="1:2" x14ac:dyDescent="0.3">
      <c r="A4381" s="9"/>
      <c r="B4381" s="58"/>
    </row>
    <row r="4382" spans="1:2" x14ac:dyDescent="0.3">
      <c r="A4382" s="9"/>
      <c r="B4382" s="58"/>
    </row>
    <row r="4383" spans="1:2" x14ac:dyDescent="0.3">
      <c r="A4383" s="9"/>
      <c r="B4383" s="58"/>
    </row>
    <row r="4384" spans="1:2" x14ac:dyDescent="0.3">
      <c r="A4384" s="9"/>
      <c r="B4384" s="58"/>
    </row>
    <row r="4385" spans="1:2" x14ac:dyDescent="0.3">
      <c r="A4385" s="9"/>
      <c r="B4385" s="58"/>
    </row>
    <row r="4386" spans="1:2" x14ac:dyDescent="0.3">
      <c r="A4386" s="9"/>
      <c r="B4386" s="58"/>
    </row>
    <row r="4387" spans="1:2" x14ac:dyDescent="0.3">
      <c r="A4387" s="9"/>
      <c r="B4387" s="58"/>
    </row>
    <row r="4388" spans="1:2" x14ac:dyDescent="0.3">
      <c r="A4388" s="9"/>
      <c r="B4388" s="58"/>
    </row>
    <row r="4389" spans="1:2" x14ac:dyDescent="0.3">
      <c r="A4389" s="9"/>
      <c r="B4389" s="58"/>
    </row>
    <row r="4390" spans="1:2" x14ac:dyDescent="0.3">
      <c r="A4390" s="9"/>
      <c r="B4390" s="58"/>
    </row>
    <row r="4391" spans="1:2" x14ac:dyDescent="0.3">
      <c r="A4391" s="9"/>
      <c r="B4391" s="58"/>
    </row>
    <row r="4392" spans="1:2" x14ac:dyDescent="0.3">
      <c r="A4392" s="9"/>
      <c r="B4392" s="58"/>
    </row>
    <row r="4393" spans="1:2" x14ac:dyDescent="0.3">
      <c r="A4393" s="9"/>
      <c r="B4393" s="58"/>
    </row>
    <row r="4394" spans="1:2" x14ac:dyDescent="0.3">
      <c r="A4394" s="9"/>
      <c r="B4394" s="58"/>
    </row>
    <row r="4395" spans="1:2" x14ac:dyDescent="0.3">
      <c r="A4395" s="9"/>
      <c r="B4395" s="58"/>
    </row>
    <row r="4396" spans="1:2" x14ac:dyDescent="0.3">
      <c r="A4396" s="9"/>
      <c r="B4396" s="58"/>
    </row>
    <row r="4397" spans="1:2" x14ac:dyDescent="0.3">
      <c r="A4397" s="9"/>
      <c r="B4397" s="58"/>
    </row>
    <row r="4398" spans="1:2" x14ac:dyDescent="0.3">
      <c r="A4398" s="9"/>
      <c r="B4398" s="58"/>
    </row>
    <row r="4399" spans="1:2" x14ac:dyDescent="0.3">
      <c r="A4399" s="9"/>
      <c r="B4399" s="58"/>
    </row>
    <row r="4400" spans="1:2" x14ac:dyDescent="0.3">
      <c r="A4400" s="9"/>
      <c r="B4400" s="58"/>
    </row>
    <row r="4401" spans="1:2" x14ac:dyDescent="0.3">
      <c r="A4401" s="9"/>
      <c r="B4401" s="58"/>
    </row>
    <row r="4402" spans="1:2" x14ac:dyDescent="0.3">
      <c r="A4402" s="9"/>
      <c r="B4402" s="58"/>
    </row>
    <row r="4403" spans="1:2" x14ac:dyDescent="0.3">
      <c r="A4403" s="9"/>
      <c r="B4403" s="58"/>
    </row>
    <row r="4404" spans="1:2" x14ac:dyDescent="0.3">
      <c r="A4404" s="9"/>
      <c r="B4404" s="58"/>
    </row>
    <row r="4405" spans="1:2" x14ac:dyDescent="0.3">
      <c r="A4405" s="9"/>
      <c r="B4405" s="58"/>
    </row>
    <row r="4406" spans="1:2" x14ac:dyDescent="0.3">
      <c r="A4406" s="9"/>
      <c r="B4406" s="58"/>
    </row>
    <row r="4407" spans="1:2" x14ac:dyDescent="0.3">
      <c r="A4407" s="9"/>
      <c r="B4407" s="58"/>
    </row>
    <row r="4408" spans="1:2" x14ac:dyDescent="0.3">
      <c r="A4408" s="9"/>
      <c r="B4408" s="58"/>
    </row>
    <row r="4409" spans="1:2" x14ac:dyDescent="0.3">
      <c r="A4409" s="9"/>
      <c r="B4409" s="58"/>
    </row>
    <row r="4410" spans="1:2" x14ac:dyDescent="0.3">
      <c r="A4410" s="9"/>
      <c r="B4410" s="58"/>
    </row>
    <row r="4411" spans="1:2" x14ac:dyDescent="0.3">
      <c r="A4411" s="9"/>
      <c r="B4411" s="58"/>
    </row>
    <row r="4412" spans="1:2" x14ac:dyDescent="0.3">
      <c r="A4412" s="9"/>
      <c r="B4412" s="58"/>
    </row>
    <row r="4413" spans="1:2" x14ac:dyDescent="0.3">
      <c r="A4413" s="9"/>
      <c r="B4413" s="58"/>
    </row>
    <row r="4414" spans="1:2" x14ac:dyDescent="0.3">
      <c r="A4414" s="9"/>
      <c r="B4414" s="58"/>
    </row>
    <row r="4415" spans="1:2" x14ac:dyDescent="0.3">
      <c r="A4415" s="9"/>
      <c r="B4415" s="58"/>
    </row>
    <row r="4416" spans="1:2" x14ac:dyDescent="0.3">
      <c r="A4416" s="9"/>
      <c r="B4416" s="58"/>
    </row>
    <row r="4417" spans="1:2" x14ac:dyDescent="0.3">
      <c r="A4417" s="9"/>
      <c r="B4417" s="58"/>
    </row>
    <row r="4418" spans="1:2" x14ac:dyDescent="0.3">
      <c r="A4418" s="9"/>
      <c r="B4418" s="58"/>
    </row>
    <row r="4419" spans="1:2" x14ac:dyDescent="0.3">
      <c r="A4419" s="9"/>
      <c r="B4419" s="58"/>
    </row>
    <row r="4420" spans="1:2" x14ac:dyDescent="0.3">
      <c r="A4420" s="9"/>
      <c r="B4420" s="58"/>
    </row>
    <row r="4421" spans="1:2" x14ac:dyDescent="0.3">
      <c r="A4421" s="9"/>
      <c r="B4421" s="58"/>
    </row>
    <row r="4422" spans="1:2" x14ac:dyDescent="0.3">
      <c r="A4422" s="9"/>
      <c r="B4422" s="58"/>
    </row>
    <row r="4423" spans="1:2" x14ac:dyDescent="0.3">
      <c r="A4423" s="9"/>
      <c r="B4423" s="58"/>
    </row>
    <row r="4424" spans="1:2" x14ac:dyDescent="0.3">
      <c r="A4424" s="9"/>
      <c r="B4424" s="58"/>
    </row>
    <row r="4425" spans="1:2" x14ac:dyDescent="0.3">
      <c r="A4425" s="9"/>
      <c r="B4425" s="58"/>
    </row>
    <row r="4426" spans="1:2" x14ac:dyDescent="0.3">
      <c r="A4426" s="9"/>
      <c r="B4426" s="58"/>
    </row>
    <row r="4427" spans="1:2" x14ac:dyDescent="0.3">
      <c r="A4427" s="9"/>
      <c r="B4427" s="58"/>
    </row>
    <row r="4428" spans="1:2" x14ac:dyDescent="0.3">
      <c r="A4428" s="9"/>
      <c r="B4428" s="58"/>
    </row>
    <row r="4429" spans="1:2" x14ac:dyDescent="0.3">
      <c r="A4429" s="9"/>
      <c r="B4429" s="58"/>
    </row>
    <row r="4430" spans="1:2" x14ac:dyDescent="0.3">
      <c r="A4430" s="9"/>
      <c r="B4430" s="58"/>
    </row>
    <row r="4431" spans="1:2" x14ac:dyDescent="0.3">
      <c r="A4431" s="9"/>
      <c r="B4431" s="58"/>
    </row>
    <row r="4432" spans="1:2" x14ac:dyDescent="0.3">
      <c r="A4432" s="9"/>
      <c r="B4432" s="58"/>
    </row>
    <row r="4433" spans="1:2" x14ac:dyDescent="0.3">
      <c r="A4433" s="9"/>
      <c r="B4433" s="58"/>
    </row>
    <row r="4434" spans="1:2" x14ac:dyDescent="0.3">
      <c r="A4434" s="9"/>
      <c r="B4434" s="58"/>
    </row>
    <row r="4435" spans="1:2" x14ac:dyDescent="0.3">
      <c r="A4435" s="9"/>
      <c r="B4435" s="58"/>
    </row>
    <row r="4436" spans="1:2" x14ac:dyDescent="0.3">
      <c r="A4436" s="9"/>
      <c r="B4436" s="58"/>
    </row>
    <row r="4437" spans="1:2" x14ac:dyDescent="0.3">
      <c r="A4437" s="9"/>
      <c r="B4437" s="58"/>
    </row>
    <row r="4438" spans="1:2" x14ac:dyDescent="0.3">
      <c r="A4438" s="9"/>
      <c r="B4438" s="58"/>
    </row>
    <row r="4439" spans="1:2" x14ac:dyDescent="0.3">
      <c r="A4439" s="9"/>
      <c r="B4439" s="58"/>
    </row>
    <row r="4440" spans="1:2" x14ac:dyDescent="0.3">
      <c r="A4440" s="9"/>
      <c r="B4440" s="58"/>
    </row>
    <row r="4441" spans="1:2" x14ac:dyDescent="0.3">
      <c r="A4441" s="9"/>
      <c r="B4441" s="58"/>
    </row>
    <row r="4442" spans="1:2" x14ac:dyDescent="0.3">
      <c r="A4442" s="9"/>
      <c r="B4442" s="58"/>
    </row>
    <row r="4443" spans="1:2" x14ac:dyDescent="0.3">
      <c r="A4443" s="9"/>
      <c r="B4443" s="58"/>
    </row>
    <row r="4444" spans="1:2" x14ac:dyDescent="0.3">
      <c r="A4444" s="9"/>
      <c r="B4444" s="58"/>
    </row>
    <row r="4445" spans="1:2" x14ac:dyDescent="0.3">
      <c r="A4445" s="9"/>
      <c r="B4445" s="58"/>
    </row>
    <row r="4446" spans="1:2" x14ac:dyDescent="0.3">
      <c r="A4446" s="9"/>
      <c r="B4446" s="58"/>
    </row>
    <row r="4447" spans="1:2" x14ac:dyDescent="0.3">
      <c r="A4447" s="9"/>
      <c r="B4447" s="58"/>
    </row>
    <row r="4448" spans="1:2" x14ac:dyDescent="0.3">
      <c r="A4448" s="9"/>
      <c r="B4448" s="58"/>
    </row>
    <row r="4449" spans="1:2" x14ac:dyDescent="0.3">
      <c r="A4449" s="9"/>
      <c r="B4449" s="58"/>
    </row>
    <row r="4450" spans="1:2" x14ac:dyDescent="0.3">
      <c r="A4450" s="9"/>
      <c r="B4450" s="58"/>
    </row>
    <row r="4451" spans="1:2" x14ac:dyDescent="0.3">
      <c r="A4451" s="9"/>
      <c r="B4451" s="58"/>
    </row>
    <row r="4452" spans="1:2" x14ac:dyDescent="0.3">
      <c r="A4452" s="9"/>
      <c r="B4452" s="58"/>
    </row>
    <row r="4453" spans="1:2" x14ac:dyDescent="0.3">
      <c r="A4453" s="9"/>
      <c r="B4453" s="58"/>
    </row>
    <row r="4454" spans="1:2" x14ac:dyDescent="0.3">
      <c r="A4454" s="9"/>
      <c r="B4454" s="58"/>
    </row>
    <row r="4455" spans="1:2" x14ac:dyDescent="0.3">
      <c r="A4455" s="9"/>
      <c r="B4455" s="58"/>
    </row>
    <row r="4456" spans="1:2" x14ac:dyDescent="0.3">
      <c r="A4456" s="9"/>
      <c r="B4456" s="58"/>
    </row>
    <row r="4457" spans="1:2" x14ac:dyDescent="0.3">
      <c r="A4457" s="9"/>
      <c r="B4457" s="58"/>
    </row>
    <row r="4458" spans="1:2" x14ac:dyDescent="0.3">
      <c r="A4458" s="9"/>
      <c r="B4458" s="58"/>
    </row>
    <row r="4459" spans="1:2" x14ac:dyDescent="0.3">
      <c r="A4459" s="9"/>
      <c r="B4459" s="58"/>
    </row>
    <row r="4460" spans="1:2" x14ac:dyDescent="0.3">
      <c r="A4460" s="9"/>
      <c r="B4460" s="58"/>
    </row>
    <row r="4461" spans="1:2" x14ac:dyDescent="0.3">
      <c r="A4461" s="9"/>
      <c r="B4461" s="58"/>
    </row>
    <row r="4462" spans="1:2" x14ac:dyDescent="0.3">
      <c r="A4462" s="9"/>
      <c r="B4462" s="58"/>
    </row>
    <row r="4463" spans="1:2" x14ac:dyDescent="0.3">
      <c r="A4463" s="9"/>
      <c r="B4463" s="58"/>
    </row>
    <row r="4464" spans="1:2" x14ac:dyDescent="0.3">
      <c r="A4464" s="9"/>
      <c r="B4464" s="58"/>
    </row>
    <row r="4465" spans="1:2" x14ac:dyDescent="0.3">
      <c r="A4465" s="9"/>
      <c r="B4465" s="58"/>
    </row>
    <row r="4466" spans="1:2" x14ac:dyDescent="0.3">
      <c r="A4466" s="9"/>
      <c r="B4466" s="58"/>
    </row>
    <row r="4467" spans="1:2" x14ac:dyDescent="0.3">
      <c r="A4467" s="9"/>
      <c r="B4467" s="58"/>
    </row>
    <row r="4468" spans="1:2" x14ac:dyDescent="0.3">
      <c r="A4468" s="9"/>
      <c r="B4468" s="58"/>
    </row>
    <row r="4469" spans="1:2" x14ac:dyDescent="0.3">
      <c r="A4469" s="9"/>
      <c r="B4469" s="58"/>
    </row>
    <row r="4470" spans="1:2" x14ac:dyDescent="0.3">
      <c r="A4470" s="9"/>
      <c r="B4470" s="58"/>
    </row>
    <row r="4471" spans="1:2" x14ac:dyDescent="0.3">
      <c r="A4471" s="9"/>
      <c r="B4471" s="58"/>
    </row>
    <row r="4472" spans="1:2" x14ac:dyDescent="0.3">
      <c r="A4472" s="9"/>
      <c r="B4472" s="58"/>
    </row>
    <row r="4473" spans="1:2" x14ac:dyDescent="0.3">
      <c r="A4473" s="9"/>
      <c r="B4473" s="58"/>
    </row>
    <row r="4474" spans="1:2" x14ac:dyDescent="0.3">
      <c r="A4474" s="9"/>
      <c r="B4474" s="58"/>
    </row>
    <row r="4475" spans="1:2" x14ac:dyDescent="0.3">
      <c r="A4475" s="9"/>
      <c r="B4475" s="58"/>
    </row>
    <row r="4476" spans="1:2" x14ac:dyDescent="0.3">
      <c r="A4476" s="9"/>
      <c r="B4476" s="58"/>
    </row>
    <row r="4477" spans="1:2" x14ac:dyDescent="0.3">
      <c r="A4477" s="9"/>
      <c r="B4477" s="58"/>
    </row>
    <row r="4478" spans="1:2" x14ac:dyDescent="0.3">
      <c r="A4478" s="9"/>
      <c r="B4478" s="58"/>
    </row>
    <row r="4479" spans="1:2" x14ac:dyDescent="0.3">
      <c r="A4479" s="9"/>
      <c r="B4479" s="58"/>
    </row>
    <row r="4480" spans="1:2" x14ac:dyDescent="0.3">
      <c r="A4480" s="9"/>
      <c r="B4480" s="58"/>
    </row>
    <row r="4481" spans="1:2" x14ac:dyDescent="0.3">
      <c r="A4481" s="9"/>
      <c r="B4481" s="58"/>
    </row>
    <row r="4482" spans="1:2" x14ac:dyDescent="0.3">
      <c r="A4482" s="9"/>
      <c r="B4482" s="58"/>
    </row>
    <row r="4483" spans="1:2" x14ac:dyDescent="0.3">
      <c r="A4483" s="9"/>
      <c r="B4483" s="58"/>
    </row>
    <row r="4484" spans="1:2" x14ac:dyDescent="0.3">
      <c r="A4484" s="9"/>
      <c r="B4484" s="58"/>
    </row>
    <row r="4485" spans="1:2" x14ac:dyDescent="0.3">
      <c r="A4485" s="9"/>
      <c r="B4485" s="58"/>
    </row>
    <row r="4486" spans="1:2" x14ac:dyDescent="0.3">
      <c r="A4486" s="9"/>
      <c r="B4486" s="58"/>
    </row>
    <row r="4487" spans="1:2" x14ac:dyDescent="0.3">
      <c r="A4487" s="9"/>
      <c r="B4487" s="58"/>
    </row>
    <row r="4488" spans="1:2" x14ac:dyDescent="0.3">
      <c r="A4488" s="9"/>
      <c r="B4488" s="58"/>
    </row>
    <row r="4489" spans="1:2" x14ac:dyDescent="0.3">
      <c r="A4489" s="9"/>
      <c r="B4489" s="58"/>
    </row>
    <row r="4490" spans="1:2" x14ac:dyDescent="0.3">
      <c r="A4490" s="9"/>
      <c r="B4490" s="58"/>
    </row>
    <row r="4491" spans="1:2" x14ac:dyDescent="0.3">
      <c r="A4491" s="9"/>
      <c r="B4491" s="58"/>
    </row>
    <row r="4492" spans="1:2" x14ac:dyDescent="0.3">
      <c r="A4492" s="9"/>
      <c r="B4492" s="58"/>
    </row>
    <row r="4493" spans="1:2" x14ac:dyDescent="0.3">
      <c r="A4493" s="9"/>
      <c r="B4493" s="58"/>
    </row>
    <row r="4494" spans="1:2" x14ac:dyDescent="0.3">
      <c r="A4494" s="9"/>
      <c r="B4494" s="58"/>
    </row>
    <row r="4495" spans="1:2" x14ac:dyDescent="0.3">
      <c r="A4495" s="9"/>
      <c r="B4495" s="58"/>
    </row>
    <row r="4496" spans="1:2" x14ac:dyDescent="0.3">
      <c r="A4496" s="9"/>
      <c r="B4496" s="58"/>
    </row>
    <row r="4497" spans="1:2" x14ac:dyDescent="0.3">
      <c r="A4497" s="9"/>
      <c r="B4497" s="58"/>
    </row>
    <row r="4498" spans="1:2" x14ac:dyDescent="0.3">
      <c r="A4498" s="9"/>
      <c r="B4498" s="58"/>
    </row>
    <row r="4499" spans="1:2" x14ac:dyDescent="0.3">
      <c r="A4499" s="9"/>
      <c r="B4499" s="58"/>
    </row>
    <row r="4500" spans="1:2" x14ac:dyDescent="0.3">
      <c r="A4500" s="9"/>
      <c r="B4500" s="58"/>
    </row>
    <row r="4501" spans="1:2" x14ac:dyDescent="0.3">
      <c r="A4501" s="9"/>
      <c r="B4501" s="58"/>
    </row>
    <row r="4502" spans="1:2" x14ac:dyDescent="0.3">
      <c r="A4502" s="9"/>
      <c r="B4502" s="58"/>
    </row>
    <row r="4503" spans="1:2" x14ac:dyDescent="0.3">
      <c r="A4503" s="9"/>
      <c r="B4503" s="58"/>
    </row>
    <row r="4504" spans="1:2" x14ac:dyDescent="0.3">
      <c r="A4504" s="9"/>
      <c r="B4504" s="58"/>
    </row>
    <row r="4505" spans="1:2" x14ac:dyDescent="0.3">
      <c r="A4505" s="9"/>
      <c r="B4505" s="58"/>
    </row>
    <row r="4506" spans="1:2" x14ac:dyDescent="0.3">
      <c r="A4506" s="9"/>
      <c r="B4506" s="58"/>
    </row>
    <row r="4507" spans="1:2" x14ac:dyDescent="0.3">
      <c r="A4507" s="9"/>
      <c r="B4507" s="58"/>
    </row>
    <row r="4508" spans="1:2" x14ac:dyDescent="0.3">
      <c r="A4508" s="9"/>
      <c r="B4508" s="58"/>
    </row>
    <row r="4509" spans="1:2" x14ac:dyDescent="0.3">
      <c r="A4509" s="9"/>
      <c r="B4509" s="58"/>
    </row>
    <row r="4510" spans="1:2" x14ac:dyDescent="0.3">
      <c r="A4510" s="9"/>
      <c r="B4510" s="58"/>
    </row>
    <row r="4511" spans="1:2" x14ac:dyDescent="0.3">
      <c r="A4511" s="9"/>
      <c r="B4511" s="58"/>
    </row>
    <row r="4512" spans="1:2" x14ac:dyDescent="0.3">
      <c r="A4512" s="9"/>
      <c r="B4512" s="58"/>
    </row>
    <row r="4513" spans="1:2" x14ac:dyDescent="0.3">
      <c r="A4513" s="9"/>
      <c r="B4513" s="58"/>
    </row>
    <row r="4514" spans="1:2" x14ac:dyDescent="0.3">
      <c r="A4514" s="9"/>
      <c r="B4514" s="58"/>
    </row>
    <row r="4515" spans="1:2" x14ac:dyDescent="0.3">
      <c r="A4515" s="9"/>
      <c r="B4515" s="58"/>
    </row>
    <row r="4516" spans="1:2" x14ac:dyDescent="0.3">
      <c r="A4516" s="9"/>
      <c r="B4516" s="58"/>
    </row>
    <row r="4517" spans="1:2" x14ac:dyDescent="0.3">
      <c r="A4517" s="9"/>
      <c r="B4517" s="58"/>
    </row>
    <row r="4518" spans="1:2" x14ac:dyDescent="0.3">
      <c r="A4518" s="9"/>
      <c r="B4518" s="58"/>
    </row>
    <row r="4519" spans="1:2" x14ac:dyDescent="0.3">
      <c r="A4519" s="9"/>
      <c r="B4519" s="58"/>
    </row>
    <row r="4520" spans="1:2" x14ac:dyDescent="0.3">
      <c r="A4520" s="9"/>
      <c r="B4520" s="58"/>
    </row>
    <row r="4521" spans="1:2" x14ac:dyDescent="0.3">
      <c r="A4521" s="9"/>
      <c r="B4521" s="58"/>
    </row>
    <row r="4522" spans="1:2" x14ac:dyDescent="0.3">
      <c r="A4522" s="9"/>
      <c r="B4522" s="58"/>
    </row>
    <row r="4523" spans="1:2" x14ac:dyDescent="0.3">
      <c r="A4523" s="9"/>
      <c r="B4523" s="58"/>
    </row>
    <row r="4524" spans="1:2" x14ac:dyDescent="0.3">
      <c r="A4524" s="9"/>
      <c r="B4524" s="58"/>
    </row>
    <row r="4525" spans="1:2" x14ac:dyDescent="0.3">
      <c r="A4525" s="9"/>
      <c r="B4525" s="58"/>
    </row>
    <row r="4526" spans="1:2" x14ac:dyDescent="0.3">
      <c r="A4526" s="9"/>
      <c r="B4526" s="58"/>
    </row>
    <row r="4527" spans="1:2" x14ac:dyDescent="0.3">
      <c r="A4527" s="9"/>
      <c r="B4527" s="58"/>
    </row>
    <row r="4528" spans="1:2" x14ac:dyDescent="0.3">
      <c r="A4528" s="9"/>
      <c r="B4528" s="58"/>
    </row>
    <row r="4529" spans="1:2" x14ac:dyDescent="0.3">
      <c r="A4529" s="9"/>
      <c r="B4529" s="58"/>
    </row>
    <row r="4530" spans="1:2" x14ac:dyDescent="0.3">
      <c r="A4530" s="9"/>
      <c r="B4530" s="58"/>
    </row>
    <row r="4531" spans="1:2" x14ac:dyDescent="0.3">
      <c r="A4531" s="9"/>
      <c r="B4531" s="58"/>
    </row>
    <row r="4532" spans="1:2" x14ac:dyDescent="0.3">
      <c r="A4532" s="9"/>
      <c r="B4532" s="58"/>
    </row>
    <row r="4533" spans="1:2" x14ac:dyDescent="0.3">
      <c r="A4533" s="9"/>
      <c r="B4533" s="58"/>
    </row>
    <row r="4534" spans="1:2" x14ac:dyDescent="0.3">
      <c r="A4534" s="9"/>
      <c r="B4534" s="58"/>
    </row>
    <row r="4535" spans="1:2" x14ac:dyDescent="0.3">
      <c r="A4535" s="9"/>
      <c r="B4535" s="58"/>
    </row>
    <row r="4536" spans="1:2" x14ac:dyDescent="0.3">
      <c r="A4536" s="9"/>
      <c r="B4536" s="58"/>
    </row>
    <row r="4537" spans="1:2" x14ac:dyDescent="0.3">
      <c r="A4537" s="9"/>
      <c r="B4537" s="58"/>
    </row>
    <row r="4538" spans="1:2" x14ac:dyDescent="0.3">
      <c r="A4538" s="9"/>
      <c r="B4538" s="58"/>
    </row>
    <row r="4539" spans="1:2" x14ac:dyDescent="0.3">
      <c r="A4539" s="9"/>
      <c r="B4539" s="58"/>
    </row>
    <row r="4540" spans="1:2" x14ac:dyDescent="0.3">
      <c r="A4540" s="9"/>
      <c r="B4540" s="58"/>
    </row>
    <row r="4541" spans="1:2" x14ac:dyDescent="0.3">
      <c r="A4541" s="9"/>
      <c r="B4541" s="58"/>
    </row>
    <row r="4542" spans="1:2" x14ac:dyDescent="0.3">
      <c r="A4542" s="9"/>
      <c r="B4542" s="58"/>
    </row>
    <row r="4543" spans="1:2" x14ac:dyDescent="0.3">
      <c r="A4543" s="9"/>
      <c r="B4543" s="58"/>
    </row>
    <row r="4544" spans="1:2" x14ac:dyDescent="0.3">
      <c r="A4544" s="9"/>
      <c r="B4544" s="58"/>
    </row>
    <row r="4545" spans="1:2" x14ac:dyDescent="0.3">
      <c r="A4545" s="9"/>
      <c r="B4545" s="58"/>
    </row>
    <row r="4546" spans="1:2" x14ac:dyDescent="0.3">
      <c r="A4546" s="9"/>
      <c r="B4546" s="58"/>
    </row>
    <row r="4547" spans="1:2" x14ac:dyDescent="0.3">
      <c r="A4547" s="9"/>
      <c r="B4547" s="58"/>
    </row>
    <row r="4548" spans="1:2" x14ac:dyDescent="0.3">
      <c r="A4548" s="9"/>
      <c r="B4548" s="58"/>
    </row>
    <row r="4549" spans="1:2" x14ac:dyDescent="0.3">
      <c r="A4549" s="9"/>
      <c r="B4549" s="58"/>
    </row>
    <row r="4550" spans="1:2" x14ac:dyDescent="0.3">
      <c r="A4550" s="9"/>
      <c r="B4550" s="58"/>
    </row>
    <row r="4551" spans="1:2" x14ac:dyDescent="0.3">
      <c r="A4551" s="9"/>
      <c r="B4551" s="58"/>
    </row>
    <row r="4552" spans="1:2" x14ac:dyDescent="0.3">
      <c r="A4552" s="9"/>
      <c r="B4552" s="58"/>
    </row>
    <row r="4553" spans="1:2" x14ac:dyDescent="0.3">
      <c r="A4553" s="9"/>
      <c r="B4553" s="58"/>
    </row>
    <row r="4554" spans="1:2" x14ac:dyDescent="0.3">
      <c r="A4554" s="9"/>
      <c r="B4554" s="58"/>
    </row>
    <row r="4555" spans="1:2" x14ac:dyDescent="0.3">
      <c r="A4555" s="9"/>
      <c r="B4555" s="58"/>
    </row>
    <row r="4556" spans="1:2" x14ac:dyDescent="0.3">
      <c r="A4556" s="9"/>
      <c r="B4556" s="58"/>
    </row>
    <row r="4557" spans="1:2" x14ac:dyDescent="0.3">
      <c r="A4557" s="9"/>
      <c r="B4557" s="58"/>
    </row>
    <row r="4558" spans="1:2" x14ac:dyDescent="0.3">
      <c r="A4558" s="9"/>
      <c r="B4558" s="58"/>
    </row>
    <row r="4559" spans="1:2" x14ac:dyDescent="0.3">
      <c r="A4559" s="9"/>
      <c r="B4559" s="58"/>
    </row>
    <row r="4560" spans="1:2" x14ac:dyDescent="0.3">
      <c r="A4560" s="9"/>
      <c r="B4560" s="58"/>
    </row>
    <row r="4561" spans="1:2" x14ac:dyDescent="0.3">
      <c r="A4561" s="9"/>
      <c r="B4561" s="58"/>
    </row>
    <row r="4562" spans="1:2" x14ac:dyDescent="0.3">
      <c r="A4562" s="9"/>
      <c r="B4562" s="58"/>
    </row>
    <row r="4563" spans="1:2" x14ac:dyDescent="0.3">
      <c r="A4563" s="9"/>
      <c r="B4563" s="58"/>
    </row>
    <row r="4564" spans="1:2" x14ac:dyDescent="0.3">
      <c r="A4564" s="9"/>
      <c r="B4564" s="58"/>
    </row>
    <row r="4565" spans="1:2" x14ac:dyDescent="0.3">
      <c r="A4565" s="9"/>
      <c r="B4565" s="58"/>
    </row>
    <row r="4566" spans="1:2" x14ac:dyDescent="0.3">
      <c r="A4566" s="9"/>
      <c r="B4566" s="58"/>
    </row>
    <row r="4567" spans="1:2" x14ac:dyDescent="0.3">
      <c r="A4567" s="9"/>
      <c r="B4567" s="58"/>
    </row>
    <row r="4568" spans="1:2" x14ac:dyDescent="0.3">
      <c r="A4568" s="9"/>
      <c r="B4568" s="58"/>
    </row>
    <row r="4569" spans="1:2" x14ac:dyDescent="0.3">
      <c r="A4569" s="9"/>
      <c r="B4569" s="58"/>
    </row>
    <row r="4570" spans="1:2" x14ac:dyDescent="0.3">
      <c r="A4570" s="9"/>
      <c r="B4570" s="58"/>
    </row>
    <row r="4571" spans="1:2" x14ac:dyDescent="0.3">
      <c r="A4571" s="9"/>
      <c r="B4571" s="58"/>
    </row>
    <row r="4572" spans="1:2" x14ac:dyDescent="0.3">
      <c r="A4572" s="9"/>
      <c r="B4572" s="58"/>
    </row>
    <row r="4573" spans="1:2" x14ac:dyDescent="0.3">
      <c r="A4573" s="9"/>
      <c r="B4573" s="58"/>
    </row>
    <row r="4574" spans="1:2" x14ac:dyDescent="0.3">
      <c r="A4574" s="9"/>
      <c r="B4574" s="58"/>
    </row>
    <row r="4575" spans="1:2" x14ac:dyDescent="0.3">
      <c r="A4575" s="9"/>
      <c r="B4575" s="58"/>
    </row>
    <row r="4576" spans="1:2" x14ac:dyDescent="0.3">
      <c r="A4576" s="9"/>
      <c r="B4576" s="58"/>
    </row>
    <row r="4577" spans="1:2" x14ac:dyDescent="0.3">
      <c r="A4577" s="9"/>
      <c r="B4577" s="58"/>
    </row>
    <row r="4578" spans="1:2" x14ac:dyDescent="0.3">
      <c r="A4578" s="9"/>
      <c r="B4578" s="58"/>
    </row>
    <row r="4579" spans="1:2" x14ac:dyDescent="0.3">
      <c r="A4579" s="9"/>
      <c r="B4579" s="58"/>
    </row>
    <row r="4580" spans="1:2" x14ac:dyDescent="0.3">
      <c r="A4580" s="9"/>
      <c r="B4580" s="58"/>
    </row>
    <row r="4581" spans="1:2" x14ac:dyDescent="0.3">
      <c r="A4581" s="9"/>
      <c r="B4581" s="58"/>
    </row>
    <row r="4582" spans="1:2" x14ac:dyDescent="0.3">
      <c r="A4582" s="9"/>
      <c r="B4582" s="58"/>
    </row>
    <row r="4583" spans="1:2" x14ac:dyDescent="0.3">
      <c r="A4583" s="9"/>
      <c r="B4583" s="58"/>
    </row>
    <row r="4584" spans="1:2" x14ac:dyDescent="0.3">
      <c r="A4584" s="9"/>
      <c r="B4584" s="58"/>
    </row>
    <row r="4585" spans="1:2" x14ac:dyDescent="0.3">
      <c r="A4585" s="9"/>
      <c r="B4585" s="58"/>
    </row>
    <row r="4586" spans="1:2" x14ac:dyDescent="0.3">
      <c r="A4586" s="9"/>
      <c r="B4586" s="58"/>
    </row>
    <row r="4587" spans="1:2" x14ac:dyDescent="0.3">
      <c r="A4587" s="9"/>
      <c r="B4587" s="58"/>
    </row>
    <row r="4588" spans="1:2" x14ac:dyDescent="0.3">
      <c r="A4588" s="9"/>
      <c r="B4588" s="58"/>
    </row>
    <row r="4589" spans="1:2" x14ac:dyDescent="0.3">
      <c r="A4589" s="9"/>
      <c r="B4589" s="58"/>
    </row>
    <row r="4590" spans="1:2" x14ac:dyDescent="0.3">
      <c r="A4590" s="9"/>
      <c r="B4590" s="58"/>
    </row>
    <row r="4591" spans="1:2" x14ac:dyDescent="0.3">
      <c r="A4591" s="9"/>
      <c r="B4591" s="58"/>
    </row>
    <row r="4592" spans="1:2" x14ac:dyDescent="0.3">
      <c r="A4592" s="9"/>
      <c r="B4592" s="58"/>
    </row>
    <row r="4593" spans="1:2" x14ac:dyDescent="0.3">
      <c r="A4593" s="9"/>
      <c r="B4593" s="58"/>
    </row>
    <row r="4594" spans="1:2" x14ac:dyDescent="0.3">
      <c r="A4594" s="9"/>
      <c r="B4594" s="58"/>
    </row>
    <row r="4595" spans="1:2" x14ac:dyDescent="0.3">
      <c r="A4595" s="9"/>
      <c r="B4595" s="58"/>
    </row>
    <row r="4596" spans="1:2" x14ac:dyDescent="0.3">
      <c r="A4596" s="9"/>
      <c r="B4596" s="58"/>
    </row>
    <row r="4597" spans="1:2" x14ac:dyDescent="0.3">
      <c r="A4597" s="9"/>
      <c r="B4597" s="58"/>
    </row>
    <row r="4598" spans="1:2" x14ac:dyDescent="0.3">
      <c r="A4598" s="9"/>
      <c r="B4598" s="58"/>
    </row>
    <row r="4599" spans="1:2" x14ac:dyDescent="0.3">
      <c r="A4599" s="9"/>
      <c r="B4599" s="58"/>
    </row>
    <row r="4600" spans="1:2" x14ac:dyDescent="0.3">
      <c r="A4600" s="9"/>
      <c r="B4600" s="58"/>
    </row>
    <row r="4601" spans="1:2" x14ac:dyDescent="0.3">
      <c r="A4601" s="9"/>
      <c r="B4601" s="58"/>
    </row>
    <row r="4602" spans="1:2" x14ac:dyDescent="0.3">
      <c r="A4602" s="9"/>
      <c r="B4602" s="58"/>
    </row>
    <row r="4603" spans="1:2" x14ac:dyDescent="0.3">
      <c r="A4603" s="9"/>
      <c r="B4603" s="58"/>
    </row>
    <row r="4604" spans="1:2" x14ac:dyDescent="0.3">
      <c r="A4604" s="9"/>
      <c r="B4604" s="58"/>
    </row>
    <row r="4605" spans="1:2" x14ac:dyDescent="0.3">
      <c r="A4605" s="9"/>
      <c r="B4605" s="58"/>
    </row>
    <row r="4606" spans="1:2" x14ac:dyDescent="0.3">
      <c r="A4606" s="9"/>
      <c r="B4606" s="58"/>
    </row>
    <row r="4607" spans="1:2" x14ac:dyDescent="0.3">
      <c r="A4607" s="9"/>
      <c r="B4607" s="58"/>
    </row>
    <row r="4608" spans="1:2" x14ac:dyDescent="0.3">
      <c r="A4608" s="9"/>
      <c r="B4608" s="58"/>
    </row>
    <row r="4609" spans="1:2" x14ac:dyDescent="0.3">
      <c r="A4609" s="9"/>
      <c r="B4609" s="58"/>
    </row>
    <row r="4610" spans="1:2" x14ac:dyDescent="0.3">
      <c r="A4610" s="9"/>
      <c r="B4610" s="58"/>
    </row>
    <row r="4611" spans="1:2" x14ac:dyDescent="0.3">
      <c r="A4611" s="9"/>
      <c r="B4611" s="58"/>
    </row>
    <row r="4612" spans="1:2" x14ac:dyDescent="0.3">
      <c r="A4612" s="9"/>
      <c r="B4612" s="58"/>
    </row>
    <row r="4613" spans="1:2" x14ac:dyDescent="0.3">
      <c r="A4613" s="9"/>
      <c r="B4613" s="58"/>
    </row>
    <row r="4614" spans="1:2" x14ac:dyDescent="0.3">
      <c r="A4614" s="9"/>
      <c r="B4614" s="58"/>
    </row>
    <row r="4615" spans="1:2" x14ac:dyDescent="0.3">
      <c r="A4615" s="9"/>
      <c r="B4615" s="58"/>
    </row>
    <row r="4616" spans="1:2" x14ac:dyDescent="0.3">
      <c r="A4616" s="9"/>
      <c r="B4616" s="58"/>
    </row>
    <row r="4617" spans="1:2" x14ac:dyDescent="0.3">
      <c r="A4617" s="9"/>
      <c r="B4617" s="58"/>
    </row>
    <row r="4618" spans="1:2" x14ac:dyDescent="0.3">
      <c r="A4618" s="9"/>
      <c r="B4618" s="58"/>
    </row>
    <row r="4619" spans="1:2" x14ac:dyDescent="0.3">
      <c r="A4619" s="9"/>
      <c r="B4619" s="58"/>
    </row>
    <row r="4620" spans="1:2" x14ac:dyDescent="0.3">
      <c r="A4620" s="9"/>
      <c r="B4620" s="58"/>
    </row>
    <row r="4621" spans="1:2" x14ac:dyDescent="0.3">
      <c r="A4621" s="9"/>
      <c r="B4621" s="58"/>
    </row>
    <row r="4622" spans="1:2" x14ac:dyDescent="0.3">
      <c r="A4622" s="9"/>
      <c r="B4622" s="58"/>
    </row>
    <row r="4623" spans="1:2" x14ac:dyDescent="0.3">
      <c r="A4623" s="9"/>
      <c r="B4623" s="58"/>
    </row>
    <row r="4624" spans="1:2" x14ac:dyDescent="0.3">
      <c r="A4624" s="9"/>
      <c r="B4624" s="58"/>
    </row>
    <row r="4625" spans="1:2" x14ac:dyDescent="0.3">
      <c r="A4625" s="9"/>
      <c r="B4625" s="58"/>
    </row>
    <row r="4626" spans="1:2" x14ac:dyDescent="0.3">
      <c r="A4626" s="9"/>
      <c r="B4626" s="58"/>
    </row>
    <row r="4627" spans="1:2" x14ac:dyDescent="0.3">
      <c r="A4627" s="9"/>
      <c r="B4627" s="58"/>
    </row>
    <row r="4628" spans="1:2" x14ac:dyDescent="0.3">
      <c r="A4628" s="9"/>
      <c r="B4628" s="58"/>
    </row>
    <row r="4629" spans="1:2" x14ac:dyDescent="0.3">
      <c r="A4629" s="9"/>
      <c r="B4629" s="58"/>
    </row>
    <row r="4630" spans="1:2" x14ac:dyDescent="0.3">
      <c r="A4630" s="9"/>
      <c r="B4630" s="58"/>
    </row>
    <row r="4631" spans="1:2" x14ac:dyDescent="0.3">
      <c r="A4631" s="9"/>
      <c r="B4631" s="58"/>
    </row>
    <row r="4632" spans="1:2" x14ac:dyDescent="0.3">
      <c r="A4632" s="9"/>
      <c r="B4632" s="58"/>
    </row>
    <row r="4633" spans="1:2" x14ac:dyDescent="0.3">
      <c r="A4633" s="9"/>
      <c r="B4633" s="58"/>
    </row>
    <row r="4634" spans="1:2" x14ac:dyDescent="0.3">
      <c r="A4634" s="9"/>
      <c r="B4634" s="58"/>
    </row>
    <row r="4635" spans="1:2" x14ac:dyDescent="0.3">
      <c r="A4635" s="9"/>
      <c r="B4635" s="58"/>
    </row>
    <row r="4636" spans="1:2" x14ac:dyDescent="0.3">
      <c r="A4636" s="9"/>
      <c r="B4636" s="58"/>
    </row>
    <row r="4637" spans="1:2" x14ac:dyDescent="0.3">
      <c r="A4637" s="9"/>
      <c r="B4637" s="58"/>
    </row>
    <row r="4638" spans="1:2" x14ac:dyDescent="0.3">
      <c r="A4638" s="9"/>
      <c r="B4638" s="58"/>
    </row>
    <row r="4639" spans="1:2" x14ac:dyDescent="0.3">
      <c r="A4639" s="9"/>
      <c r="B4639" s="58"/>
    </row>
    <row r="4640" spans="1:2" x14ac:dyDescent="0.3">
      <c r="A4640" s="9"/>
      <c r="B4640" s="58"/>
    </row>
    <row r="4641" spans="1:2" x14ac:dyDescent="0.3">
      <c r="A4641" s="9"/>
      <c r="B4641" s="58"/>
    </row>
    <row r="4642" spans="1:2" x14ac:dyDescent="0.3">
      <c r="A4642" s="9"/>
      <c r="B4642" s="58"/>
    </row>
    <row r="4643" spans="1:2" x14ac:dyDescent="0.3">
      <c r="A4643" s="9"/>
      <c r="B4643" s="58"/>
    </row>
    <row r="4644" spans="1:2" x14ac:dyDescent="0.3">
      <c r="A4644" s="9"/>
      <c r="B4644" s="58"/>
    </row>
    <row r="4645" spans="1:2" x14ac:dyDescent="0.3">
      <c r="A4645" s="9"/>
      <c r="B4645" s="58"/>
    </row>
    <row r="4646" spans="1:2" x14ac:dyDescent="0.3">
      <c r="A4646" s="9"/>
      <c r="B4646" s="58"/>
    </row>
    <row r="4647" spans="1:2" x14ac:dyDescent="0.3">
      <c r="A4647" s="9"/>
      <c r="B4647" s="58"/>
    </row>
    <row r="4648" spans="1:2" x14ac:dyDescent="0.3">
      <c r="A4648" s="9"/>
      <c r="B4648" s="58"/>
    </row>
    <row r="4649" spans="1:2" x14ac:dyDescent="0.3">
      <c r="A4649" s="9"/>
      <c r="B4649" s="58"/>
    </row>
    <row r="4650" spans="1:2" x14ac:dyDescent="0.3">
      <c r="A4650" s="9"/>
      <c r="B4650" s="58"/>
    </row>
    <row r="4651" spans="1:2" x14ac:dyDescent="0.3">
      <c r="A4651" s="9"/>
      <c r="B4651" s="58"/>
    </row>
    <row r="4652" spans="1:2" x14ac:dyDescent="0.3">
      <c r="A4652" s="9"/>
      <c r="B4652" s="58"/>
    </row>
    <row r="4653" spans="1:2" x14ac:dyDescent="0.3">
      <c r="A4653" s="9"/>
      <c r="B4653" s="58"/>
    </row>
    <row r="4654" spans="1:2" x14ac:dyDescent="0.3">
      <c r="A4654" s="9"/>
      <c r="B4654" s="58"/>
    </row>
    <row r="4655" spans="1:2" x14ac:dyDescent="0.3">
      <c r="A4655" s="9"/>
      <c r="B4655" s="58"/>
    </row>
    <row r="4656" spans="1:2" x14ac:dyDescent="0.3">
      <c r="A4656" s="9"/>
      <c r="B4656" s="58"/>
    </row>
    <row r="4657" spans="1:2" x14ac:dyDescent="0.3">
      <c r="A4657" s="9"/>
      <c r="B4657" s="58"/>
    </row>
    <row r="4658" spans="1:2" x14ac:dyDescent="0.3">
      <c r="A4658" s="9"/>
      <c r="B4658" s="58"/>
    </row>
    <row r="4659" spans="1:2" x14ac:dyDescent="0.3">
      <c r="A4659" s="9"/>
      <c r="B4659" s="58"/>
    </row>
    <row r="4660" spans="1:2" x14ac:dyDescent="0.3">
      <c r="A4660" s="9"/>
      <c r="B4660" s="58"/>
    </row>
    <row r="4661" spans="1:2" x14ac:dyDescent="0.3">
      <c r="A4661" s="9"/>
      <c r="B4661" s="58"/>
    </row>
    <row r="4662" spans="1:2" x14ac:dyDescent="0.3">
      <c r="A4662" s="9"/>
      <c r="B4662" s="58"/>
    </row>
    <row r="4663" spans="1:2" x14ac:dyDescent="0.3">
      <c r="A4663" s="9"/>
      <c r="B4663" s="58"/>
    </row>
    <row r="4664" spans="1:2" x14ac:dyDescent="0.3">
      <c r="A4664" s="9"/>
      <c r="B4664" s="58"/>
    </row>
    <row r="4665" spans="1:2" x14ac:dyDescent="0.3">
      <c r="A4665" s="9"/>
      <c r="B4665" s="58"/>
    </row>
    <row r="4666" spans="1:2" x14ac:dyDescent="0.3">
      <c r="A4666" s="9"/>
      <c r="B4666" s="58"/>
    </row>
    <row r="4667" spans="1:2" x14ac:dyDescent="0.3">
      <c r="A4667" s="9"/>
      <c r="B4667" s="58"/>
    </row>
    <row r="4668" spans="1:2" x14ac:dyDescent="0.3">
      <c r="A4668" s="9"/>
      <c r="B4668" s="58"/>
    </row>
    <row r="4669" spans="1:2" x14ac:dyDescent="0.3">
      <c r="A4669" s="9"/>
      <c r="B4669" s="58"/>
    </row>
    <row r="4670" spans="1:2" x14ac:dyDescent="0.3">
      <c r="A4670" s="9"/>
      <c r="B4670" s="58"/>
    </row>
    <row r="4671" spans="1:2" x14ac:dyDescent="0.3">
      <c r="A4671" s="9"/>
      <c r="B4671" s="58"/>
    </row>
    <row r="4672" spans="1:2" x14ac:dyDescent="0.3">
      <c r="A4672" s="9"/>
      <c r="B4672" s="58"/>
    </row>
    <row r="4673" spans="1:2" x14ac:dyDescent="0.3">
      <c r="A4673" s="9"/>
      <c r="B4673" s="58"/>
    </row>
    <row r="4674" spans="1:2" x14ac:dyDescent="0.3">
      <c r="A4674" s="9"/>
      <c r="B4674" s="58"/>
    </row>
    <row r="4675" spans="1:2" x14ac:dyDescent="0.3">
      <c r="A4675" s="9"/>
      <c r="B4675" s="58"/>
    </row>
    <row r="4676" spans="1:2" x14ac:dyDescent="0.3">
      <c r="A4676" s="9"/>
      <c r="B4676" s="58"/>
    </row>
    <row r="4677" spans="1:2" x14ac:dyDescent="0.3">
      <c r="A4677" s="9"/>
      <c r="B4677" s="58"/>
    </row>
    <row r="4678" spans="1:2" x14ac:dyDescent="0.3">
      <c r="A4678" s="9"/>
      <c r="B4678" s="58"/>
    </row>
    <row r="4679" spans="1:2" x14ac:dyDescent="0.3">
      <c r="A4679" s="9"/>
      <c r="B4679" s="58"/>
    </row>
    <row r="4680" spans="1:2" x14ac:dyDescent="0.3">
      <c r="A4680" s="9"/>
      <c r="B4680" s="58"/>
    </row>
    <row r="4681" spans="1:2" x14ac:dyDescent="0.3">
      <c r="A4681" s="9"/>
      <c r="B4681" s="58"/>
    </row>
    <row r="4682" spans="1:2" x14ac:dyDescent="0.3">
      <c r="A4682" s="9"/>
      <c r="B4682" s="58"/>
    </row>
    <row r="4683" spans="1:2" x14ac:dyDescent="0.3">
      <c r="A4683" s="9"/>
      <c r="B4683" s="58"/>
    </row>
    <row r="4684" spans="1:2" x14ac:dyDescent="0.3">
      <c r="A4684" s="9"/>
      <c r="B4684" s="58"/>
    </row>
    <row r="4685" spans="1:2" x14ac:dyDescent="0.3">
      <c r="A4685" s="9"/>
      <c r="B4685" s="58"/>
    </row>
    <row r="4686" spans="1:2" x14ac:dyDescent="0.3">
      <c r="A4686" s="9"/>
      <c r="B4686" s="58"/>
    </row>
    <row r="4687" spans="1:2" x14ac:dyDescent="0.3">
      <c r="A4687" s="9"/>
      <c r="B4687" s="58"/>
    </row>
    <row r="4688" spans="1:2" x14ac:dyDescent="0.3">
      <c r="A4688" s="9"/>
      <c r="B4688" s="58"/>
    </row>
    <row r="4689" spans="1:2" x14ac:dyDescent="0.3">
      <c r="A4689" s="9"/>
      <c r="B4689" s="58"/>
    </row>
    <row r="4690" spans="1:2" x14ac:dyDescent="0.3">
      <c r="A4690" s="9"/>
      <c r="B4690" s="58"/>
    </row>
    <row r="4691" spans="1:2" x14ac:dyDescent="0.3">
      <c r="A4691" s="9"/>
      <c r="B4691" s="58"/>
    </row>
    <row r="4692" spans="1:2" x14ac:dyDescent="0.3">
      <c r="A4692" s="9"/>
      <c r="B4692" s="58"/>
    </row>
    <row r="4693" spans="1:2" x14ac:dyDescent="0.3">
      <c r="A4693" s="9"/>
      <c r="B4693" s="58"/>
    </row>
    <row r="4694" spans="1:2" x14ac:dyDescent="0.3">
      <c r="A4694" s="9"/>
      <c r="B4694" s="58"/>
    </row>
    <row r="4695" spans="1:2" x14ac:dyDescent="0.3">
      <c r="A4695" s="9"/>
      <c r="B4695" s="58"/>
    </row>
    <row r="4696" spans="1:2" x14ac:dyDescent="0.3">
      <c r="A4696" s="9"/>
      <c r="B4696" s="58"/>
    </row>
    <row r="4697" spans="1:2" x14ac:dyDescent="0.3">
      <c r="A4697" s="9"/>
      <c r="B4697" s="58"/>
    </row>
    <row r="4698" spans="1:2" x14ac:dyDescent="0.3">
      <c r="A4698" s="9"/>
      <c r="B4698" s="58"/>
    </row>
    <row r="4699" spans="1:2" x14ac:dyDescent="0.3">
      <c r="A4699" s="9"/>
      <c r="B4699" s="58"/>
    </row>
    <row r="4700" spans="1:2" x14ac:dyDescent="0.3">
      <c r="A4700" s="9"/>
      <c r="B4700" s="58"/>
    </row>
    <row r="4701" spans="1:2" x14ac:dyDescent="0.3">
      <c r="A4701" s="9"/>
      <c r="B4701" s="58"/>
    </row>
    <row r="4702" spans="1:2" x14ac:dyDescent="0.3">
      <c r="A4702" s="9"/>
      <c r="B4702" s="58"/>
    </row>
    <row r="4703" spans="1:2" x14ac:dyDescent="0.3">
      <c r="A4703" s="9"/>
      <c r="B4703" s="58"/>
    </row>
    <row r="4704" spans="1:2" x14ac:dyDescent="0.3">
      <c r="A4704" s="9"/>
      <c r="B4704" s="58"/>
    </row>
    <row r="4705" spans="1:2" x14ac:dyDescent="0.3">
      <c r="A4705" s="9"/>
      <c r="B4705" s="58"/>
    </row>
    <row r="4706" spans="1:2" x14ac:dyDescent="0.3">
      <c r="A4706" s="9"/>
      <c r="B4706" s="58"/>
    </row>
    <row r="4707" spans="1:2" x14ac:dyDescent="0.3">
      <c r="A4707" s="9"/>
      <c r="B4707" s="58"/>
    </row>
    <row r="4708" spans="1:2" x14ac:dyDescent="0.3">
      <c r="A4708" s="9"/>
      <c r="B4708" s="58"/>
    </row>
    <row r="4709" spans="1:2" x14ac:dyDescent="0.3">
      <c r="A4709" s="9"/>
      <c r="B4709" s="58"/>
    </row>
    <row r="4710" spans="1:2" x14ac:dyDescent="0.3">
      <c r="A4710" s="9"/>
      <c r="B4710" s="58"/>
    </row>
    <row r="4711" spans="1:2" x14ac:dyDescent="0.3">
      <c r="A4711" s="9"/>
      <c r="B4711" s="58"/>
    </row>
    <row r="4712" spans="1:2" x14ac:dyDescent="0.3">
      <c r="A4712" s="9"/>
      <c r="B4712" s="58"/>
    </row>
    <row r="4713" spans="1:2" x14ac:dyDescent="0.3">
      <c r="A4713" s="9"/>
      <c r="B4713" s="58"/>
    </row>
    <row r="4714" spans="1:2" x14ac:dyDescent="0.3">
      <c r="A4714" s="9"/>
      <c r="B4714" s="58"/>
    </row>
    <row r="4715" spans="1:2" x14ac:dyDescent="0.3">
      <c r="A4715" s="9"/>
      <c r="B4715" s="58"/>
    </row>
    <row r="4716" spans="1:2" x14ac:dyDescent="0.3">
      <c r="A4716" s="9"/>
      <c r="B4716" s="58"/>
    </row>
    <row r="4717" spans="1:2" x14ac:dyDescent="0.3">
      <c r="A4717" s="9"/>
      <c r="B4717" s="58"/>
    </row>
    <row r="4718" spans="1:2" x14ac:dyDescent="0.3">
      <c r="A4718" s="9"/>
      <c r="B4718" s="58"/>
    </row>
    <row r="4719" spans="1:2" x14ac:dyDescent="0.3">
      <c r="A4719" s="9"/>
      <c r="B4719" s="58"/>
    </row>
    <row r="4720" spans="1:2" x14ac:dyDescent="0.3">
      <c r="A4720" s="9"/>
      <c r="B4720" s="58"/>
    </row>
    <row r="4721" spans="1:2" x14ac:dyDescent="0.3">
      <c r="A4721" s="9"/>
      <c r="B4721" s="58"/>
    </row>
    <row r="4722" spans="1:2" x14ac:dyDescent="0.3">
      <c r="A4722" s="9"/>
      <c r="B4722" s="58"/>
    </row>
    <row r="4723" spans="1:2" x14ac:dyDescent="0.3">
      <c r="A4723" s="9"/>
      <c r="B4723" s="58"/>
    </row>
    <row r="4724" spans="1:2" x14ac:dyDescent="0.3">
      <c r="A4724" s="9"/>
      <c r="B4724" s="58"/>
    </row>
    <row r="4725" spans="1:2" x14ac:dyDescent="0.3">
      <c r="A4725" s="9"/>
      <c r="B4725" s="58"/>
    </row>
    <row r="4726" spans="1:2" x14ac:dyDescent="0.3">
      <c r="A4726" s="9"/>
      <c r="B4726" s="58"/>
    </row>
    <row r="4727" spans="1:2" x14ac:dyDescent="0.3">
      <c r="A4727" s="9"/>
      <c r="B4727" s="58"/>
    </row>
    <row r="4728" spans="1:2" x14ac:dyDescent="0.3">
      <c r="A4728" s="9"/>
      <c r="B4728" s="58"/>
    </row>
    <row r="4729" spans="1:2" x14ac:dyDescent="0.3">
      <c r="A4729" s="9"/>
      <c r="B4729" s="58"/>
    </row>
    <row r="4730" spans="1:2" x14ac:dyDescent="0.3">
      <c r="A4730" s="9"/>
      <c r="B4730" s="58"/>
    </row>
    <row r="4731" spans="1:2" x14ac:dyDescent="0.3">
      <c r="A4731" s="9"/>
      <c r="B4731" s="58"/>
    </row>
    <row r="4732" spans="1:2" x14ac:dyDescent="0.3">
      <c r="A4732" s="9"/>
      <c r="B4732" s="58"/>
    </row>
    <row r="4733" spans="1:2" x14ac:dyDescent="0.3">
      <c r="A4733" s="9"/>
      <c r="B4733" s="58"/>
    </row>
    <row r="4734" spans="1:2" x14ac:dyDescent="0.3">
      <c r="A4734" s="9"/>
      <c r="B4734" s="58"/>
    </row>
    <row r="4735" spans="1:2" x14ac:dyDescent="0.3">
      <c r="A4735" s="9"/>
      <c r="B4735" s="58"/>
    </row>
    <row r="4736" spans="1:2" x14ac:dyDescent="0.3">
      <c r="A4736" s="9"/>
      <c r="B4736" s="58"/>
    </row>
    <row r="4737" spans="1:2" x14ac:dyDescent="0.3">
      <c r="A4737" s="9"/>
      <c r="B4737" s="58"/>
    </row>
    <row r="4738" spans="1:2" x14ac:dyDescent="0.3">
      <c r="A4738" s="9"/>
      <c r="B4738" s="58"/>
    </row>
    <row r="4739" spans="1:2" x14ac:dyDescent="0.3">
      <c r="A4739" s="9"/>
      <c r="B4739" s="58"/>
    </row>
    <row r="4740" spans="1:2" x14ac:dyDescent="0.3">
      <c r="A4740" s="9"/>
      <c r="B4740" s="58"/>
    </row>
    <row r="4741" spans="1:2" x14ac:dyDescent="0.3">
      <c r="A4741" s="9"/>
      <c r="B4741" s="58"/>
    </row>
    <row r="4742" spans="1:2" x14ac:dyDescent="0.3">
      <c r="A4742" s="9"/>
      <c r="B4742" s="58"/>
    </row>
    <row r="4743" spans="1:2" x14ac:dyDescent="0.3">
      <c r="A4743" s="9"/>
      <c r="B4743" s="58"/>
    </row>
    <row r="4744" spans="1:2" x14ac:dyDescent="0.3">
      <c r="A4744" s="9"/>
      <c r="B4744" s="58"/>
    </row>
    <row r="4745" spans="1:2" x14ac:dyDescent="0.3">
      <c r="A4745" s="9"/>
      <c r="B4745" s="58"/>
    </row>
    <row r="4746" spans="1:2" x14ac:dyDescent="0.3">
      <c r="A4746" s="9"/>
      <c r="B4746" s="58"/>
    </row>
    <row r="4747" spans="1:2" x14ac:dyDescent="0.3">
      <c r="A4747" s="9"/>
      <c r="B4747" s="58"/>
    </row>
    <row r="4748" spans="1:2" x14ac:dyDescent="0.3">
      <c r="A4748" s="9"/>
      <c r="B4748" s="58"/>
    </row>
    <row r="4749" spans="1:2" x14ac:dyDescent="0.3">
      <c r="A4749" s="9"/>
      <c r="B4749" s="58"/>
    </row>
    <row r="4750" spans="1:2" x14ac:dyDescent="0.3">
      <c r="A4750" s="9"/>
      <c r="B4750" s="58"/>
    </row>
    <row r="4751" spans="1:2" x14ac:dyDescent="0.3">
      <c r="A4751" s="9"/>
      <c r="B4751" s="58"/>
    </row>
    <row r="4752" spans="1:2" x14ac:dyDescent="0.3">
      <c r="A4752" s="9"/>
      <c r="B4752" s="58"/>
    </row>
    <row r="4753" spans="1:2" x14ac:dyDescent="0.3">
      <c r="A4753" s="9"/>
      <c r="B4753" s="58"/>
    </row>
    <row r="4754" spans="1:2" x14ac:dyDescent="0.3">
      <c r="A4754" s="9"/>
      <c r="B4754" s="58"/>
    </row>
    <row r="4755" spans="1:2" x14ac:dyDescent="0.3">
      <c r="A4755" s="9"/>
      <c r="B4755" s="58"/>
    </row>
    <row r="4756" spans="1:2" x14ac:dyDescent="0.3">
      <c r="A4756" s="9"/>
      <c r="B4756" s="58"/>
    </row>
    <row r="4757" spans="1:2" x14ac:dyDescent="0.3">
      <c r="A4757" s="9"/>
      <c r="B4757" s="58"/>
    </row>
    <row r="4758" spans="1:2" x14ac:dyDescent="0.3">
      <c r="A4758" s="9"/>
      <c r="B4758" s="58"/>
    </row>
    <row r="4759" spans="1:2" x14ac:dyDescent="0.3">
      <c r="A4759" s="9"/>
      <c r="B4759" s="58"/>
    </row>
    <row r="4760" spans="1:2" x14ac:dyDescent="0.3">
      <c r="A4760" s="9"/>
      <c r="B4760" s="58"/>
    </row>
    <row r="4761" spans="1:2" x14ac:dyDescent="0.3">
      <c r="A4761" s="9"/>
      <c r="B4761" s="58"/>
    </row>
    <row r="4762" spans="1:2" x14ac:dyDescent="0.3">
      <c r="A4762" s="9"/>
      <c r="B4762" s="58"/>
    </row>
    <row r="4763" spans="1:2" x14ac:dyDescent="0.3">
      <c r="A4763" s="9"/>
      <c r="B4763" s="58"/>
    </row>
    <row r="4764" spans="1:2" x14ac:dyDescent="0.3">
      <c r="A4764" s="9"/>
      <c r="B4764" s="58"/>
    </row>
    <row r="4765" spans="1:2" x14ac:dyDescent="0.3">
      <c r="A4765" s="9"/>
      <c r="B4765" s="58"/>
    </row>
    <row r="4766" spans="1:2" x14ac:dyDescent="0.3">
      <c r="A4766" s="9"/>
      <c r="B4766" s="58"/>
    </row>
    <row r="4767" spans="1:2" x14ac:dyDescent="0.3">
      <c r="A4767" s="9"/>
      <c r="B4767" s="58"/>
    </row>
    <row r="4768" spans="1:2" x14ac:dyDescent="0.3">
      <c r="A4768" s="9"/>
      <c r="B4768" s="58"/>
    </row>
    <row r="4769" spans="1:2" x14ac:dyDescent="0.3">
      <c r="A4769" s="9"/>
      <c r="B4769" s="58"/>
    </row>
    <row r="4770" spans="1:2" x14ac:dyDescent="0.3">
      <c r="A4770" s="9"/>
      <c r="B4770" s="58"/>
    </row>
    <row r="4771" spans="1:2" x14ac:dyDescent="0.3">
      <c r="A4771" s="9"/>
      <c r="B4771" s="58"/>
    </row>
    <row r="4772" spans="1:2" x14ac:dyDescent="0.3">
      <c r="A4772" s="9"/>
      <c r="B4772" s="58"/>
    </row>
    <row r="4773" spans="1:2" x14ac:dyDescent="0.3">
      <c r="A4773" s="9"/>
      <c r="B4773" s="58"/>
    </row>
    <row r="4774" spans="1:2" x14ac:dyDescent="0.3">
      <c r="A4774" s="9"/>
      <c r="B4774" s="58"/>
    </row>
    <row r="4775" spans="1:2" x14ac:dyDescent="0.3">
      <c r="A4775" s="9"/>
      <c r="B4775" s="58"/>
    </row>
    <row r="4776" spans="1:2" x14ac:dyDescent="0.3">
      <c r="A4776" s="9"/>
      <c r="B4776" s="58"/>
    </row>
    <row r="4777" spans="1:2" x14ac:dyDescent="0.3">
      <c r="A4777" s="9"/>
      <c r="B4777" s="58"/>
    </row>
    <row r="4778" spans="1:2" x14ac:dyDescent="0.3">
      <c r="A4778" s="9"/>
      <c r="B4778" s="58"/>
    </row>
    <row r="4779" spans="1:2" x14ac:dyDescent="0.3">
      <c r="A4779" s="9"/>
      <c r="B4779" s="58"/>
    </row>
    <row r="4780" spans="1:2" x14ac:dyDescent="0.3">
      <c r="A4780" s="9"/>
      <c r="B4780" s="58"/>
    </row>
    <row r="4781" spans="1:2" x14ac:dyDescent="0.3">
      <c r="A4781" s="9"/>
      <c r="B4781" s="58"/>
    </row>
    <row r="4782" spans="1:2" x14ac:dyDescent="0.3">
      <c r="A4782" s="9"/>
      <c r="B4782" s="58"/>
    </row>
    <row r="4783" spans="1:2" x14ac:dyDescent="0.3">
      <c r="A4783" s="9"/>
      <c r="B4783" s="58"/>
    </row>
    <row r="4784" spans="1:2" x14ac:dyDescent="0.3">
      <c r="A4784" s="9"/>
      <c r="B4784" s="58"/>
    </row>
    <row r="4785" spans="1:2" x14ac:dyDescent="0.3">
      <c r="A4785" s="9"/>
      <c r="B4785" s="58"/>
    </row>
    <row r="4786" spans="1:2" x14ac:dyDescent="0.3">
      <c r="A4786" s="9"/>
      <c r="B4786" s="58"/>
    </row>
    <row r="4787" spans="1:2" x14ac:dyDescent="0.3">
      <c r="A4787" s="9"/>
      <c r="B4787" s="58"/>
    </row>
    <row r="4788" spans="1:2" x14ac:dyDescent="0.3">
      <c r="A4788" s="9"/>
      <c r="B4788" s="58"/>
    </row>
    <row r="4789" spans="1:2" x14ac:dyDescent="0.3">
      <c r="A4789" s="9"/>
      <c r="B4789" s="58"/>
    </row>
    <row r="4790" spans="1:2" x14ac:dyDescent="0.3">
      <c r="A4790" s="9"/>
      <c r="B4790" s="58"/>
    </row>
    <row r="4791" spans="1:2" x14ac:dyDescent="0.3">
      <c r="A4791" s="9"/>
      <c r="B4791" s="58"/>
    </row>
    <row r="4792" spans="1:2" x14ac:dyDescent="0.3">
      <c r="A4792" s="9"/>
      <c r="B4792" s="58"/>
    </row>
    <row r="4793" spans="1:2" x14ac:dyDescent="0.3">
      <c r="A4793" s="9"/>
      <c r="B4793" s="58"/>
    </row>
    <row r="4794" spans="1:2" x14ac:dyDescent="0.3">
      <c r="A4794" s="9"/>
      <c r="B4794" s="58"/>
    </row>
    <row r="4795" spans="1:2" x14ac:dyDescent="0.3">
      <c r="A4795" s="9"/>
      <c r="B4795" s="58"/>
    </row>
    <row r="4796" spans="1:2" x14ac:dyDescent="0.3">
      <c r="A4796" s="9"/>
      <c r="B4796" s="58"/>
    </row>
    <row r="4797" spans="1:2" x14ac:dyDescent="0.3">
      <c r="A4797" s="9"/>
      <c r="B4797" s="58"/>
    </row>
    <row r="4798" spans="1:2" x14ac:dyDescent="0.3">
      <c r="A4798" s="9"/>
      <c r="B4798" s="58"/>
    </row>
    <row r="4799" spans="1:2" x14ac:dyDescent="0.3">
      <c r="A4799" s="9"/>
      <c r="B4799" s="58"/>
    </row>
    <row r="4800" spans="1:2" x14ac:dyDescent="0.3">
      <c r="A4800" s="9"/>
      <c r="B4800" s="58"/>
    </row>
    <row r="4801" spans="1:2" x14ac:dyDescent="0.3">
      <c r="A4801" s="9"/>
      <c r="B4801" s="58"/>
    </row>
    <row r="4802" spans="1:2" x14ac:dyDescent="0.3">
      <c r="A4802" s="9"/>
      <c r="B4802" s="58"/>
    </row>
    <row r="4803" spans="1:2" x14ac:dyDescent="0.3">
      <c r="A4803" s="9"/>
      <c r="B4803" s="58"/>
    </row>
    <row r="4804" spans="1:2" x14ac:dyDescent="0.3">
      <c r="A4804" s="9"/>
      <c r="B4804" s="58"/>
    </row>
    <row r="4805" spans="1:2" x14ac:dyDescent="0.3">
      <c r="A4805" s="9"/>
      <c r="B4805" s="58"/>
    </row>
    <row r="4806" spans="1:2" x14ac:dyDescent="0.3">
      <c r="A4806" s="9"/>
      <c r="B4806" s="58"/>
    </row>
    <row r="4807" spans="1:2" x14ac:dyDescent="0.3">
      <c r="A4807" s="9"/>
      <c r="B4807" s="58"/>
    </row>
    <row r="4808" spans="1:2" x14ac:dyDescent="0.3">
      <c r="A4808" s="9"/>
      <c r="B4808" s="58"/>
    </row>
    <row r="4809" spans="1:2" x14ac:dyDescent="0.3">
      <c r="A4809" s="9"/>
      <c r="B4809" s="58"/>
    </row>
    <row r="4810" spans="1:2" x14ac:dyDescent="0.3">
      <c r="A4810" s="9"/>
      <c r="B4810" s="58"/>
    </row>
    <row r="4811" spans="1:2" x14ac:dyDescent="0.3">
      <c r="A4811" s="9"/>
      <c r="B4811" s="58"/>
    </row>
    <row r="4812" spans="1:2" x14ac:dyDescent="0.3">
      <c r="A4812" s="9"/>
      <c r="B4812" s="58"/>
    </row>
    <row r="4813" spans="1:2" x14ac:dyDescent="0.3">
      <c r="A4813" s="9"/>
      <c r="B4813" s="58"/>
    </row>
    <row r="4814" spans="1:2" x14ac:dyDescent="0.3">
      <c r="A4814" s="9"/>
      <c r="B4814" s="58"/>
    </row>
    <row r="4815" spans="1:2" x14ac:dyDescent="0.3">
      <c r="A4815" s="9"/>
      <c r="B4815" s="58"/>
    </row>
    <row r="4816" spans="1:2" x14ac:dyDescent="0.3">
      <c r="A4816" s="9"/>
      <c r="B4816" s="58"/>
    </row>
    <row r="4817" spans="1:2" x14ac:dyDescent="0.3">
      <c r="A4817" s="9"/>
      <c r="B4817" s="58"/>
    </row>
    <row r="4818" spans="1:2" x14ac:dyDescent="0.3">
      <c r="A4818" s="9"/>
      <c r="B4818" s="58"/>
    </row>
    <row r="4819" spans="1:2" x14ac:dyDescent="0.3">
      <c r="A4819" s="9"/>
      <c r="B4819" s="58"/>
    </row>
    <row r="4820" spans="1:2" x14ac:dyDescent="0.3">
      <c r="A4820" s="9"/>
      <c r="B4820" s="58"/>
    </row>
    <row r="4821" spans="1:2" x14ac:dyDescent="0.3">
      <c r="A4821" s="9"/>
      <c r="B4821" s="58"/>
    </row>
    <row r="4822" spans="1:2" x14ac:dyDescent="0.3">
      <c r="A4822" s="9"/>
      <c r="B4822" s="58"/>
    </row>
    <row r="4823" spans="1:2" x14ac:dyDescent="0.3">
      <c r="A4823" s="9"/>
      <c r="B4823" s="58"/>
    </row>
    <row r="4824" spans="1:2" x14ac:dyDescent="0.3">
      <c r="A4824" s="9"/>
      <c r="B4824" s="58"/>
    </row>
    <row r="4825" spans="1:2" x14ac:dyDescent="0.3">
      <c r="A4825" s="9"/>
      <c r="B4825" s="58"/>
    </row>
    <row r="4826" spans="1:2" x14ac:dyDescent="0.3">
      <c r="A4826" s="9"/>
      <c r="B4826" s="58"/>
    </row>
    <row r="4827" spans="1:2" x14ac:dyDescent="0.3">
      <c r="A4827" s="9"/>
      <c r="B4827" s="58"/>
    </row>
    <row r="4828" spans="1:2" x14ac:dyDescent="0.3">
      <c r="A4828" s="9"/>
      <c r="B4828" s="58"/>
    </row>
    <row r="4829" spans="1:2" x14ac:dyDescent="0.3">
      <c r="A4829" s="9"/>
      <c r="B4829" s="58"/>
    </row>
    <row r="4830" spans="1:2" x14ac:dyDescent="0.3">
      <c r="A4830" s="9"/>
      <c r="B4830" s="58"/>
    </row>
    <row r="4831" spans="1:2" x14ac:dyDescent="0.3">
      <c r="A4831" s="9"/>
      <c r="B4831" s="58"/>
    </row>
    <row r="4832" spans="1:2" x14ac:dyDescent="0.3">
      <c r="A4832" s="9"/>
      <c r="B4832" s="58"/>
    </row>
    <row r="4833" spans="1:2" x14ac:dyDescent="0.3">
      <c r="A4833" s="9"/>
      <c r="B4833" s="58"/>
    </row>
    <row r="4834" spans="1:2" x14ac:dyDescent="0.3">
      <c r="A4834" s="9"/>
      <c r="B4834" s="58"/>
    </row>
    <row r="4835" spans="1:2" x14ac:dyDescent="0.3">
      <c r="A4835" s="9"/>
      <c r="B4835" s="58"/>
    </row>
    <row r="4836" spans="1:2" x14ac:dyDescent="0.3">
      <c r="A4836" s="9"/>
      <c r="B4836" s="58"/>
    </row>
    <row r="4837" spans="1:2" x14ac:dyDescent="0.3">
      <c r="A4837" s="9"/>
      <c r="B4837" s="58"/>
    </row>
    <row r="4838" spans="1:2" x14ac:dyDescent="0.3">
      <c r="A4838" s="9"/>
      <c r="B4838" s="58"/>
    </row>
    <row r="4839" spans="1:2" x14ac:dyDescent="0.3">
      <c r="A4839" s="9"/>
      <c r="B4839" s="58"/>
    </row>
    <row r="4840" spans="1:2" x14ac:dyDescent="0.3">
      <c r="A4840" s="9"/>
      <c r="B4840" s="58"/>
    </row>
    <row r="4841" spans="1:2" x14ac:dyDescent="0.3">
      <c r="A4841" s="9"/>
      <c r="B4841" s="58"/>
    </row>
    <row r="4842" spans="1:2" x14ac:dyDescent="0.3">
      <c r="A4842" s="9"/>
      <c r="B4842" s="58"/>
    </row>
    <row r="4843" spans="1:2" x14ac:dyDescent="0.3">
      <c r="A4843" s="9"/>
      <c r="B4843" s="58"/>
    </row>
    <row r="4844" spans="1:2" x14ac:dyDescent="0.3">
      <c r="A4844" s="9"/>
      <c r="B4844" s="58"/>
    </row>
    <row r="4845" spans="1:2" x14ac:dyDescent="0.3">
      <c r="A4845" s="9"/>
      <c r="B4845" s="58"/>
    </row>
    <row r="4846" spans="1:2" x14ac:dyDescent="0.3">
      <c r="A4846" s="9"/>
      <c r="B4846" s="58"/>
    </row>
    <row r="4847" spans="1:2" x14ac:dyDescent="0.3">
      <c r="A4847" s="9"/>
      <c r="B4847" s="58"/>
    </row>
    <row r="4848" spans="1:2" x14ac:dyDescent="0.3">
      <c r="A4848" s="9"/>
      <c r="B4848" s="58"/>
    </row>
    <row r="4849" spans="1:2" x14ac:dyDescent="0.3">
      <c r="A4849" s="9"/>
      <c r="B4849" s="58"/>
    </row>
    <row r="4850" spans="1:2" x14ac:dyDescent="0.3">
      <c r="A4850" s="9"/>
      <c r="B4850" s="58"/>
    </row>
    <row r="4851" spans="1:2" x14ac:dyDescent="0.3">
      <c r="A4851" s="9"/>
      <c r="B4851" s="58"/>
    </row>
    <row r="4852" spans="1:2" x14ac:dyDescent="0.3">
      <c r="A4852" s="9"/>
      <c r="B4852" s="58"/>
    </row>
    <row r="4853" spans="1:2" x14ac:dyDescent="0.3">
      <c r="A4853" s="9"/>
      <c r="B4853" s="58"/>
    </row>
    <row r="4854" spans="1:2" x14ac:dyDescent="0.3">
      <c r="A4854" s="9"/>
      <c r="B4854" s="58"/>
    </row>
    <row r="4855" spans="1:2" x14ac:dyDescent="0.3">
      <c r="A4855" s="9"/>
      <c r="B4855" s="58"/>
    </row>
    <row r="4856" spans="1:2" x14ac:dyDescent="0.3">
      <c r="A4856" s="9"/>
      <c r="B4856" s="58"/>
    </row>
    <row r="4857" spans="1:2" x14ac:dyDescent="0.3">
      <c r="A4857" s="9"/>
      <c r="B4857" s="58"/>
    </row>
    <row r="4858" spans="1:2" x14ac:dyDescent="0.3">
      <c r="A4858" s="9"/>
      <c r="B4858" s="58"/>
    </row>
    <row r="4859" spans="1:2" x14ac:dyDescent="0.3">
      <c r="A4859" s="9"/>
      <c r="B4859" s="58"/>
    </row>
    <row r="4860" spans="1:2" x14ac:dyDescent="0.3">
      <c r="A4860" s="9"/>
      <c r="B4860" s="58"/>
    </row>
    <row r="4861" spans="1:2" x14ac:dyDescent="0.3">
      <c r="A4861" s="9"/>
      <c r="B4861" s="58"/>
    </row>
    <row r="4862" spans="1:2" x14ac:dyDescent="0.3">
      <c r="A4862" s="9"/>
      <c r="B4862" s="58"/>
    </row>
    <row r="4863" spans="1:2" x14ac:dyDescent="0.3">
      <c r="A4863" s="9"/>
      <c r="B4863" s="58"/>
    </row>
    <row r="4864" spans="1:2" x14ac:dyDescent="0.3">
      <c r="A4864" s="9"/>
      <c r="B4864" s="58"/>
    </row>
    <row r="4865" spans="1:2" x14ac:dyDescent="0.3">
      <c r="A4865" s="9"/>
      <c r="B4865" s="58"/>
    </row>
    <row r="4866" spans="1:2" x14ac:dyDescent="0.3">
      <c r="A4866" s="9"/>
      <c r="B4866" s="58"/>
    </row>
    <row r="4867" spans="1:2" x14ac:dyDescent="0.3">
      <c r="A4867" s="9"/>
      <c r="B4867" s="58"/>
    </row>
    <row r="4868" spans="1:2" x14ac:dyDescent="0.3">
      <c r="A4868" s="9"/>
      <c r="B4868" s="58"/>
    </row>
    <row r="4869" spans="1:2" x14ac:dyDescent="0.3">
      <c r="A4869" s="9"/>
      <c r="B4869" s="58"/>
    </row>
    <row r="4870" spans="1:2" x14ac:dyDescent="0.3">
      <c r="A4870" s="9"/>
      <c r="B4870" s="58"/>
    </row>
    <row r="4871" spans="1:2" x14ac:dyDescent="0.3">
      <c r="A4871" s="9"/>
      <c r="B4871" s="58"/>
    </row>
    <row r="4872" spans="1:2" x14ac:dyDescent="0.3">
      <c r="A4872" s="9"/>
      <c r="B4872" s="58"/>
    </row>
    <row r="4873" spans="1:2" x14ac:dyDescent="0.3">
      <c r="A4873" s="9"/>
      <c r="B4873" s="58"/>
    </row>
    <row r="4874" spans="1:2" x14ac:dyDescent="0.3">
      <c r="A4874" s="9"/>
      <c r="B4874" s="58"/>
    </row>
    <row r="4875" spans="1:2" x14ac:dyDescent="0.3">
      <c r="A4875" s="9"/>
      <c r="B4875" s="58"/>
    </row>
    <row r="4876" spans="1:2" x14ac:dyDescent="0.3">
      <c r="A4876" s="9"/>
      <c r="B4876" s="58"/>
    </row>
    <row r="4877" spans="1:2" x14ac:dyDescent="0.3">
      <c r="A4877" s="9"/>
      <c r="B4877" s="58"/>
    </row>
    <row r="4878" spans="1:2" x14ac:dyDescent="0.3">
      <c r="A4878" s="9"/>
      <c r="B4878" s="58"/>
    </row>
    <row r="4879" spans="1:2" x14ac:dyDescent="0.3">
      <c r="A4879" s="9"/>
      <c r="B4879" s="58"/>
    </row>
    <row r="4880" spans="1:2" x14ac:dyDescent="0.3">
      <c r="A4880" s="9"/>
      <c r="B4880" s="58"/>
    </row>
    <row r="4881" spans="1:2" x14ac:dyDescent="0.3">
      <c r="A4881" s="9"/>
      <c r="B4881" s="58"/>
    </row>
    <row r="4882" spans="1:2" x14ac:dyDescent="0.3">
      <c r="A4882" s="9"/>
      <c r="B4882" s="58"/>
    </row>
    <row r="4883" spans="1:2" x14ac:dyDescent="0.3">
      <c r="A4883" s="9"/>
      <c r="B4883" s="58"/>
    </row>
    <row r="4884" spans="1:2" x14ac:dyDescent="0.3">
      <c r="A4884" s="9"/>
      <c r="B4884" s="58"/>
    </row>
    <row r="4885" spans="1:2" x14ac:dyDescent="0.3">
      <c r="A4885" s="9"/>
      <c r="B4885" s="58"/>
    </row>
    <row r="4886" spans="1:2" x14ac:dyDescent="0.3">
      <c r="A4886" s="9"/>
      <c r="B4886" s="58"/>
    </row>
    <row r="4887" spans="1:2" x14ac:dyDescent="0.3">
      <c r="A4887" s="9"/>
      <c r="B4887" s="58"/>
    </row>
    <row r="4888" spans="1:2" x14ac:dyDescent="0.3">
      <c r="A4888" s="9"/>
      <c r="B4888" s="58"/>
    </row>
    <row r="4889" spans="1:2" x14ac:dyDescent="0.3">
      <c r="A4889" s="9"/>
      <c r="B4889" s="58"/>
    </row>
    <row r="4890" spans="1:2" x14ac:dyDescent="0.3">
      <c r="A4890" s="9"/>
      <c r="B4890" s="58"/>
    </row>
    <row r="4891" spans="1:2" x14ac:dyDescent="0.3">
      <c r="A4891" s="9"/>
      <c r="B4891" s="58"/>
    </row>
    <row r="4892" spans="1:2" x14ac:dyDescent="0.3">
      <c r="A4892" s="9"/>
      <c r="B4892" s="58"/>
    </row>
    <row r="4893" spans="1:2" x14ac:dyDescent="0.3">
      <c r="A4893" s="9"/>
      <c r="B4893" s="58"/>
    </row>
    <row r="4894" spans="1:2" x14ac:dyDescent="0.3">
      <c r="A4894" s="9"/>
      <c r="B4894" s="58"/>
    </row>
    <row r="4895" spans="1:2" x14ac:dyDescent="0.3">
      <c r="A4895" s="9"/>
      <c r="B4895" s="58"/>
    </row>
    <row r="4896" spans="1:2" x14ac:dyDescent="0.3">
      <c r="A4896" s="9"/>
      <c r="B4896" s="58"/>
    </row>
    <row r="4897" spans="1:2" x14ac:dyDescent="0.3">
      <c r="A4897" s="9"/>
      <c r="B4897" s="58"/>
    </row>
    <row r="4898" spans="1:2" x14ac:dyDescent="0.3">
      <c r="A4898" s="9"/>
      <c r="B4898" s="58"/>
    </row>
    <row r="4899" spans="1:2" x14ac:dyDescent="0.3">
      <c r="A4899" s="9"/>
      <c r="B4899" s="58"/>
    </row>
    <row r="4900" spans="1:2" x14ac:dyDescent="0.3">
      <c r="A4900" s="9"/>
      <c r="B4900" s="58"/>
    </row>
    <row r="4901" spans="1:2" x14ac:dyDescent="0.3">
      <c r="A4901" s="9"/>
      <c r="B4901" s="58"/>
    </row>
    <row r="4902" spans="1:2" x14ac:dyDescent="0.3">
      <c r="A4902" s="9"/>
      <c r="B4902" s="58"/>
    </row>
    <row r="4903" spans="1:2" x14ac:dyDescent="0.3">
      <c r="A4903" s="9"/>
      <c r="B4903" s="58"/>
    </row>
    <row r="4904" spans="1:2" x14ac:dyDescent="0.3">
      <c r="A4904" s="9"/>
      <c r="B4904" s="58"/>
    </row>
    <row r="4905" spans="1:2" x14ac:dyDescent="0.3">
      <c r="A4905" s="9"/>
      <c r="B4905" s="58"/>
    </row>
    <row r="4906" spans="1:2" x14ac:dyDescent="0.3">
      <c r="A4906" s="9"/>
      <c r="B4906" s="58"/>
    </row>
    <row r="4907" spans="1:2" x14ac:dyDescent="0.3">
      <c r="A4907" s="9"/>
      <c r="B4907" s="58"/>
    </row>
    <row r="4908" spans="1:2" x14ac:dyDescent="0.3">
      <c r="A4908" s="9"/>
      <c r="B4908" s="58"/>
    </row>
    <row r="4909" spans="1:2" x14ac:dyDescent="0.3">
      <c r="A4909" s="9"/>
      <c r="B4909" s="58"/>
    </row>
    <row r="4910" spans="1:2" x14ac:dyDescent="0.3">
      <c r="A4910" s="9"/>
      <c r="B4910" s="58"/>
    </row>
    <row r="4911" spans="1:2" x14ac:dyDescent="0.3">
      <c r="A4911" s="9"/>
      <c r="B4911" s="58"/>
    </row>
    <row r="4912" spans="1:2" x14ac:dyDescent="0.3">
      <c r="A4912" s="9"/>
      <c r="B4912" s="58"/>
    </row>
    <row r="4913" spans="1:2" x14ac:dyDescent="0.3">
      <c r="A4913" s="9"/>
      <c r="B4913" s="58"/>
    </row>
    <row r="4914" spans="1:2" x14ac:dyDescent="0.3">
      <c r="A4914" s="9"/>
      <c r="B4914" s="58"/>
    </row>
    <row r="4915" spans="1:2" x14ac:dyDescent="0.3">
      <c r="A4915" s="9"/>
      <c r="B4915" s="58"/>
    </row>
    <row r="4916" spans="1:2" x14ac:dyDescent="0.3">
      <c r="A4916" s="9"/>
      <c r="B4916" s="58"/>
    </row>
    <row r="4917" spans="1:2" x14ac:dyDescent="0.3">
      <c r="A4917" s="9"/>
      <c r="B4917" s="58"/>
    </row>
    <row r="4918" spans="1:2" x14ac:dyDescent="0.3">
      <c r="A4918" s="9"/>
      <c r="B4918" s="58"/>
    </row>
    <row r="4919" spans="1:2" x14ac:dyDescent="0.3">
      <c r="A4919" s="9"/>
      <c r="B4919" s="58"/>
    </row>
    <row r="4920" spans="1:2" x14ac:dyDescent="0.3">
      <c r="A4920" s="9"/>
      <c r="B4920" s="58"/>
    </row>
    <row r="4921" spans="1:2" x14ac:dyDescent="0.3">
      <c r="A4921" s="9"/>
      <c r="B4921" s="58"/>
    </row>
    <row r="4922" spans="1:2" x14ac:dyDescent="0.3">
      <c r="A4922" s="9"/>
      <c r="B4922" s="58"/>
    </row>
    <row r="4923" spans="1:2" x14ac:dyDescent="0.3">
      <c r="A4923" s="9"/>
      <c r="B4923" s="58"/>
    </row>
    <row r="4924" spans="1:2" x14ac:dyDescent="0.3">
      <c r="A4924" s="9"/>
      <c r="B4924" s="58"/>
    </row>
    <row r="4925" spans="1:2" x14ac:dyDescent="0.3">
      <c r="A4925" s="9"/>
      <c r="B4925" s="58"/>
    </row>
    <row r="4926" spans="1:2" x14ac:dyDescent="0.3">
      <c r="A4926" s="9"/>
      <c r="B4926" s="58"/>
    </row>
    <row r="4927" spans="1:2" x14ac:dyDescent="0.3">
      <c r="A4927" s="9"/>
      <c r="B4927" s="58"/>
    </row>
    <row r="4928" spans="1:2" x14ac:dyDescent="0.3">
      <c r="A4928" s="9"/>
      <c r="B4928" s="58"/>
    </row>
    <row r="4929" spans="1:2" x14ac:dyDescent="0.3">
      <c r="A4929" s="9"/>
      <c r="B4929" s="58"/>
    </row>
    <row r="4930" spans="1:2" x14ac:dyDescent="0.3">
      <c r="A4930" s="9"/>
      <c r="B4930" s="58"/>
    </row>
    <row r="4931" spans="1:2" x14ac:dyDescent="0.3">
      <c r="A4931" s="9"/>
      <c r="B4931" s="58"/>
    </row>
    <row r="4932" spans="1:2" x14ac:dyDescent="0.3">
      <c r="A4932" s="9"/>
      <c r="B4932" s="58"/>
    </row>
    <row r="4933" spans="1:2" x14ac:dyDescent="0.3">
      <c r="A4933" s="9"/>
      <c r="B4933" s="58"/>
    </row>
    <row r="4934" spans="1:2" x14ac:dyDescent="0.3">
      <c r="A4934" s="9"/>
      <c r="B4934" s="58"/>
    </row>
    <row r="4935" spans="1:2" x14ac:dyDescent="0.3">
      <c r="A4935" s="9"/>
      <c r="B4935" s="58"/>
    </row>
    <row r="4936" spans="1:2" x14ac:dyDescent="0.3">
      <c r="A4936" s="9"/>
      <c r="B4936" s="58"/>
    </row>
    <row r="4937" spans="1:2" x14ac:dyDescent="0.3">
      <c r="A4937" s="9"/>
      <c r="B4937" s="58"/>
    </row>
    <row r="4938" spans="1:2" x14ac:dyDescent="0.3">
      <c r="A4938" s="9"/>
      <c r="B4938" s="58"/>
    </row>
    <row r="4939" spans="1:2" x14ac:dyDescent="0.3">
      <c r="A4939" s="9"/>
      <c r="B4939" s="58"/>
    </row>
    <row r="4940" spans="1:2" x14ac:dyDescent="0.3">
      <c r="A4940" s="9"/>
      <c r="B4940" s="58"/>
    </row>
    <row r="4941" spans="1:2" x14ac:dyDescent="0.3">
      <c r="A4941" s="9"/>
      <c r="B4941" s="58"/>
    </row>
    <row r="4942" spans="1:2" x14ac:dyDescent="0.3">
      <c r="A4942" s="9"/>
      <c r="B4942" s="58"/>
    </row>
    <row r="4943" spans="1:2" x14ac:dyDescent="0.3">
      <c r="A4943" s="9"/>
      <c r="B4943" s="58"/>
    </row>
    <row r="4944" spans="1:2" x14ac:dyDescent="0.3">
      <c r="A4944" s="9"/>
      <c r="B4944" s="58"/>
    </row>
    <row r="4945" spans="1:2" x14ac:dyDescent="0.3">
      <c r="A4945" s="9"/>
      <c r="B4945" s="58"/>
    </row>
    <row r="4946" spans="1:2" x14ac:dyDescent="0.3">
      <c r="A4946" s="9"/>
      <c r="B4946" s="58"/>
    </row>
    <row r="4947" spans="1:2" x14ac:dyDescent="0.3">
      <c r="A4947" s="9"/>
      <c r="B4947" s="58"/>
    </row>
    <row r="4948" spans="1:2" x14ac:dyDescent="0.3">
      <c r="A4948" s="9"/>
      <c r="B4948" s="58"/>
    </row>
    <row r="4949" spans="1:2" x14ac:dyDescent="0.3">
      <c r="A4949" s="9"/>
      <c r="B4949" s="58"/>
    </row>
    <row r="4950" spans="1:2" x14ac:dyDescent="0.3">
      <c r="A4950" s="9"/>
      <c r="B4950" s="58"/>
    </row>
    <row r="4951" spans="1:2" x14ac:dyDescent="0.3">
      <c r="A4951" s="9"/>
      <c r="B4951" s="58"/>
    </row>
    <row r="4952" spans="1:2" x14ac:dyDescent="0.3">
      <c r="A4952" s="9"/>
      <c r="B4952" s="58"/>
    </row>
    <row r="4953" spans="1:2" x14ac:dyDescent="0.3">
      <c r="A4953" s="9"/>
      <c r="B4953" s="58"/>
    </row>
    <row r="4954" spans="1:2" x14ac:dyDescent="0.3">
      <c r="A4954" s="9"/>
      <c r="B4954" s="58"/>
    </row>
    <row r="4955" spans="1:2" x14ac:dyDescent="0.3">
      <c r="A4955" s="9"/>
      <c r="B4955" s="58"/>
    </row>
    <row r="4956" spans="1:2" x14ac:dyDescent="0.3">
      <c r="A4956" s="9"/>
      <c r="B4956" s="58"/>
    </row>
    <row r="4957" spans="1:2" x14ac:dyDescent="0.3">
      <c r="A4957" s="9"/>
      <c r="B4957" s="58"/>
    </row>
    <row r="4958" spans="1:2" x14ac:dyDescent="0.3">
      <c r="A4958" s="9"/>
      <c r="B4958" s="58"/>
    </row>
    <row r="4959" spans="1:2" x14ac:dyDescent="0.3">
      <c r="A4959" s="9"/>
      <c r="B4959" s="58"/>
    </row>
    <row r="4960" spans="1:2" x14ac:dyDescent="0.3">
      <c r="A4960" s="9"/>
      <c r="B4960" s="58"/>
    </row>
    <row r="4961" spans="1:2" x14ac:dyDescent="0.3">
      <c r="A4961" s="9"/>
      <c r="B4961" s="58"/>
    </row>
    <row r="4962" spans="1:2" x14ac:dyDescent="0.3">
      <c r="A4962" s="9"/>
      <c r="B4962" s="58"/>
    </row>
    <row r="4963" spans="1:2" x14ac:dyDescent="0.3">
      <c r="A4963" s="9"/>
      <c r="B4963" s="58"/>
    </row>
    <row r="4964" spans="1:2" x14ac:dyDescent="0.3">
      <c r="A4964" s="9"/>
      <c r="B4964" s="58"/>
    </row>
    <row r="4965" spans="1:2" x14ac:dyDescent="0.3">
      <c r="A4965" s="9"/>
      <c r="B4965" s="58"/>
    </row>
    <row r="4966" spans="1:2" x14ac:dyDescent="0.3">
      <c r="A4966" s="9"/>
      <c r="B4966" s="58"/>
    </row>
    <row r="4967" spans="1:2" x14ac:dyDescent="0.3">
      <c r="A4967" s="9"/>
      <c r="B4967" s="58"/>
    </row>
    <row r="4968" spans="1:2" x14ac:dyDescent="0.3">
      <c r="A4968" s="9"/>
      <c r="B4968" s="58"/>
    </row>
    <row r="4969" spans="1:2" x14ac:dyDescent="0.3">
      <c r="A4969" s="9"/>
      <c r="B4969" s="58"/>
    </row>
    <row r="4970" spans="1:2" x14ac:dyDescent="0.3">
      <c r="A4970" s="9"/>
      <c r="B4970" s="58"/>
    </row>
    <row r="4971" spans="1:2" x14ac:dyDescent="0.3">
      <c r="A4971" s="9"/>
      <c r="B4971" s="58"/>
    </row>
    <row r="4972" spans="1:2" x14ac:dyDescent="0.3">
      <c r="A4972" s="9"/>
      <c r="B4972" s="58"/>
    </row>
    <row r="4973" spans="1:2" x14ac:dyDescent="0.3">
      <c r="A4973" s="9"/>
      <c r="B4973" s="58"/>
    </row>
    <row r="4974" spans="1:2" x14ac:dyDescent="0.3">
      <c r="A4974" s="9"/>
      <c r="B4974" s="58"/>
    </row>
    <row r="4975" spans="1:2" x14ac:dyDescent="0.3">
      <c r="A4975" s="9"/>
      <c r="B4975" s="58"/>
    </row>
    <row r="4976" spans="1:2" x14ac:dyDescent="0.3">
      <c r="A4976" s="9"/>
      <c r="B4976" s="58"/>
    </row>
    <row r="4977" spans="1:2" x14ac:dyDescent="0.3">
      <c r="A4977" s="9"/>
      <c r="B4977" s="58"/>
    </row>
    <row r="4978" spans="1:2" x14ac:dyDescent="0.3">
      <c r="A4978" s="9"/>
      <c r="B4978" s="58"/>
    </row>
    <row r="4979" spans="1:2" x14ac:dyDescent="0.3">
      <c r="A4979" s="9"/>
      <c r="B4979" s="58"/>
    </row>
    <row r="4980" spans="1:2" x14ac:dyDescent="0.3">
      <c r="A4980" s="9"/>
      <c r="B4980" s="58"/>
    </row>
    <row r="4981" spans="1:2" x14ac:dyDescent="0.3">
      <c r="A4981" s="9"/>
      <c r="B4981" s="58"/>
    </row>
    <row r="4982" spans="1:2" x14ac:dyDescent="0.3">
      <c r="A4982" s="9"/>
      <c r="B4982" s="58"/>
    </row>
    <row r="4983" spans="1:2" x14ac:dyDescent="0.3">
      <c r="A4983" s="9"/>
      <c r="B4983" s="58"/>
    </row>
    <row r="4984" spans="1:2" x14ac:dyDescent="0.3">
      <c r="A4984" s="9"/>
      <c r="B4984" s="58"/>
    </row>
    <row r="4985" spans="1:2" x14ac:dyDescent="0.3">
      <c r="A4985" s="9"/>
      <c r="B4985" s="58"/>
    </row>
    <row r="4986" spans="1:2" x14ac:dyDescent="0.3">
      <c r="A4986" s="9"/>
      <c r="B4986" s="58"/>
    </row>
    <row r="4987" spans="1:2" x14ac:dyDescent="0.3">
      <c r="A4987" s="9"/>
      <c r="B4987" s="58"/>
    </row>
    <row r="4988" spans="1:2" x14ac:dyDescent="0.3">
      <c r="A4988" s="9"/>
      <c r="B4988" s="58"/>
    </row>
    <row r="4989" spans="1:2" x14ac:dyDescent="0.3">
      <c r="A4989" s="9"/>
      <c r="B4989" s="58"/>
    </row>
    <row r="4990" spans="1:2" x14ac:dyDescent="0.3">
      <c r="A4990" s="9"/>
      <c r="B4990" s="58"/>
    </row>
    <row r="4991" spans="1:2" x14ac:dyDescent="0.3">
      <c r="A4991" s="9"/>
      <c r="B4991" s="58"/>
    </row>
    <row r="4992" spans="1:2" x14ac:dyDescent="0.3">
      <c r="A4992" s="9"/>
      <c r="B4992" s="58"/>
    </row>
    <row r="4993" spans="1:2" x14ac:dyDescent="0.3">
      <c r="A4993" s="9"/>
      <c r="B4993" s="58"/>
    </row>
    <row r="4994" spans="1:2" x14ac:dyDescent="0.3">
      <c r="A4994" s="9"/>
      <c r="B4994" s="58"/>
    </row>
    <row r="4995" spans="1:2" x14ac:dyDescent="0.3">
      <c r="A4995" s="9"/>
      <c r="B4995" s="58"/>
    </row>
    <row r="4996" spans="1:2" x14ac:dyDescent="0.3">
      <c r="A4996" s="9"/>
      <c r="B4996" s="58"/>
    </row>
    <row r="4997" spans="1:2" x14ac:dyDescent="0.3">
      <c r="A4997" s="9"/>
      <c r="B4997" s="58"/>
    </row>
    <row r="4998" spans="1:2" x14ac:dyDescent="0.3">
      <c r="A4998" s="9"/>
      <c r="B4998" s="58"/>
    </row>
    <row r="4999" spans="1:2" x14ac:dyDescent="0.3">
      <c r="A4999" s="9"/>
      <c r="B4999" s="58"/>
    </row>
    <row r="5000" spans="1:2" x14ac:dyDescent="0.3">
      <c r="A5000" s="9"/>
      <c r="B5000" s="58"/>
    </row>
    <row r="5001" spans="1:2" x14ac:dyDescent="0.3">
      <c r="A5001" s="9"/>
      <c r="B5001" s="58"/>
    </row>
    <row r="5002" spans="1:2" x14ac:dyDescent="0.3">
      <c r="A5002" s="9"/>
      <c r="B5002" s="58"/>
    </row>
    <row r="5003" spans="1:2" x14ac:dyDescent="0.3">
      <c r="A5003" s="9"/>
      <c r="B5003" s="58"/>
    </row>
    <row r="5004" spans="1:2" x14ac:dyDescent="0.3">
      <c r="A5004" s="9"/>
      <c r="B5004" s="58"/>
    </row>
    <row r="5005" spans="1:2" x14ac:dyDescent="0.3">
      <c r="A5005" s="9"/>
      <c r="B5005" s="58"/>
    </row>
    <row r="5006" spans="1:2" x14ac:dyDescent="0.3">
      <c r="A5006" s="9"/>
      <c r="B5006" s="58"/>
    </row>
    <row r="5007" spans="1:2" x14ac:dyDescent="0.3">
      <c r="A5007" s="9"/>
      <c r="B5007" s="58"/>
    </row>
    <row r="5008" spans="1:2" x14ac:dyDescent="0.3">
      <c r="A5008" s="9"/>
      <c r="B5008" s="58"/>
    </row>
    <row r="5009" spans="1:2" x14ac:dyDescent="0.3">
      <c r="A5009" s="9"/>
      <c r="B5009" s="58"/>
    </row>
    <row r="5010" spans="1:2" x14ac:dyDescent="0.3">
      <c r="A5010" s="9"/>
      <c r="B5010" s="58"/>
    </row>
    <row r="5011" spans="1:2" x14ac:dyDescent="0.3">
      <c r="A5011" s="9"/>
      <c r="B5011" s="58"/>
    </row>
    <row r="5012" spans="1:2" x14ac:dyDescent="0.3">
      <c r="A5012" s="9"/>
      <c r="B5012" s="58"/>
    </row>
    <row r="5013" spans="1:2" x14ac:dyDescent="0.3">
      <c r="A5013" s="9"/>
      <c r="B5013" s="58"/>
    </row>
    <row r="5014" spans="1:2" x14ac:dyDescent="0.3">
      <c r="A5014" s="9"/>
      <c r="B5014" s="58"/>
    </row>
    <row r="5015" spans="1:2" x14ac:dyDescent="0.3">
      <c r="A5015" s="9"/>
      <c r="B5015" s="58"/>
    </row>
    <row r="5016" spans="1:2" x14ac:dyDescent="0.3">
      <c r="A5016" s="9"/>
      <c r="B5016" s="58"/>
    </row>
    <row r="5017" spans="1:2" x14ac:dyDescent="0.3">
      <c r="A5017" s="9"/>
      <c r="B5017" s="58"/>
    </row>
    <row r="5018" spans="1:2" x14ac:dyDescent="0.3">
      <c r="A5018" s="9"/>
      <c r="B5018" s="58"/>
    </row>
    <row r="5019" spans="1:2" x14ac:dyDescent="0.3">
      <c r="A5019" s="9"/>
      <c r="B5019" s="58"/>
    </row>
    <row r="5020" spans="1:2" x14ac:dyDescent="0.3">
      <c r="A5020" s="9"/>
      <c r="B5020" s="58"/>
    </row>
    <row r="5021" spans="1:2" x14ac:dyDescent="0.3">
      <c r="A5021" s="9"/>
      <c r="B5021" s="58"/>
    </row>
    <row r="5022" spans="1:2" x14ac:dyDescent="0.3">
      <c r="A5022" s="9"/>
      <c r="B5022" s="58"/>
    </row>
    <row r="5023" spans="1:2" x14ac:dyDescent="0.3">
      <c r="A5023" s="9"/>
      <c r="B5023" s="58"/>
    </row>
    <row r="5024" spans="1:2" x14ac:dyDescent="0.3">
      <c r="A5024" s="9"/>
      <c r="B5024" s="58"/>
    </row>
    <row r="5025" spans="1:2" x14ac:dyDescent="0.3">
      <c r="A5025" s="9"/>
      <c r="B5025" s="58"/>
    </row>
    <row r="5026" spans="1:2" x14ac:dyDescent="0.3">
      <c r="A5026" s="9"/>
      <c r="B5026" s="58"/>
    </row>
    <row r="5027" spans="1:2" x14ac:dyDescent="0.3">
      <c r="A5027" s="9"/>
      <c r="B5027" s="58"/>
    </row>
    <row r="5028" spans="1:2" x14ac:dyDescent="0.3">
      <c r="A5028" s="9"/>
      <c r="B5028" s="58"/>
    </row>
    <row r="5029" spans="1:2" x14ac:dyDescent="0.3">
      <c r="A5029" s="9"/>
      <c r="B5029" s="58"/>
    </row>
    <row r="5030" spans="1:2" x14ac:dyDescent="0.3">
      <c r="A5030" s="9"/>
      <c r="B5030" s="58"/>
    </row>
    <row r="5031" spans="1:2" x14ac:dyDescent="0.3">
      <c r="A5031" s="9"/>
      <c r="B5031" s="58"/>
    </row>
    <row r="5032" spans="1:2" x14ac:dyDescent="0.3">
      <c r="A5032" s="9"/>
      <c r="B5032" s="58"/>
    </row>
    <row r="5033" spans="1:2" x14ac:dyDescent="0.3">
      <c r="A5033" s="9"/>
      <c r="B5033" s="58"/>
    </row>
    <row r="5034" spans="1:2" x14ac:dyDescent="0.3">
      <c r="A5034" s="9"/>
      <c r="B5034" s="58"/>
    </row>
    <row r="5035" spans="1:2" x14ac:dyDescent="0.3">
      <c r="A5035" s="9"/>
      <c r="B5035" s="58"/>
    </row>
    <row r="5036" spans="1:2" x14ac:dyDescent="0.3">
      <c r="A5036" s="9"/>
      <c r="B5036" s="58"/>
    </row>
    <row r="5037" spans="1:2" x14ac:dyDescent="0.3">
      <c r="A5037" s="9"/>
      <c r="B5037" s="58"/>
    </row>
    <row r="5038" spans="1:2" x14ac:dyDescent="0.3">
      <c r="A5038" s="9"/>
      <c r="B5038" s="58"/>
    </row>
    <row r="5039" spans="1:2" x14ac:dyDescent="0.3">
      <c r="A5039" s="9"/>
      <c r="B5039" s="58"/>
    </row>
    <row r="5040" spans="1:2" x14ac:dyDescent="0.3">
      <c r="A5040" s="9"/>
      <c r="B5040" s="58"/>
    </row>
    <row r="5041" spans="1:2" x14ac:dyDescent="0.3">
      <c r="A5041" s="9"/>
      <c r="B5041" s="58"/>
    </row>
    <row r="5042" spans="1:2" x14ac:dyDescent="0.3">
      <c r="A5042" s="9"/>
      <c r="B5042" s="58"/>
    </row>
    <row r="5043" spans="1:2" x14ac:dyDescent="0.3">
      <c r="A5043" s="9"/>
      <c r="B5043" s="58"/>
    </row>
    <row r="5044" spans="1:2" x14ac:dyDescent="0.3">
      <c r="A5044" s="9"/>
      <c r="B5044" s="58"/>
    </row>
    <row r="5045" spans="1:2" x14ac:dyDescent="0.3">
      <c r="A5045" s="9"/>
      <c r="B5045" s="58"/>
    </row>
    <row r="5046" spans="1:2" x14ac:dyDescent="0.3">
      <c r="A5046" s="9"/>
      <c r="B5046" s="58"/>
    </row>
    <row r="5047" spans="1:2" x14ac:dyDescent="0.3">
      <c r="A5047" s="9"/>
      <c r="B5047" s="58"/>
    </row>
    <row r="5048" spans="1:2" x14ac:dyDescent="0.3">
      <c r="A5048" s="9"/>
      <c r="B5048" s="58"/>
    </row>
    <row r="5049" spans="1:2" x14ac:dyDescent="0.3">
      <c r="A5049" s="9"/>
      <c r="B5049" s="58"/>
    </row>
    <row r="5050" spans="1:2" x14ac:dyDescent="0.3">
      <c r="A5050" s="9"/>
      <c r="B5050" s="58"/>
    </row>
    <row r="5051" spans="1:2" x14ac:dyDescent="0.3">
      <c r="A5051" s="9"/>
      <c r="B5051" s="58"/>
    </row>
    <row r="5052" spans="1:2" x14ac:dyDescent="0.3">
      <c r="A5052" s="9"/>
      <c r="B5052" s="58"/>
    </row>
    <row r="5053" spans="1:2" x14ac:dyDescent="0.3">
      <c r="A5053" s="9"/>
      <c r="B5053" s="58"/>
    </row>
    <row r="5054" spans="1:2" x14ac:dyDescent="0.3">
      <c r="A5054" s="9"/>
      <c r="B5054" s="58"/>
    </row>
    <row r="5055" spans="1:2" x14ac:dyDescent="0.3">
      <c r="A5055" s="9"/>
      <c r="B5055" s="58"/>
    </row>
    <row r="5056" spans="1:2" x14ac:dyDescent="0.3">
      <c r="A5056" s="9"/>
      <c r="B5056" s="58"/>
    </row>
    <row r="5057" spans="1:2" x14ac:dyDescent="0.3">
      <c r="A5057" s="9"/>
      <c r="B5057" s="58"/>
    </row>
    <row r="5058" spans="1:2" x14ac:dyDescent="0.3">
      <c r="A5058" s="9"/>
      <c r="B5058" s="58"/>
    </row>
    <row r="5059" spans="1:2" x14ac:dyDescent="0.3">
      <c r="A5059" s="9"/>
      <c r="B5059" s="58"/>
    </row>
    <row r="5060" spans="1:2" x14ac:dyDescent="0.3">
      <c r="A5060" s="9"/>
      <c r="B5060" s="58"/>
    </row>
    <row r="5061" spans="1:2" x14ac:dyDescent="0.3">
      <c r="A5061" s="9"/>
      <c r="B5061" s="58"/>
    </row>
    <row r="5062" spans="1:2" x14ac:dyDescent="0.3">
      <c r="A5062" s="9"/>
      <c r="B5062" s="58"/>
    </row>
    <row r="5063" spans="1:2" x14ac:dyDescent="0.3">
      <c r="A5063" s="9"/>
      <c r="B5063" s="58"/>
    </row>
    <row r="5064" spans="1:2" x14ac:dyDescent="0.3">
      <c r="A5064" s="9"/>
      <c r="B5064" s="58"/>
    </row>
    <row r="5065" spans="1:2" x14ac:dyDescent="0.3">
      <c r="A5065" s="9"/>
      <c r="B5065" s="58"/>
    </row>
    <row r="5066" spans="1:2" x14ac:dyDescent="0.3">
      <c r="A5066" s="9"/>
      <c r="B5066" s="58"/>
    </row>
    <row r="5067" spans="1:2" x14ac:dyDescent="0.3">
      <c r="A5067" s="9"/>
      <c r="B5067" s="58"/>
    </row>
    <row r="5068" spans="1:2" x14ac:dyDescent="0.3">
      <c r="A5068" s="9"/>
      <c r="B5068" s="58"/>
    </row>
    <row r="5069" spans="1:2" x14ac:dyDescent="0.3">
      <c r="A5069" s="9"/>
      <c r="B5069" s="58"/>
    </row>
    <row r="5070" spans="1:2" x14ac:dyDescent="0.3">
      <c r="A5070" s="9"/>
      <c r="B5070" s="58"/>
    </row>
    <row r="5071" spans="1:2" x14ac:dyDescent="0.3">
      <c r="A5071" s="9"/>
      <c r="B5071" s="58"/>
    </row>
    <row r="5072" spans="1:2" x14ac:dyDescent="0.3">
      <c r="A5072" s="9"/>
      <c r="B5072" s="58"/>
    </row>
    <row r="5073" spans="1:2" x14ac:dyDescent="0.3">
      <c r="A5073" s="9"/>
      <c r="B5073" s="58"/>
    </row>
    <row r="5074" spans="1:2" x14ac:dyDescent="0.3">
      <c r="A5074" s="9"/>
      <c r="B5074" s="58"/>
    </row>
    <row r="5075" spans="1:2" x14ac:dyDescent="0.3">
      <c r="A5075" s="9"/>
      <c r="B5075" s="58"/>
    </row>
    <row r="5076" spans="1:2" x14ac:dyDescent="0.3">
      <c r="A5076" s="9"/>
      <c r="B5076" s="58"/>
    </row>
    <row r="5077" spans="1:2" x14ac:dyDescent="0.3">
      <c r="A5077" s="9"/>
      <c r="B5077" s="58"/>
    </row>
    <row r="5078" spans="1:2" x14ac:dyDescent="0.3">
      <c r="A5078" s="9"/>
      <c r="B5078" s="58"/>
    </row>
    <row r="5079" spans="1:2" x14ac:dyDescent="0.3">
      <c r="A5079" s="9"/>
      <c r="B5079" s="58"/>
    </row>
    <row r="5080" spans="1:2" x14ac:dyDescent="0.3">
      <c r="A5080" s="9"/>
      <c r="B5080" s="58"/>
    </row>
    <row r="5081" spans="1:2" x14ac:dyDescent="0.3">
      <c r="A5081" s="9"/>
      <c r="B5081" s="58"/>
    </row>
    <row r="5082" spans="1:2" x14ac:dyDescent="0.3">
      <c r="A5082" s="9"/>
      <c r="B5082" s="58"/>
    </row>
    <row r="5083" spans="1:2" x14ac:dyDescent="0.3">
      <c r="A5083" s="9"/>
      <c r="B5083" s="58"/>
    </row>
    <row r="5084" spans="1:2" x14ac:dyDescent="0.3">
      <c r="A5084" s="9"/>
      <c r="B5084" s="58"/>
    </row>
    <row r="5085" spans="1:2" x14ac:dyDescent="0.3">
      <c r="A5085" s="9"/>
      <c r="B5085" s="58"/>
    </row>
    <row r="5086" spans="1:2" x14ac:dyDescent="0.3">
      <c r="A5086" s="9"/>
      <c r="B5086" s="58"/>
    </row>
    <row r="5087" spans="1:2" x14ac:dyDescent="0.3">
      <c r="A5087" s="9"/>
      <c r="B5087" s="58"/>
    </row>
    <row r="5088" spans="1:2" x14ac:dyDescent="0.3">
      <c r="A5088" s="9"/>
      <c r="B5088" s="58"/>
    </row>
    <row r="5089" spans="1:2" x14ac:dyDescent="0.3">
      <c r="A5089" s="9"/>
      <c r="B5089" s="58"/>
    </row>
    <row r="5090" spans="1:2" x14ac:dyDescent="0.3">
      <c r="A5090" s="9"/>
      <c r="B5090" s="58"/>
    </row>
    <row r="5091" spans="1:2" x14ac:dyDescent="0.3">
      <c r="A5091" s="9"/>
      <c r="B5091" s="58"/>
    </row>
    <row r="5092" spans="1:2" x14ac:dyDescent="0.3">
      <c r="A5092" s="9"/>
      <c r="B5092" s="58"/>
    </row>
    <row r="5093" spans="1:2" x14ac:dyDescent="0.3">
      <c r="A5093" s="9"/>
      <c r="B5093" s="58"/>
    </row>
    <row r="5094" spans="1:2" x14ac:dyDescent="0.3">
      <c r="A5094" s="9"/>
      <c r="B5094" s="58"/>
    </row>
    <row r="5095" spans="1:2" x14ac:dyDescent="0.3">
      <c r="A5095" s="9"/>
      <c r="B5095" s="58"/>
    </row>
    <row r="5096" spans="1:2" x14ac:dyDescent="0.3">
      <c r="A5096" s="9"/>
      <c r="B5096" s="58"/>
    </row>
    <row r="5097" spans="1:2" x14ac:dyDescent="0.3">
      <c r="A5097" s="9"/>
      <c r="B5097" s="58"/>
    </row>
    <row r="5098" spans="1:2" x14ac:dyDescent="0.3">
      <c r="A5098" s="9"/>
      <c r="B5098" s="58"/>
    </row>
    <row r="5099" spans="1:2" x14ac:dyDescent="0.3">
      <c r="A5099" s="9"/>
      <c r="B5099" s="58"/>
    </row>
    <row r="5100" spans="1:2" x14ac:dyDescent="0.3">
      <c r="A5100" s="9"/>
      <c r="B5100" s="58"/>
    </row>
    <row r="5101" spans="1:2" x14ac:dyDescent="0.3">
      <c r="A5101" s="9"/>
      <c r="B5101" s="58"/>
    </row>
    <row r="5102" spans="1:2" x14ac:dyDescent="0.3">
      <c r="A5102" s="9"/>
      <c r="B5102" s="58"/>
    </row>
    <row r="5103" spans="1:2" x14ac:dyDescent="0.3">
      <c r="A5103" s="9"/>
      <c r="B5103" s="58"/>
    </row>
    <row r="5104" spans="1:2" x14ac:dyDescent="0.3">
      <c r="A5104" s="9"/>
      <c r="B5104" s="58"/>
    </row>
    <row r="5105" spans="1:2" x14ac:dyDescent="0.3">
      <c r="A5105" s="9"/>
      <c r="B5105" s="58"/>
    </row>
    <row r="5106" spans="1:2" x14ac:dyDescent="0.3">
      <c r="A5106" s="9"/>
      <c r="B5106" s="58"/>
    </row>
    <row r="5107" spans="1:2" x14ac:dyDescent="0.3">
      <c r="A5107" s="9"/>
      <c r="B5107" s="58"/>
    </row>
    <row r="5108" spans="1:2" x14ac:dyDescent="0.3">
      <c r="A5108" s="9"/>
      <c r="B5108" s="58"/>
    </row>
    <row r="5109" spans="1:2" x14ac:dyDescent="0.3">
      <c r="A5109" s="9"/>
      <c r="B5109" s="58"/>
    </row>
    <row r="5110" spans="1:2" x14ac:dyDescent="0.3">
      <c r="A5110" s="9"/>
      <c r="B5110" s="58"/>
    </row>
    <row r="5111" spans="1:2" x14ac:dyDescent="0.3">
      <c r="A5111" s="9"/>
      <c r="B5111" s="58"/>
    </row>
    <row r="5112" spans="1:2" x14ac:dyDescent="0.3">
      <c r="A5112" s="9"/>
      <c r="B5112" s="58"/>
    </row>
    <row r="5113" spans="1:2" x14ac:dyDescent="0.3">
      <c r="A5113" s="9"/>
      <c r="B5113" s="58"/>
    </row>
    <row r="5114" spans="1:2" x14ac:dyDescent="0.3">
      <c r="A5114" s="9"/>
      <c r="B5114" s="58"/>
    </row>
    <row r="5115" spans="1:2" x14ac:dyDescent="0.3">
      <c r="A5115" s="9"/>
      <c r="B5115" s="58"/>
    </row>
    <row r="5116" spans="1:2" x14ac:dyDescent="0.3">
      <c r="A5116" s="9"/>
      <c r="B5116" s="58"/>
    </row>
    <row r="5117" spans="1:2" x14ac:dyDescent="0.3">
      <c r="A5117" s="9"/>
      <c r="B5117" s="58"/>
    </row>
    <row r="5118" spans="1:2" x14ac:dyDescent="0.3">
      <c r="A5118" s="9"/>
      <c r="B5118" s="58"/>
    </row>
    <row r="5119" spans="1:2" x14ac:dyDescent="0.3">
      <c r="A5119" s="9"/>
      <c r="B5119" s="58"/>
    </row>
    <row r="5120" spans="1:2" x14ac:dyDescent="0.3">
      <c r="A5120" s="9"/>
      <c r="B5120" s="58"/>
    </row>
    <row r="5121" spans="1:2" x14ac:dyDescent="0.3">
      <c r="A5121" s="9"/>
      <c r="B5121" s="58"/>
    </row>
    <row r="5122" spans="1:2" x14ac:dyDescent="0.3">
      <c r="A5122" s="9"/>
      <c r="B5122" s="58"/>
    </row>
    <row r="5123" spans="1:2" x14ac:dyDescent="0.3">
      <c r="A5123" s="9"/>
      <c r="B5123" s="58"/>
    </row>
    <row r="5124" spans="1:2" x14ac:dyDescent="0.3">
      <c r="A5124" s="9"/>
      <c r="B5124" s="58"/>
    </row>
    <row r="5125" spans="1:2" x14ac:dyDescent="0.3">
      <c r="A5125" s="9"/>
      <c r="B5125" s="58"/>
    </row>
    <row r="5126" spans="1:2" x14ac:dyDescent="0.3">
      <c r="A5126" s="9"/>
      <c r="B5126" s="58"/>
    </row>
    <row r="5127" spans="1:2" x14ac:dyDescent="0.3">
      <c r="A5127" s="9"/>
      <c r="B5127" s="58"/>
    </row>
    <row r="5128" spans="1:2" x14ac:dyDescent="0.3">
      <c r="A5128" s="9"/>
      <c r="B5128" s="58"/>
    </row>
    <row r="5129" spans="1:2" x14ac:dyDescent="0.3">
      <c r="A5129" s="9"/>
      <c r="B5129" s="58"/>
    </row>
    <row r="5130" spans="1:2" x14ac:dyDescent="0.3">
      <c r="A5130" s="9"/>
      <c r="B5130" s="58"/>
    </row>
    <row r="5131" spans="1:2" x14ac:dyDescent="0.3">
      <c r="A5131" s="9"/>
      <c r="B5131" s="58"/>
    </row>
    <row r="5132" spans="1:2" x14ac:dyDescent="0.3">
      <c r="A5132" s="9"/>
      <c r="B5132" s="58"/>
    </row>
    <row r="5133" spans="1:2" x14ac:dyDescent="0.3">
      <c r="A5133" s="9"/>
      <c r="B5133" s="58"/>
    </row>
    <row r="5134" spans="1:2" x14ac:dyDescent="0.3">
      <c r="A5134" s="9"/>
      <c r="B5134" s="58"/>
    </row>
    <row r="5135" spans="1:2" x14ac:dyDescent="0.3">
      <c r="A5135" s="9"/>
      <c r="B5135" s="58"/>
    </row>
    <row r="5136" spans="1:2" x14ac:dyDescent="0.3">
      <c r="A5136" s="9"/>
      <c r="B5136" s="58"/>
    </row>
    <row r="5137" spans="1:2" x14ac:dyDescent="0.3">
      <c r="A5137" s="9"/>
      <c r="B5137" s="58"/>
    </row>
    <row r="5138" spans="1:2" x14ac:dyDescent="0.3">
      <c r="A5138" s="9"/>
      <c r="B5138" s="58"/>
    </row>
    <row r="5139" spans="1:2" x14ac:dyDescent="0.3">
      <c r="A5139" s="9"/>
      <c r="B5139" s="58"/>
    </row>
    <row r="5140" spans="1:2" x14ac:dyDescent="0.3">
      <c r="A5140" s="9"/>
      <c r="B5140" s="58"/>
    </row>
    <row r="5141" spans="1:2" x14ac:dyDescent="0.3">
      <c r="A5141" s="9"/>
      <c r="B5141" s="58"/>
    </row>
    <row r="5142" spans="1:2" x14ac:dyDescent="0.3">
      <c r="A5142" s="9"/>
      <c r="B5142" s="58"/>
    </row>
    <row r="5143" spans="1:2" x14ac:dyDescent="0.3">
      <c r="A5143" s="9"/>
      <c r="B5143" s="58"/>
    </row>
    <row r="5144" spans="1:2" x14ac:dyDescent="0.3">
      <c r="A5144" s="9"/>
      <c r="B5144" s="58"/>
    </row>
    <row r="5145" spans="1:2" x14ac:dyDescent="0.3">
      <c r="A5145" s="9"/>
      <c r="B5145" s="58"/>
    </row>
    <row r="5146" spans="1:2" x14ac:dyDescent="0.3">
      <c r="A5146" s="9"/>
      <c r="B5146" s="58"/>
    </row>
    <row r="5147" spans="1:2" x14ac:dyDescent="0.3">
      <c r="A5147" s="9"/>
      <c r="B5147" s="58"/>
    </row>
    <row r="5148" spans="1:2" x14ac:dyDescent="0.3">
      <c r="A5148" s="9"/>
      <c r="B5148" s="58"/>
    </row>
    <row r="5149" spans="1:2" x14ac:dyDescent="0.3">
      <c r="A5149" s="9"/>
      <c r="B5149" s="58"/>
    </row>
    <row r="5150" spans="1:2" x14ac:dyDescent="0.3">
      <c r="A5150" s="9"/>
      <c r="B5150" s="58"/>
    </row>
    <row r="5151" spans="1:2" x14ac:dyDescent="0.3">
      <c r="A5151" s="9"/>
      <c r="B5151" s="58"/>
    </row>
    <row r="5152" spans="1:2" x14ac:dyDescent="0.3">
      <c r="A5152" s="9"/>
      <c r="B5152" s="58"/>
    </row>
    <row r="5153" spans="1:2" x14ac:dyDescent="0.3">
      <c r="A5153" s="9"/>
      <c r="B5153" s="58"/>
    </row>
    <row r="5154" spans="1:2" x14ac:dyDescent="0.3">
      <c r="A5154" s="9"/>
      <c r="B5154" s="58"/>
    </row>
    <row r="5155" spans="1:2" x14ac:dyDescent="0.3">
      <c r="A5155" s="9"/>
      <c r="B5155" s="58"/>
    </row>
    <row r="5156" spans="1:2" x14ac:dyDescent="0.3">
      <c r="A5156" s="9"/>
      <c r="B5156" s="58"/>
    </row>
    <row r="5157" spans="1:2" x14ac:dyDescent="0.3">
      <c r="A5157" s="9"/>
      <c r="B5157" s="58"/>
    </row>
    <row r="5158" spans="1:2" x14ac:dyDescent="0.3">
      <c r="A5158" s="9"/>
      <c r="B5158" s="58"/>
    </row>
    <row r="5159" spans="1:2" x14ac:dyDescent="0.3">
      <c r="A5159" s="9"/>
      <c r="B5159" s="58"/>
    </row>
    <row r="5160" spans="1:2" x14ac:dyDescent="0.3">
      <c r="A5160" s="9"/>
      <c r="B5160" s="58"/>
    </row>
    <row r="5161" spans="1:2" x14ac:dyDescent="0.3">
      <c r="A5161" s="9"/>
      <c r="B5161" s="58"/>
    </row>
    <row r="5162" spans="1:2" x14ac:dyDescent="0.3">
      <c r="A5162" s="9"/>
      <c r="B5162" s="58"/>
    </row>
    <row r="5163" spans="1:2" x14ac:dyDescent="0.3">
      <c r="A5163" s="9"/>
      <c r="B5163" s="58"/>
    </row>
    <row r="5164" spans="1:2" x14ac:dyDescent="0.3">
      <c r="A5164" s="9"/>
      <c r="B5164" s="58"/>
    </row>
    <row r="5165" spans="1:2" x14ac:dyDescent="0.3">
      <c r="A5165" s="9"/>
      <c r="B5165" s="58"/>
    </row>
    <row r="5166" spans="1:2" x14ac:dyDescent="0.3">
      <c r="A5166" s="9"/>
      <c r="B5166" s="58"/>
    </row>
    <row r="5167" spans="1:2" x14ac:dyDescent="0.3">
      <c r="A5167" s="9"/>
      <c r="B5167" s="58"/>
    </row>
    <row r="5168" spans="1:2" x14ac:dyDescent="0.3">
      <c r="A5168" s="9"/>
      <c r="B5168" s="58"/>
    </row>
    <row r="5169" spans="1:2" x14ac:dyDescent="0.3">
      <c r="A5169" s="9"/>
      <c r="B5169" s="58"/>
    </row>
    <row r="5170" spans="1:2" x14ac:dyDescent="0.3">
      <c r="A5170" s="9"/>
      <c r="B5170" s="58"/>
    </row>
    <row r="5171" spans="1:2" x14ac:dyDescent="0.3">
      <c r="A5171" s="9"/>
      <c r="B5171" s="58"/>
    </row>
    <row r="5172" spans="1:2" x14ac:dyDescent="0.3">
      <c r="A5172" s="9"/>
      <c r="B5172" s="58"/>
    </row>
    <row r="5173" spans="1:2" x14ac:dyDescent="0.3">
      <c r="A5173" s="9"/>
      <c r="B5173" s="58"/>
    </row>
    <row r="5174" spans="1:2" x14ac:dyDescent="0.3">
      <c r="A5174" s="9"/>
      <c r="B5174" s="58"/>
    </row>
    <row r="5175" spans="1:2" x14ac:dyDescent="0.3">
      <c r="A5175" s="9"/>
      <c r="B5175" s="58"/>
    </row>
    <row r="5176" spans="1:2" x14ac:dyDescent="0.3">
      <c r="A5176" s="9"/>
      <c r="B5176" s="58"/>
    </row>
    <row r="5177" spans="1:2" x14ac:dyDescent="0.3">
      <c r="A5177" s="9"/>
      <c r="B5177" s="58"/>
    </row>
    <row r="5178" spans="1:2" x14ac:dyDescent="0.3">
      <c r="A5178" s="9"/>
      <c r="B5178" s="58"/>
    </row>
    <row r="5179" spans="1:2" x14ac:dyDescent="0.3">
      <c r="A5179" s="9"/>
      <c r="B5179" s="58"/>
    </row>
    <row r="5180" spans="1:2" x14ac:dyDescent="0.3">
      <c r="A5180" s="9"/>
      <c r="B5180" s="58"/>
    </row>
    <row r="5181" spans="1:2" x14ac:dyDescent="0.3">
      <c r="A5181" s="9"/>
      <c r="B5181" s="58"/>
    </row>
    <row r="5182" spans="1:2" x14ac:dyDescent="0.3">
      <c r="A5182" s="9"/>
      <c r="B5182" s="58"/>
    </row>
    <row r="5183" spans="1:2" x14ac:dyDescent="0.3">
      <c r="A5183" s="9"/>
      <c r="B5183" s="58"/>
    </row>
    <row r="5184" spans="1:2" x14ac:dyDescent="0.3">
      <c r="A5184" s="9"/>
      <c r="B5184" s="58"/>
    </row>
    <row r="5185" spans="1:2" x14ac:dyDescent="0.3">
      <c r="A5185" s="9"/>
      <c r="B5185" s="58"/>
    </row>
    <row r="5186" spans="1:2" x14ac:dyDescent="0.3">
      <c r="A5186" s="9"/>
      <c r="B5186" s="58"/>
    </row>
    <row r="5187" spans="1:2" x14ac:dyDescent="0.3">
      <c r="A5187" s="9"/>
      <c r="B5187" s="58"/>
    </row>
    <row r="5188" spans="1:2" x14ac:dyDescent="0.3">
      <c r="A5188" s="9"/>
      <c r="B5188" s="58"/>
    </row>
    <row r="5189" spans="1:2" x14ac:dyDescent="0.3">
      <c r="A5189" s="9"/>
      <c r="B5189" s="58"/>
    </row>
    <row r="5190" spans="1:2" x14ac:dyDescent="0.3">
      <c r="A5190" s="9"/>
      <c r="B5190" s="58"/>
    </row>
    <row r="5191" spans="1:2" x14ac:dyDescent="0.3">
      <c r="A5191" s="9"/>
      <c r="B5191" s="58"/>
    </row>
    <row r="5192" spans="1:2" x14ac:dyDescent="0.3">
      <c r="A5192" s="9"/>
      <c r="B5192" s="58"/>
    </row>
    <row r="5193" spans="1:2" x14ac:dyDescent="0.3">
      <c r="A5193" s="9"/>
      <c r="B5193" s="58"/>
    </row>
    <row r="5194" spans="1:2" x14ac:dyDescent="0.3">
      <c r="A5194" s="9"/>
      <c r="B5194" s="58"/>
    </row>
    <row r="5195" spans="1:2" x14ac:dyDescent="0.3">
      <c r="A5195" s="9"/>
      <c r="B5195" s="58"/>
    </row>
    <row r="5196" spans="1:2" x14ac:dyDescent="0.3">
      <c r="A5196" s="9"/>
      <c r="B5196" s="58"/>
    </row>
    <row r="5197" spans="1:2" x14ac:dyDescent="0.3">
      <c r="A5197" s="9"/>
      <c r="B5197" s="58"/>
    </row>
    <row r="5198" spans="1:2" x14ac:dyDescent="0.3">
      <c r="A5198" s="9"/>
      <c r="B5198" s="58"/>
    </row>
    <row r="5199" spans="1:2" x14ac:dyDescent="0.3">
      <c r="A5199" s="9"/>
      <c r="B5199" s="58"/>
    </row>
    <row r="5200" spans="1:2" x14ac:dyDescent="0.3">
      <c r="A5200" s="9"/>
      <c r="B5200" s="58"/>
    </row>
    <row r="5201" spans="1:2" x14ac:dyDescent="0.3">
      <c r="A5201" s="9"/>
      <c r="B5201" s="58"/>
    </row>
    <row r="5202" spans="1:2" x14ac:dyDescent="0.3">
      <c r="A5202" s="9"/>
      <c r="B5202" s="58"/>
    </row>
    <row r="5203" spans="1:2" x14ac:dyDescent="0.3">
      <c r="A5203" s="9"/>
      <c r="B5203" s="58"/>
    </row>
    <row r="5204" spans="1:2" x14ac:dyDescent="0.3">
      <c r="A5204" s="9"/>
      <c r="B5204" s="58"/>
    </row>
    <row r="5205" spans="1:2" x14ac:dyDescent="0.3">
      <c r="A5205" s="9"/>
      <c r="B5205" s="58"/>
    </row>
    <row r="5206" spans="1:2" x14ac:dyDescent="0.3">
      <c r="A5206" s="9"/>
      <c r="B5206" s="58"/>
    </row>
    <row r="5207" spans="1:2" x14ac:dyDescent="0.3">
      <c r="A5207" s="9"/>
      <c r="B5207" s="58"/>
    </row>
    <row r="5208" spans="1:2" x14ac:dyDescent="0.3">
      <c r="A5208" s="9"/>
      <c r="B5208" s="58"/>
    </row>
    <row r="5209" spans="1:2" x14ac:dyDescent="0.3">
      <c r="A5209" s="9"/>
      <c r="B5209" s="58"/>
    </row>
    <row r="5210" spans="1:2" x14ac:dyDescent="0.3">
      <c r="A5210" s="9"/>
      <c r="B5210" s="58"/>
    </row>
    <row r="5211" spans="1:2" x14ac:dyDescent="0.3">
      <c r="A5211" s="9"/>
      <c r="B5211" s="58"/>
    </row>
    <row r="5212" spans="1:2" x14ac:dyDescent="0.3">
      <c r="A5212" s="9"/>
      <c r="B5212" s="58"/>
    </row>
    <row r="5213" spans="1:2" x14ac:dyDescent="0.3">
      <c r="A5213" s="9"/>
      <c r="B5213" s="58"/>
    </row>
    <row r="5214" spans="1:2" x14ac:dyDescent="0.3">
      <c r="A5214" s="9"/>
      <c r="B5214" s="58"/>
    </row>
    <row r="5215" spans="1:2" x14ac:dyDescent="0.3">
      <c r="A5215" s="9"/>
      <c r="B5215" s="58"/>
    </row>
    <row r="5216" spans="1:2" x14ac:dyDescent="0.3">
      <c r="A5216" s="9"/>
      <c r="B5216" s="58"/>
    </row>
    <row r="5217" spans="1:2" x14ac:dyDescent="0.3">
      <c r="A5217" s="9"/>
      <c r="B5217" s="58"/>
    </row>
    <row r="5218" spans="1:2" x14ac:dyDescent="0.3">
      <c r="A5218" s="9"/>
      <c r="B5218" s="58"/>
    </row>
    <row r="5219" spans="1:2" x14ac:dyDescent="0.3">
      <c r="A5219" s="9"/>
      <c r="B5219" s="58"/>
    </row>
    <row r="5220" spans="1:2" x14ac:dyDescent="0.3">
      <c r="A5220" s="9"/>
      <c r="B5220" s="58"/>
    </row>
    <row r="5221" spans="1:2" x14ac:dyDescent="0.3">
      <c r="A5221" s="9"/>
      <c r="B5221" s="58"/>
    </row>
    <row r="5222" spans="1:2" x14ac:dyDescent="0.3">
      <c r="A5222" s="9"/>
      <c r="B5222" s="58"/>
    </row>
    <row r="5223" spans="1:2" x14ac:dyDescent="0.3">
      <c r="A5223" s="9"/>
      <c r="B5223" s="58"/>
    </row>
    <row r="5224" spans="1:2" x14ac:dyDescent="0.3">
      <c r="A5224" s="9"/>
      <c r="B5224" s="58"/>
    </row>
    <row r="5225" spans="1:2" x14ac:dyDescent="0.3">
      <c r="A5225" s="9"/>
      <c r="B5225" s="58"/>
    </row>
    <row r="5226" spans="1:2" x14ac:dyDescent="0.3">
      <c r="A5226" s="9"/>
      <c r="B5226" s="58"/>
    </row>
    <row r="5227" spans="1:2" x14ac:dyDescent="0.3">
      <c r="A5227" s="9"/>
      <c r="B5227" s="58"/>
    </row>
    <row r="5228" spans="1:2" x14ac:dyDescent="0.3">
      <c r="A5228" s="9"/>
      <c r="B5228" s="58"/>
    </row>
    <row r="5229" spans="1:2" x14ac:dyDescent="0.3">
      <c r="A5229" s="9"/>
      <c r="B5229" s="58"/>
    </row>
    <row r="5230" spans="1:2" x14ac:dyDescent="0.3">
      <c r="A5230" s="9"/>
      <c r="B5230" s="58"/>
    </row>
    <row r="5231" spans="1:2" x14ac:dyDescent="0.3">
      <c r="A5231" s="9"/>
      <c r="B5231" s="58"/>
    </row>
    <row r="5232" spans="1:2" x14ac:dyDescent="0.3">
      <c r="A5232" s="9"/>
      <c r="B5232" s="58"/>
    </row>
    <row r="5233" spans="1:2" x14ac:dyDescent="0.3">
      <c r="A5233" s="9"/>
      <c r="B5233" s="58"/>
    </row>
    <row r="5234" spans="1:2" x14ac:dyDescent="0.3">
      <c r="A5234" s="9"/>
      <c r="B5234" s="58"/>
    </row>
    <row r="5235" spans="1:2" x14ac:dyDescent="0.3">
      <c r="A5235" s="9"/>
      <c r="B5235" s="58"/>
    </row>
    <row r="5236" spans="1:2" x14ac:dyDescent="0.3">
      <c r="A5236" s="9"/>
      <c r="B5236" s="58"/>
    </row>
    <row r="5237" spans="1:2" x14ac:dyDescent="0.3">
      <c r="A5237" s="9"/>
      <c r="B5237" s="58"/>
    </row>
    <row r="5238" spans="1:2" x14ac:dyDescent="0.3">
      <c r="A5238" s="9"/>
      <c r="B5238" s="58"/>
    </row>
    <row r="5239" spans="1:2" x14ac:dyDescent="0.3">
      <c r="A5239" s="9"/>
      <c r="B5239" s="58"/>
    </row>
    <row r="5240" spans="1:2" x14ac:dyDescent="0.3">
      <c r="A5240" s="9"/>
      <c r="B5240" s="58"/>
    </row>
    <row r="5241" spans="1:2" x14ac:dyDescent="0.3">
      <c r="A5241" s="9"/>
      <c r="B5241" s="58"/>
    </row>
    <row r="5242" spans="1:2" x14ac:dyDescent="0.3">
      <c r="A5242" s="9"/>
      <c r="B5242" s="58"/>
    </row>
    <row r="5243" spans="1:2" x14ac:dyDescent="0.3">
      <c r="A5243" s="9"/>
      <c r="B5243" s="58"/>
    </row>
    <row r="5244" spans="1:2" x14ac:dyDescent="0.3">
      <c r="A5244" s="9"/>
      <c r="B5244" s="58"/>
    </row>
    <row r="5245" spans="1:2" x14ac:dyDescent="0.3">
      <c r="A5245" s="9"/>
      <c r="B5245" s="58"/>
    </row>
    <row r="5246" spans="1:2" x14ac:dyDescent="0.3">
      <c r="A5246" s="9"/>
      <c r="B5246" s="58"/>
    </row>
    <row r="5247" spans="1:2" x14ac:dyDescent="0.3">
      <c r="A5247" s="9"/>
      <c r="B5247" s="58"/>
    </row>
    <row r="5248" spans="1:2" x14ac:dyDescent="0.3">
      <c r="A5248" s="9"/>
      <c r="B5248" s="58"/>
    </row>
    <row r="5249" spans="1:2" x14ac:dyDescent="0.3">
      <c r="A5249" s="9"/>
      <c r="B5249" s="58"/>
    </row>
    <row r="5250" spans="1:2" x14ac:dyDescent="0.3">
      <c r="A5250" s="9"/>
      <c r="B5250" s="58"/>
    </row>
    <row r="5251" spans="1:2" x14ac:dyDescent="0.3">
      <c r="A5251" s="9"/>
      <c r="B5251" s="58"/>
    </row>
    <row r="5252" spans="1:2" x14ac:dyDescent="0.3">
      <c r="A5252" s="9"/>
      <c r="B5252" s="58"/>
    </row>
    <row r="5253" spans="1:2" x14ac:dyDescent="0.3">
      <c r="A5253" s="9"/>
      <c r="B5253" s="58"/>
    </row>
    <row r="5254" spans="1:2" x14ac:dyDescent="0.3">
      <c r="A5254" s="9"/>
      <c r="B5254" s="58"/>
    </row>
    <row r="5255" spans="1:2" x14ac:dyDescent="0.3">
      <c r="A5255" s="9"/>
      <c r="B5255" s="58"/>
    </row>
    <row r="5256" spans="1:2" x14ac:dyDescent="0.3">
      <c r="A5256" s="9"/>
      <c r="B5256" s="58"/>
    </row>
    <row r="5257" spans="1:2" x14ac:dyDescent="0.3">
      <c r="A5257" s="9"/>
      <c r="B5257" s="58"/>
    </row>
    <row r="5258" spans="1:2" x14ac:dyDescent="0.3">
      <c r="A5258" s="9"/>
      <c r="B5258" s="58"/>
    </row>
    <row r="5259" spans="1:2" x14ac:dyDescent="0.3">
      <c r="A5259" s="9"/>
      <c r="B5259" s="58"/>
    </row>
    <row r="5260" spans="1:2" x14ac:dyDescent="0.3">
      <c r="A5260" s="9"/>
      <c r="B5260" s="58"/>
    </row>
    <row r="5261" spans="1:2" x14ac:dyDescent="0.3">
      <c r="A5261" s="9"/>
      <c r="B5261" s="58"/>
    </row>
    <row r="5262" spans="1:2" x14ac:dyDescent="0.3">
      <c r="A5262" s="9"/>
      <c r="B5262" s="58"/>
    </row>
    <row r="5263" spans="1:2" x14ac:dyDescent="0.3">
      <c r="A5263" s="9"/>
      <c r="B5263" s="58"/>
    </row>
    <row r="5264" spans="1:2" x14ac:dyDescent="0.3">
      <c r="A5264" s="9"/>
      <c r="B5264" s="58"/>
    </row>
    <row r="5265" spans="1:2" x14ac:dyDescent="0.3">
      <c r="A5265" s="9"/>
      <c r="B5265" s="58"/>
    </row>
    <row r="5266" spans="1:2" x14ac:dyDescent="0.3">
      <c r="A5266" s="9"/>
      <c r="B5266" s="58"/>
    </row>
    <row r="5267" spans="1:2" x14ac:dyDescent="0.3">
      <c r="A5267" s="9"/>
      <c r="B5267" s="58"/>
    </row>
    <row r="5268" spans="1:2" x14ac:dyDescent="0.3">
      <c r="A5268" s="9"/>
      <c r="B5268" s="58"/>
    </row>
    <row r="5269" spans="1:2" x14ac:dyDescent="0.3">
      <c r="A5269" s="9"/>
      <c r="B5269" s="58"/>
    </row>
    <row r="5270" spans="1:2" x14ac:dyDescent="0.3">
      <c r="A5270" s="9"/>
      <c r="B5270" s="58"/>
    </row>
    <row r="5271" spans="1:2" x14ac:dyDescent="0.3">
      <c r="A5271" s="9"/>
      <c r="B5271" s="58"/>
    </row>
    <row r="5272" spans="1:2" x14ac:dyDescent="0.3">
      <c r="A5272" s="9"/>
      <c r="B5272" s="58"/>
    </row>
    <row r="5273" spans="1:2" x14ac:dyDescent="0.3">
      <c r="A5273" s="9"/>
      <c r="B5273" s="58"/>
    </row>
    <row r="5274" spans="1:2" x14ac:dyDescent="0.3">
      <c r="A5274" s="9"/>
      <c r="B5274" s="58"/>
    </row>
    <row r="5275" spans="1:2" x14ac:dyDescent="0.3">
      <c r="A5275" s="9"/>
      <c r="B5275" s="58"/>
    </row>
    <row r="5276" spans="1:2" x14ac:dyDescent="0.3">
      <c r="A5276" s="9"/>
      <c r="B5276" s="58"/>
    </row>
    <row r="5277" spans="1:2" x14ac:dyDescent="0.3">
      <c r="A5277" s="9"/>
      <c r="B5277" s="58"/>
    </row>
    <row r="5278" spans="1:2" x14ac:dyDescent="0.3">
      <c r="A5278" s="9"/>
      <c r="B5278" s="58"/>
    </row>
    <row r="5279" spans="1:2" x14ac:dyDescent="0.3">
      <c r="A5279" s="9"/>
      <c r="B5279" s="58"/>
    </row>
    <row r="5280" spans="1:2" x14ac:dyDescent="0.3">
      <c r="A5280" s="9"/>
      <c r="B5280" s="58"/>
    </row>
    <row r="5281" spans="1:2" x14ac:dyDescent="0.3">
      <c r="A5281" s="9"/>
      <c r="B5281" s="58"/>
    </row>
    <row r="5282" spans="1:2" x14ac:dyDescent="0.3">
      <c r="A5282" s="9"/>
      <c r="B5282" s="58"/>
    </row>
    <row r="5283" spans="1:2" x14ac:dyDescent="0.3">
      <c r="A5283" s="9"/>
      <c r="B5283" s="58"/>
    </row>
    <row r="5284" spans="1:2" x14ac:dyDescent="0.3">
      <c r="A5284" s="9"/>
      <c r="B5284" s="58"/>
    </row>
    <row r="5285" spans="1:2" x14ac:dyDescent="0.3">
      <c r="A5285" s="9"/>
      <c r="B5285" s="58"/>
    </row>
    <row r="5286" spans="1:2" x14ac:dyDescent="0.3">
      <c r="A5286" s="9"/>
      <c r="B5286" s="58"/>
    </row>
    <row r="5287" spans="1:2" x14ac:dyDescent="0.3">
      <c r="A5287" s="9"/>
      <c r="B5287" s="58"/>
    </row>
    <row r="5288" spans="1:2" x14ac:dyDescent="0.3">
      <c r="A5288" s="9"/>
      <c r="B5288" s="58"/>
    </row>
    <row r="5289" spans="1:2" x14ac:dyDescent="0.3">
      <c r="A5289" s="9"/>
      <c r="B5289" s="58"/>
    </row>
    <row r="5290" spans="1:2" x14ac:dyDescent="0.3">
      <c r="A5290" s="9"/>
      <c r="B5290" s="58"/>
    </row>
    <row r="5291" spans="1:2" x14ac:dyDescent="0.3">
      <c r="A5291" s="9"/>
      <c r="B5291" s="58"/>
    </row>
    <row r="5292" spans="1:2" x14ac:dyDescent="0.3">
      <c r="A5292" s="9"/>
      <c r="B5292" s="58"/>
    </row>
    <row r="5293" spans="1:2" x14ac:dyDescent="0.3">
      <c r="A5293" s="9"/>
      <c r="B5293" s="58"/>
    </row>
    <row r="5294" spans="1:2" x14ac:dyDescent="0.3">
      <c r="A5294" s="9"/>
      <c r="B5294" s="58"/>
    </row>
    <row r="5295" spans="1:2" x14ac:dyDescent="0.3">
      <c r="A5295" s="9"/>
      <c r="B5295" s="58"/>
    </row>
    <row r="5296" spans="1:2" x14ac:dyDescent="0.3">
      <c r="A5296" s="9"/>
      <c r="B5296" s="58"/>
    </row>
    <row r="5297" spans="1:2" x14ac:dyDescent="0.3">
      <c r="A5297" s="9"/>
      <c r="B5297" s="58"/>
    </row>
    <row r="5298" spans="1:2" x14ac:dyDescent="0.3">
      <c r="A5298" s="9"/>
      <c r="B5298" s="58"/>
    </row>
    <row r="5299" spans="1:2" x14ac:dyDescent="0.3">
      <c r="A5299" s="9"/>
      <c r="B5299" s="58"/>
    </row>
    <row r="5300" spans="1:2" x14ac:dyDescent="0.3">
      <c r="A5300" s="9"/>
      <c r="B5300" s="58"/>
    </row>
    <row r="5301" spans="1:2" x14ac:dyDescent="0.3">
      <c r="A5301" s="9"/>
      <c r="B5301" s="58"/>
    </row>
    <row r="5302" spans="1:2" x14ac:dyDescent="0.3">
      <c r="A5302" s="9"/>
      <c r="B5302" s="58"/>
    </row>
    <row r="5303" spans="1:2" x14ac:dyDescent="0.3">
      <c r="A5303" s="9"/>
      <c r="B5303" s="58"/>
    </row>
    <row r="5304" spans="1:2" x14ac:dyDescent="0.3">
      <c r="A5304" s="9"/>
      <c r="B5304" s="58"/>
    </row>
    <row r="5305" spans="1:2" x14ac:dyDescent="0.3">
      <c r="A5305" s="9"/>
      <c r="B5305" s="58"/>
    </row>
    <row r="5306" spans="1:2" x14ac:dyDescent="0.3">
      <c r="A5306" s="9"/>
      <c r="B5306" s="58"/>
    </row>
    <row r="5307" spans="1:2" x14ac:dyDescent="0.3">
      <c r="A5307" s="9"/>
      <c r="B5307" s="58"/>
    </row>
    <row r="5308" spans="1:2" x14ac:dyDescent="0.3">
      <c r="A5308" s="9"/>
      <c r="B5308" s="58"/>
    </row>
    <row r="5309" spans="1:2" x14ac:dyDescent="0.3">
      <c r="A5309" s="9"/>
      <c r="B5309" s="58"/>
    </row>
    <row r="5310" spans="1:2" x14ac:dyDescent="0.3">
      <c r="A5310" s="9"/>
      <c r="B5310" s="58"/>
    </row>
    <row r="5311" spans="1:2" x14ac:dyDescent="0.3">
      <c r="A5311" s="9"/>
      <c r="B5311" s="58"/>
    </row>
    <row r="5312" spans="1:2" x14ac:dyDescent="0.3">
      <c r="A5312" s="9"/>
      <c r="B5312" s="58"/>
    </row>
    <row r="5313" spans="1:2" x14ac:dyDescent="0.3">
      <c r="A5313" s="9"/>
      <c r="B5313" s="58"/>
    </row>
    <row r="5314" spans="1:2" x14ac:dyDescent="0.3">
      <c r="A5314" s="9"/>
      <c r="B5314" s="58"/>
    </row>
    <row r="5315" spans="1:2" x14ac:dyDescent="0.3">
      <c r="A5315" s="9"/>
      <c r="B5315" s="58"/>
    </row>
    <row r="5316" spans="1:2" x14ac:dyDescent="0.3">
      <c r="A5316" s="9"/>
      <c r="B5316" s="58"/>
    </row>
    <row r="5317" spans="1:2" x14ac:dyDescent="0.3">
      <c r="A5317" s="9"/>
      <c r="B5317" s="58"/>
    </row>
    <row r="5318" spans="1:2" x14ac:dyDescent="0.3">
      <c r="A5318" s="9"/>
      <c r="B5318" s="58"/>
    </row>
    <row r="5319" spans="1:2" x14ac:dyDescent="0.3">
      <c r="A5319" s="9"/>
      <c r="B5319" s="58"/>
    </row>
    <row r="5320" spans="1:2" x14ac:dyDescent="0.3">
      <c r="A5320" s="9"/>
      <c r="B5320" s="58"/>
    </row>
    <row r="5321" spans="1:2" x14ac:dyDescent="0.3">
      <c r="A5321" s="9"/>
      <c r="B5321" s="58"/>
    </row>
    <row r="5322" spans="1:2" x14ac:dyDescent="0.3">
      <c r="A5322" s="9"/>
      <c r="B5322" s="58"/>
    </row>
    <row r="5323" spans="1:2" x14ac:dyDescent="0.3">
      <c r="A5323" s="9"/>
      <c r="B5323" s="58"/>
    </row>
    <row r="5324" spans="1:2" x14ac:dyDescent="0.3">
      <c r="A5324" s="9"/>
      <c r="B5324" s="58"/>
    </row>
    <row r="5325" spans="1:2" x14ac:dyDescent="0.3">
      <c r="A5325" s="9"/>
      <c r="B5325" s="58"/>
    </row>
    <row r="5326" spans="1:2" x14ac:dyDescent="0.3">
      <c r="A5326" s="9"/>
      <c r="B5326" s="58"/>
    </row>
    <row r="5327" spans="1:2" x14ac:dyDescent="0.3">
      <c r="A5327" s="9"/>
      <c r="B5327" s="58"/>
    </row>
    <row r="5328" spans="1:2" x14ac:dyDescent="0.3">
      <c r="A5328" s="9"/>
      <c r="B5328" s="58"/>
    </row>
    <row r="5329" spans="1:2" x14ac:dyDescent="0.3">
      <c r="A5329" s="9"/>
      <c r="B5329" s="58"/>
    </row>
    <row r="5330" spans="1:2" x14ac:dyDescent="0.3">
      <c r="A5330" s="9"/>
      <c r="B5330" s="58"/>
    </row>
    <row r="5331" spans="1:2" x14ac:dyDescent="0.3">
      <c r="A5331" s="9"/>
      <c r="B5331" s="58"/>
    </row>
    <row r="5332" spans="1:2" x14ac:dyDescent="0.3">
      <c r="A5332" s="9"/>
      <c r="B5332" s="58"/>
    </row>
    <row r="5333" spans="1:2" x14ac:dyDescent="0.3">
      <c r="A5333" s="9"/>
      <c r="B5333" s="58"/>
    </row>
    <row r="5334" spans="1:2" x14ac:dyDescent="0.3">
      <c r="A5334" s="9"/>
      <c r="B5334" s="58"/>
    </row>
    <row r="5335" spans="1:2" x14ac:dyDescent="0.3">
      <c r="A5335" s="9"/>
      <c r="B5335" s="58"/>
    </row>
    <row r="5336" spans="1:2" x14ac:dyDescent="0.3">
      <c r="A5336" s="9"/>
      <c r="B5336" s="58"/>
    </row>
    <row r="5337" spans="1:2" x14ac:dyDescent="0.3">
      <c r="A5337" s="9"/>
      <c r="B5337" s="58"/>
    </row>
    <row r="5338" spans="1:2" x14ac:dyDescent="0.3">
      <c r="A5338" s="9"/>
      <c r="B5338" s="58"/>
    </row>
    <row r="5339" spans="1:2" x14ac:dyDescent="0.3">
      <c r="A5339" s="9"/>
      <c r="B5339" s="58"/>
    </row>
    <row r="5340" spans="1:2" x14ac:dyDescent="0.3">
      <c r="A5340" s="9"/>
      <c r="B5340" s="58"/>
    </row>
    <row r="5341" spans="1:2" x14ac:dyDescent="0.3">
      <c r="A5341" s="9"/>
      <c r="B5341" s="58"/>
    </row>
    <row r="5342" spans="1:2" x14ac:dyDescent="0.3">
      <c r="A5342" s="9"/>
      <c r="B5342" s="58"/>
    </row>
    <row r="5343" spans="1:2" x14ac:dyDescent="0.3">
      <c r="A5343" s="9"/>
      <c r="B5343" s="58"/>
    </row>
    <row r="5344" spans="1:2" x14ac:dyDescent="0.3">
      <c r="A5344" s="9"/>
      <c r="B5344" s="58"/>
    </row>
    <row r="5345" spans="1:2" x14ac:dyDescent="0.3">
      <c r="A5345" s="9"/>
      <c r="B5345" s="58"/>
    </row>
    <row r="5346" spans="1:2" x14ac:dyDescent="0.3">
      <c r="A5346" s="9"/>
      <c r="B5346" s="58"/>
    </row>
    <row r="5347" spans="1:2" x14ac:dyDescent="0.3">
      <c r="A5347" s="9"/>
      <c r="B5347" s="58"/>
    </row>
    <row r="5348" spans="1:2" x14ac:dyDescent="0.3">
      <c r="A5348" s="9"/>
      <c r="B5348" s="58"/>
    </row>
    <row r="5349" spans="1:2" x14ac:dyDescent="0.3">
      <c r="A5349" s="9"/>
      <c r="B5349" s="58"/>
    </row>
    <row r="5350" spans="1:2" x14ac:dyDescent="0.3">
      <c r="A5350" s="9"/>
      <c r="B5350" s="58"/>
    </row>
    <row r="5351" spans="1:2" x14ac:dyDescent="0.3">
      <c r="A5351" s="9"/>
      <c r="B5351" s="58"/>
    </row>
    <row r="5352" spans="1:2" x14ac:dyDescent="0.3">
      <c r="A5352" s="9"/>
      <c r="B5352" s="58"/>
    </row>
    <row r="5353" spans="1:2" x14ac:dyDescent="0.3">
      <c r="A5353" s="9"/>
      <c r="B5353" s="58"/>
    </row>
    <row r="5354" spans="1:2" x14ac:dyDescent="0.3">
      <c r="A5354" s="9"/>
      <c r="B5354" s="58"/>
    </row>
    <row r="5355" spans="1:2" x14ac:dyDescent="0.3">
      <c r="A5355" s="9"/>
      <c r="B5355" s="58"/>
    </row>
    <row r="5356" spans="1:2" x14ac:dyDescent="0.3">
      <c r="A5356" s="9"/>
      <c r="B5356" s="58"/>
    </row>
    <row r="5357" spans="1:2" x14ac:dyDescent="0.3">
      <c r="A5357" s="9"/>
      <c r="B5357" s="58"/>
    </row>
    <row r="5358" spans="1:2" x14ac:dyDescent="0.3">
      <c r="A5358" s="9"/>
      <c r="B5358" s="58"/>
    </row>
    <row r="5359" spans="1:2" x14ac:dyDescent="0.3">
      <c r="A5359" s="9"/>
      <c r="B5359" s="58"/>
    </row>
    <row r="5360" spans="1:2" x14ac:dyDescent="0.3">
      <c r="A5360" s="9"/>
      <c r="B5360" s="58"/>
    </row>
    <row r="5361" spans="1:2" x14ac:dyDescent="0.3">
      <c r="A5361" s="9"/>
      <c r="B5361" s="58"/>
    </row>
    <row r="5362" spans="1:2" x14ac:dyDescent="0.3">
      <c r="A5362" s="9"/>
      <c r="B5362" s="58"/>
    </row>
    <row r="5363" spans="1:2" x14ac:dyDescent="0.3">
      <c r="A5363" s="9"/>
      <c r="B5363" s="58"/>
    </row>
    <row r="5364" spans="1:2" x14ac:dyDescent="0.3">
      <c r="A5364" s="9"/>
      <c r="B5364" s="58"/>
    </row>
    <row r="5365" spans="1:2" x14ac:dyDescent="0.3">
      <c r="A5365" s="9"/>
      <c r="B5365" s="58"/>
    </row>
    <row r="5366" spans="1:2" x14ac:dyDescent="0.3">
      <c r="A5366" s="9"/>
      <c r="B5366" s="58"/>
    </row>
    <row r="5367" spans="1:2" x14ac:dyDescent="0.3">
      <c r="A5367" s="9"/>
      <c r="B5367" s="58"/>
    </row>
    <row r="5368" spans="1:2" x14ac:dyDescent="0.3">
      <c r="A5368" s="9"/>
      <c r="B5368" s="58"/>
    </row>
    <row r="5369" spans="1:2" x14ac:dyDescent="0.3">
      <c r="A5369" s="9"/>
      <c r="B5369" s="58"/>
    </row>
    <row r="5370" spans="1:2" x14ac:dyDescent="0.3">
      <c r="A5370" s="9"/>
      <c r="B5370" s="58"/>
    </row>
    <row r="5371" spans="1:2" x14ac:dyDescent="0.3">
      <c r="A5371" s="9"/>
      <c r="B5371" s="58"/>
    </row>
    <row r="5372" spans="1:2" x14ac:dyDescent="0.3">
      <c r="A5372" s="9"/>
      <c r="B5372" s="58"/>
    </row>
    <row r="5373" spans="1:2" x14ac:dyDescent="0.3">
      <c r="A5373" s="9"/>
      <c r="B5373" s="58"/>
    </row>
    <row r="5374" spans="1:2" x14ac:dyDescent="0.3">
      <c r="A5374" s="9"/>
      <c r="B5374" s="58"/>
    </row>
    <row r="5375" spans="1:2" x14ac:dyDescent="0.3">
      <c r="A5375" s="9"/>
      <c r="B5375" s="58"/>
    </row>
    <row r="5376" spans="1:2" x14ac:dyDescent="0.3">
      <c r="A5376" s="9"/>
      <c r="B5376" s="58"/>
    </row>
    <row r="5377" spans="1:2" x14ac:dyDescent="0.3">
      <c r="A5377" s="9"/>
      <c r="B5377" s="58"/>
    </row>
    <row r="5378" spans="1:2" x14ac:dyDescent="0.3">
      <c r="A5378" s="9"/>
      <c r="B5378" s="58"/>
    </row>
    <row r="5379" spans="1:2" x14ac:dyDescent="0.3">
      <c r="A5379" s="9"/>
      <c r="B5379" s="58"/>
    </row>
    <row r="5380" spans="1:2" x14ac:dyDescent="0.3">
      <c r="A5380" s="9"/>
      <c r="B5380" s="58"/>
    </row>
    <row r="5381" spans="1:2" x14ac:dyDescent="0.3">
      <c r="A5381" s="9"/>
      <c r="B5381" s="58"/>
    </row>
    <row r="5382" spans="1:2" x14ac:dyDescent="0.3">
      <c r="A5382" s="9"/>
      <c r="B5382" s="58"/>
    </row>
    <row r="5383" spans="1:2" x14ac:dyDescent="0.3">
      <c r="A5383" s="9"/>
      <c r="B5383" s="58"/>
    </row>
    <row r="5384" spans="1:2" x14ac:dyDescent="0.3">
      <c r="A5384" s="9"/>
      <c r="B5384" s="58"/>
    </row>
    <row r="5385" spans="1:2" x14ac:dyDescent="0.3">
      <c r="A5385" s="9"/>
      <c r="B5385" s="58"/>
    </row>
    <row r="5386" spans="1:2" x14ac:dyDescent="0.3">
      <c r="A5386" s="9"/>
      <c r="B5386" s="58"/>
    </row>
    <row r="5387" spans="1:2" x14ac:dyDescent="0.3">
      <c r="A5387" s="9"/>
      <c r="B5387" s="58"/>
    </row>
    <row r="5388" spans="1:2" x14ac:dyDescent="0.3">
      <c r="A5388" s="9"/>
      <c r="B5388" s="58"/>
    </row>
    <row r="5389" spans="1:2" x14ac:dyDescent="0.3">
      <c r="A5389" s="9"/>
      <c r="B5389" s="58"/>
    </row>
    <row r="5390" spans="1:2" x14ac:dyDescent="0.3">
      <c r="A5390" s="9"/>
      <c r="B5390" s="58"/>
    </row>
    <row r="5391" spans="1:2" x14ac:dyDescent="0.3">
      <c r="A5391" s="9"/>
      <c r="B5391" s="58"/>
    </row>
    <row r="5392" spans="1:2" x14ac:dyDescent="0.3">
      <c r="A5392" s="9"/>
      <c r="B5392" s="58"/>
    </row>
    <row r="5393" spans="1:2" x14ac:dyDescent="0.3">
      <c r="A5393" s="9"/>
      <c r="B5393" s="58"/>
    </row>
    <row r="5394" spans="1:2" x14ac:dyDescent="0.3">
      <c r="A5394" s="9"/>
      <c r="B5394" s="58"/>
    </row>
    <row r="5395" spans="1:2" x14ac:dyDescent="0.3">
      <c r="A5395" s="9"/>
      <c r="B5395" s="58"/>
    </row>
    <row r="5396" spans="1:2" x14ac:dyDescent="0.3">
      <c r="A5396" s="9"/>
      <c r="B5396" s="58"/>
    </row>
    <row r="5397" spans="1:2" x14ac:dyDescent="0.3">
      <c r="A5397" s="9"/>
      <c r="B5397" s="58"/>
    </row>
    <row r="5398" spans="1:2" x14ac:dyDescent="0.3">
      <c r="A5398" s="9"/>
      <c r="B5398" s="58"/>
    </row>
    <row r="5399" spans="1:2" x14ac:dyDescent="0.3">
      <c r="A5399" s="9"/>
      <c r="B5399" s="58"/>
    </row>
    <row r="5400" spans="1:2" x14ac:dyDescent="0.3">
      <c r="A5400" s="9"/>
      <c r="B5400" s="58"/>
    </row>
    <row r="5401" spans="1:2" x14ac:dyDescent="0.3">
      <c r="A5401" s="9"/>
      <c r="B5401" s="58"/>
    </row>
    <row r="5402" spans="1:2" x14ac:dyDescent="0.3">
      <c r="A5402" s="9"/>
      <c r="B5402" s="58"/>
    </row>
    <row r="5403" spans="1:2" x14ac:dyDescent="0.3">
      <c r="A5403" s="9"/>
      <c r="B5403" s="58"/>
    </row>
    <row r="5404" spans="1:2" x14ac:dyDescent="0.3">
      <c r="A5404" s="9"/>
      <c r="B5404" s="58"/>
    </row>
    <row r="5405" spans="1:2" x14ac:dyDescent="0.3">
      <c r="A5405" s="9"/>
      <c r="B5405" s="58"/>
    </row>
    <row r="5406" spans="1:2" x14ac:dyDescent="0.3">
      <c r="A5406" s="9"/>
      <c r="B5406" s="58"/>
    </row>
    <row r="5407" spans="1:2" x14ac:dyDescent="0.3">
      <c r="A5407" s="9"/>
      <c r="B5407" s="58"/>
    </row>
    <row r="5408" spans="1:2" x14ac:dyDescent="0.3">
      <c r="A5408" s="9"/>
      <c r="B5408" s="58"/>
    </row>
    <row r="5409" spans="1:2" x14ac:dyDescent="0.3">
      <c r="A5409" s="9"/>
      <c r="B5409" s="58"/>
    </row>
    <row r="5410" spans="1:2" x14ac:dyDescent="0.3">
      <c r="A5410" s="9"/>
      <c r="B5410" s="58"/>
    </row>
    <row r="5411" spans="1:2" x14ac:dyDescent="0.3">
      <c r="A5411" s="9"/>
      <c r="B5411" s="58"/>
    </row>
    <row r="5412" spans="1:2" x14ac:dyDescent="0.3">
      <c r="A5412" s="9"/>
      <c r="B5412" s="58"/>
    </row>
    <row r="5413" spans="1:2" x14ac:dyDescent="0.3">
      <c r="A5413" s="9"/>
      <c r="B5413" s="58"/>
    </row>
    <row r="5414" spans="1:2" x14ac:dyDescent="0.3">
      <c r="A5414" s="9"/>
      <c r="B5414" s="58"/>
    </row>
    <row r="5415" spans="1:2" x14ac:dyDescent="0.3">
      <c r="A5415" s="9"/>
      <c r="B5415" s="58"/>
    </row>
    <row r="5416" spans="1:2" x14ac:dyDescent="0.3">
      <c r="A5416" s="9"/>
      <c r="B5416" s="58"/>
    </row>
    <row r="5417" spans="1:2" x14ac:dyDescent="0.3">
      <c r="A5417" s="9"/>
      <c r="B5417" s="58"/>
    </row>
    <row r="5418" spans="1:2" x14ac:dyDescent="0.3">
      <c r="A5418" s="9"/>
      <c r="B5418" s="58"/>
    </row>
    <row r="5419" spans="1:2" x14ac:dyDescent="0.3">
      <c r="A5419" s="9"/>
      <c r="B5419" s="58"/>
    </row>
    <row r="5420" spans="1:2" x14ac:dyDescent="0.3">
      <c r="A5420" s="9"/>
      <c r="B5420" s="58"/>
    </row>
    <row r="5421" spans="1:2" x14ac:dyDescent="0.3">
      <c r="A5421" s="9"/>
      <c r="B5421" s="58"/>
    </row>
    <row r="5422" spans="1:2" x14ac:dyDescent="0.3">
      <c r="A5422" s="9"/>
      <c r="B5422" s="58"/>
    </row>
    <row r="5423" spans="1:2" x14ac:dyDescent="0.3">
      <c r="A5423" s="9"/>
      <c r="B5423" s="58"/>
    </row>
    <row r="5424" spans="1:2" x14ac:dyDescent="0.3">
      <c r="A5424" s="9"/>
      <c r="B5424" s="58"/>
    </row>
    <row r="5425" spans="1:2" x14ac:dyDescent="0.3">
      <c r="A5425" s="9"/>
      <c r="B5425" s="58"/>
    </row>
    <row r="5426" spans="1:2" x14ac:dyDescent="0.3">
      <c r="A5426" s="9"/>
      <c r="B5426" s="58"/>
    </row>
    <row r="5427" spans="1:2" x14ac:dyDescent="0.3">
      <c r="A5427" s="9"/>
      <c r="B5427" s="58"/>
    </row>
    <row r="5428" spans="1:2" x14ac:dyDescent="0.3">
      <c r="A5428" s="9"/>
      <c r="B5428" s="58"/>
    </row>
    <row r="5429" spans="1:2" x14ac:dyDescent="0.3">
      <c r="A5429" s="9"/>
      <c r="B5429" s="58"/>
    </row>
    <row r="5430" spans="1:2" x14ac:dyDescent="0.3">
      <c r="A5430" s="9"/>
      <c r="B5430" s="58"/>
    </row>
    <row r="5431" spans="1:2" x14ac:dyDescent="0.3">
      <c r="A5431" s="9"/>
      <c r="B5431" s="58"/>
    </row>
    <row r="5432" spans="1:2" x14ac:dyDescent="0.3">
      <c r="A5432" s="9"/>
      <c r="B5432" s="58"/>
    </row>
    <row r="5433" spans="1:2" x14ac:dyDescent="0.3">
      <c r="A5433" s="9"/>
      <c r="B5433" s="58"/>
    </row>
    <row r="5434" spans="1:2" x14ac:dyDescent="0.3">
      <c r="A5434" s="9"/>
      <c r="B5434" s="58"/>
    </row>
    <row r="5435" spans="1:2" x14ac:dyDescent="0.3">
      <c r="A5435" s="9"/>
      <c r="B5435" s="58"/>
    </row>
    <row r="5436" spans="1:2" x14ac:dyDescent="0.3">
      <c r="A5436" s="9"/>
      <c r="B5436" s="58"/>
    </row>
    <row r="5437" spans="1:2" x14ac:dyDescent="0.3">
      <c r="A5437" s="9"/>
      <c r="B5437" s="58"/>
    </row>
    <row r="5438" spans="1:2" x14ac:dyDescent="0.3">
      <c r="A5438" s="9"/>
      <c r="B5438" s="58"/>
    </row>
    <row r="5439" spans="1:2" x14ac:dyDescent="0.3">
      <c r="A5439" s="9"/>
      <c r="B5439" s="58"/>
    </row>
    <row r="5440" spans="1:2" x14ac:dyDescent="0.3">
      <c r="A5440" s="9"/>
      <c r="B5440" s="58"/>
    </row>
    <row r="5441" spans="1:2" x14ac:dyDescent="0.3">
      <c r="A5441" s="9"/>
      <c r="B5441" s="58"/>
    </row>
    <row r="5442" spans="1:2" x14ac:dyDescent="0.3">
      <c r="A5442" s="9"/>
      <c r="B5442" s="58"/>
    </row>
    <row r="5443" spans="1:2" x14ac:dyDescent="0.3">
      <c r="A5443" s="9"/>
      <c r="B5443" s="58"/>
    </row>
    <row r="5444" spans="1:2" x14ac:dyDescent="0.3">
      <c r="A5444" s="9"/>
      <c r="B5444" s="58"/>
    </row>
    <row r="5445" spans="1:2" x14ac:dyDescent="0.3">
      <c r="A5445" s="9"/>
      <c r="B5445" s="58"/>
    </row>
    <row r="5446" spans="1:2" x14ac:dyDescent="0.3">
      <c r="A5446" s="9"/>
      <c r="B5446" s="58"/>
    </row>
    <row r="5447" spans="1:2" x14ac:dyDescent="0.3">
      <c r="A5447" s="9"/>
      <c r="B5447" s="58"/>
    </row>
    <row r="5448" spans="1:2" x14ac:dyDescent="0.3">
      <c r="A5448" s="9"/>
      <c r="B5448" s="58"/>
    </row>
    <row r="5449" spans="1:2" x14ac:dyDescent="0.3">
      <c r="A5449" s="9"/>
      <c r="B5449" s="58"/>
    </row>
    <row r="5450" spans="1:2" x14ac:dyDescent="0.3">
      <c r="A5450" s="9"/>
      <c r="B5450" s="58"/>
    </row>
    <row r="5451" spans="1:2" x14ac:dyDescent="0.3">
      <c r="A5451" s="9"/>
      <c r="B5451" s="58"/>
    </row>
    <row r="5452" spans="1:2" x14ac:dyDescent="0.3">
      <c r="A5452" s="9"/>
      <c r="B5452" s="58"/>
    </row>
    <row r="5453" spans="1:2" x14ac:dyDescent="0.3">
      <c r="A5453" s="9"/>
      <c r="B5453" s="58"/>
    </row>
    <row r="5454" spans="1:2" x14ac:dyDescent="0.3">
      <c r="A5454" s="9"/>
      <c r="B5454" s="58"/>
    </row>
    <row r="5455" spans="1:2" x14ac:dyDescent="0.3">
      <c r="A5455" s="9"/>
      <c r="B5455" s="58"/>
    </row>
    <row r="5456" spans="1:2" x14ac:dyDescent="0.3">
      <c r="A5456" s="9"/>
      <c r="B5456" s="58"/>
    </row>
    <row r="5457" spans="1:2" x14ac:dyDescent="0.3">
      <c r="A5457" s="9"/>
      <c r="B5457" s="58"/>
    </row>
    <row r="5458" spans="1:2" x14ac:dyDescent="0.3">
      <c r="A5458" s="9"/>
      <c r="B5458" s="58"/>
    </row>
    <row r="5459" spans="1:2" x14ac:dyDescent="0.3">
      <c r="A5459" s="9"/>
      <c r="B5459" s="58"/>
    </row>
    <row r="5460" spans="1:2" x14ac:dyDescent="0.3">
      <c r="A5460" s="9"/>
      <c r="B5460" s="58"/>
    </row>
    <row r="5461" spans="1:2" x14ac:dyDescent="0.3">
      <c r="A5461" s="9"/>
      <c r="B5461" s="58"/>
    </row>
    <row r="5462" spans="1:2" x14ac:dyDescent="0.3">
      <c r="A5462" s="9"/>
      <c r="B5462" s="58"/>
    </row>
    <row r="5463" spans="1:2" x14ac:dyDescent="0.3">
      <c r="A5463" s="9"/>
      <c r="B5463" s="58"/>
    </row>
    <row r="5464" spans="1:2" x14ac:dyDescent="0.3">
      <c r="A5464" s="9"/>
      <c r="B5464" s="58"/>
    </row>
    <row r="5465" spans="1:2" x14ac:dyDescent="0.3">
      <c r="A5465" s="9"/>
      <c r="B5465" s="58"/>
    </row>
    <row r="5466" spans="1:2" x14ac:dyDescent="0.3">
      <c r="A5466" s="9"/>
      <c r="B5466" s="58"/>
    </row>
    <row r="5467" spans="1:2" x14ac:dyDescent="0.3">
      <c r="A5467" s="9"/>
      <c r="B5467" s="58"/>
    </row>
    <row r="5468" spans="1:2" x14ac:dyDescent="0.3">
      <c r="A5468" s="9"/>
      <c r="B5468" s="58"/>
    </row>
    <row r="5469" spans="1:2" x14ac:dyDescent="0.3">
      <c r="A5469" s="9"/>
      <c r="B5469" s="58"/>
    </row>
    <row r="5470" spans="1:2" x14ac:dyDescent="0.3">
      <c r="A5470" s="9"/>
      <c r="B5470" s="58"/>
    </row>
    <row r="5471" spans="1:2" x14ac:dyDescent="0.3">
      <c r="A5471" s="9"/>
      <c r="B5471" s="58"/>
    </row>
    <row r="5472" spans="1:2" x14ac:dyDescent="0.3">
      <c r="A5472" s="9"/>
      <c r="B5472" s="58"/>
    </row>
    <row r="5473" spans="1:2" x14ac:dyDescent="0.3">
      <c r="A5473" s="9"/>
      <c r="B5473" s="58"/>
    </row>
    <row r="5474" spans="1:2" x14ac:dyDescent="0.3">
      <c r="A5474" s="9"/>
      <c r="B5474" s="58"/>
    </row>
    <row r="5475" spans="1:2" x14ac:dyDescent="0.3">
      <c r="A5475" s="9"/>
      <c r="B5475" s="58"/>
    </row>
    <row r="5476" spans="1:2" x14ac:dyDescent="0.3">
      <c r="A5476" s="9"/>
      <c r="B5476" s="58"/>
    </row>
    <row r="5477" spans="1:2" x14ac:dyDescent="0.3">
      <c r="A5477" s="9"/>
      <c r="B5477" s="58"/>
    </row>
    <row r="5478" spans="1:2" x14ac:dyDescent="0.3">
      <c r="A5478" s="9"/>
      <c r="B5478" s="58"/>
    </row>
    <row r="5479" spans="1:2" x14ac:dyDescent="0.3">
      <c r="A5479" s="9"/>
      <c r="B5479" s="58"/>
    </row>
    <row r="5480" spans="1:2" x14ac:dyDescent="0.3">
      <c r="A5480" s="9"/>
      <c r="B5480" s="58"/>
    </row>
    <row r="5481" spans="1:2" x14ac:dyDescent="0.3">
      <c r="A5481" s="9"/>
      <c r="B5481" s="58"/>
    </row>
    <row r="5482" spans="1:2" x14ac:dyDescent="0.3">
      <c r="A5482" s="9"/>
      <c r="B5482" s="58"/>
    </row>
    <row r="5483" spans="1:2" x14ac:dyDescent="0.3">
      <c r="A5483" s="9"/>
      <c r="B5483" s="58"/>
    </row>
    <row r="5484" spans="1:2" x14ac:dyDescent="0.3">
      <c r="A5484" s="9"/>
      <c r="B5484" s="58"/>
    </row>
    <row r="5485" spans="1:2" x14ac:dyDescent="0.3">
      <c r="A5485" s="9"/>
      <c r="B5485" s="58"/>
    </row>
    <row r="5486" spans="1:2" x14ac:dyDescent="0.3">
      <c r="A5486" s="9"/>
      <c r="B5486" s="58"/>
    </row>
    <row r="5487" spans="1:2" x14ac:dyDescent="0.3">
      <c r="A5487" s="9"/>
      <c r="B5487" s="58"/>
    </row>
    <row r="5488" spans="1:2" x14ac:dyDescent="0.3">
      <c r="A5488" s="9"/>
      <c r="B5488" s="58"/>
    </row>
    <row r="5489" spans="1:2" x14ac:dyDescent="0.3">
      <c r="A5489" s="9"/>
      <c r="B5489" s="58"/>
    </row>
    <row r="5490" spans="1:2" x14ac:dyDescent="0.3">
      <c r="A5490" s="9"/>
      <c r="B5490" s="58"/>
    </row>
    <row r="5491" spans="1:2" x14ac:dyDescent="0.3">
      <c r="A5491" s="9"/>
      <c r="B5491" s="58"/>
    </row>
    <row r="5492" spans="1:2" x14ac:dyDescent="0.3">
      <c r="A5492" s="9"/>
      <c r="B5492" s="58"/>
    </row>
    <row r="5493" spans="1:2" x14ac:dyDescent="0.3">
      <c r="A5493" s="9"/>
      <c r="B5493" s="58"/>
    </row>
    <row r="5494" spans="1:2" x14ac:dyDescent="0.3">
      <c r="A5494" s="9"/>
      <c r="B5494" s="58"/>
    </row>
    <row r="5495" spans="1:2" x14ac:dyDescent="0.3">
      <c r="A5495" s="9"/>
      <c r="B5495" s="58"/>
    </row>
    <row r="5496" spans="1:2" x14ac:dyDescent="0.3">
      <c r="A5496" s="9"/>
      <c r="B5496" s="58"/>
    </row>
    <row r="5497" spans="1:2" x14ac:dyDescent="0.3">
      <c r="A5497" s="9"/>
      <c r="B5497" s="58"/>
    </row>
    <row r="5498" spans="1:2" x14ac:dyDescent="0.3">
      <c r="A5498" s="9"/>
      <c r="B5498" s="58"/>
    </row>
    <row r="5499" spans="1:2" x14ac:dyDescent="0.3">
      <c r="A5499" s="9"/>
      <c r="B5499" s="58"/>
    </row>
    <row r="5500" spans="1:2" x14ac:dyDescent="0.3">
      <c r="A5500" s="9"/>
      <c r="B5500" s="58"/>
    </row>
    <row r="5501" spans="1:2" x14ac:dyDescent="0.3">
      <c r="A5501" s="9"/>
      <c r="B5501" s="58"/>
    </row>
    <row r="5502" spans="1:2" x14ac:dyDescent="0.3">
      <c r="A5502" s="9"/>
      <c r="B5502" s="58"/>
    </row>
    <row r="5503" spans="1:2" x14ac:dyDescent="0.3">
      <c r="A5503" s="9"/>
      <c r="B5503" s="58"/>
    </row>
    <row r="5504" spans="1:2" x14ac:dyDescent="0.3">
      <c r="A5504" s="9"/>
      <c r="B5504" s="58"/>
    </row>
    <row r="5505" spans="1:2" x14ac:dyDescent="0.3">
      <c r="A5505" s="9"/>
      <c r="B5505" s="58"/>
    </row>
    <row r="5506" spans="1:2" x14ac:dyDescent="0.3">
      <c r="A5506" s="9"/>
      <c r="B5506" s="58"/>
    </row>
    <row r="5507" spans="1:2" x14ac:dyDescent="0.3">
      <c r="A5507" s="9"/>
      <c r="B5507" s="58"/>
    </row>
    <row r="5508" spans="1:2" x14ac:dyDescent="0.3">
      <c r="A5508" s="9"/>
      <c r="B5508" s="58"/>
    </row>
    <row r="5509" spans="1:2" x14ac:dyDescent="0.3">
      <c r="A5509" s="9"/>
      <c r="B5509" s="58"/>
    </row>
    <row r="5510" spans="1:2" x14ac:dyDescent="0.3">
      <c r="A5510" s="9"/>
      <c r="B5510" s="58"/>
    </row>
    <row r="5511" spans="1:2" x14ac:dyDescent="0.3">
      <c r="A5511" s="9"/>
      <c r="B5511" s="58"/>
    </row>
    <row r="5512" spans="1:2" x14ac:dyDescent="0.3">
      <c r="A5512" s="9"/>
      <c r="B5512" s="58"/>
    </row>
    <row r="5513" spans="1:2" x14ac:dyDescent="0.3">
      <c r="A5513" s="9"/>
      <c r="B5513" s="58"/>
    </row>
    <row r="5514" spans="1:2" x14ac:dyDescent="0.3">
      <c r="A5514" s="9"/>
      <c r="B5514" s="58"/>
    </row>
    <row r="5515" spans="1:2" x14ac:dyDescent="0.3">
      <c r="A5515" s="9"/>
      <c r="B5515" s="58"/>
    </row>
    <row r="5516" spans="1:2" x14ac:dyDescent="0.3">
      <c r="A5516" s="9"/>
      <c r="B5516" s="58"/>
    </row>
    <row r="5517" spans="1:2" x14ac:dyDescent="0.3">
      <c r="A5517" s="9"/>
      <c r="B5517" s="58"/>
    </row>
    <row r="5518" spans="1:2" x14ac:dyDescent="0.3">
      <c r="A5518" s="9"/>
      <c r="B5518" s="58"/>
    </row>
    <row r="5519" spans="1:2" x14ac:dyDescent="0.3">
      <c r="A5519" s="9"/>
      <c r="B5519" s="58"/>
    </row>
    <row r="5520" spans="1:2" x14ac:dyDescent="0.3">
      <c r="A5520" s="9"/>
      <c r="B5520" s="58"/>
    </row>
    <row r="5521" spans="1:2" x14ac:dyDescent="0.3">
      <c r="A5521" s="9"/>
      <c r="B5521" s="58"/>
    </row>
    <row r="5522" spans="1:2" x14ac:dyDescent="0.3">
      <c r="A5522" s="9"/>
      <c r="B5522" s="58"/>
    </row>
    <row r="5523" spans="1:2" x14ac:dyDescent="0.3">
      <c r="A5523" s="9"/>
      <c r="B5523" s="58"/>
    </row>
    <row r="5524" spans="1:2" x14ac:dyDescent="0.3">
      <c r="A5524" s="9"/>
      <c r="B5524" s="58"/>
    </row>
    <row r="5525" spans="1:2" x14ac:dyDescent="0.3">
      <c r="A5525" s="9"/>
      <c r="B5525" s="58"/>
    </row>
    <row r="5526" spans="1:2" x14ac:dyDescent="0.3">
      <c r="A5526" s="9"/>
      <c r="B5526" s="58"/>
    </row>
    <row r="5527" spans="1:2" x14ac:dyDescent="0.3">
      <c r="A5527" s="9"/>
      <c r="B5527" s="58"/>
    </row>
    <row r="5528" spans="1:2" x14ac:dyDescent="0.3">
      <c r="A5528" s="9"/>
      <c r="B5528" s="58"/>
    </row>
    <row r="5529" spans="1:2" x14ac:dyDescent="0.3">
      <c r="A5529" s="9"/>
      <c r="B5529" s="58"/>
    </row>
    <row r="5530" spans="1:2" x14ac:dyDescent="0.3">
      <c r="A5530" s="9"/>
      <c r="B5530" s="58"/>
    </row>
    <row r="5531" spans="1:2" x14ac:dyDescent="0.3">
      <c r="A5531" s="9"/>
      <c r="B5531" s="58"/>
    </row>
    <row r="5532" spans="1:2" x14ac:dyDescent="0.3">
      <c r="A5532" s="9"/>
      <c r="B5532" s="58"/>
    </row>
    <row r="5533" spans="1:2" x14ac:dyDescent="0.3">
      <c r="A5533" s="9"/>
      <c r="B5533" s="58"/>
    </row>
    <row r="5534" spans="1:2" x14ac:dyDescent="0.3">
      <c r="A5534" s="9"/>
      <c r="B5534" s="58"/>
    </row>
    <row r="5535" spans="1:2" x14ac:dyDescent="0.3">
      <c r="A5535" s="9"/>
      <c r="B5535" s="58"/>
    </row>
    <row r="5536" spans="1:2" x14ac:dyDescent="0.3">
      <c r="A5536" s="9"/>
      <c r="B5536" s="58"/>
    </row>
    <row r="5537" spans="1:2" x14ac:dyDescent="0.3">
      <c r="A5537" s="9"/>
      <c r="B5537" s="58"/>
    </row>
    <row r="5538" spans="1:2" x14ac:dyDescent="0.3">
      <c r="A5538" s="9"/>
      <c r="B5538" s="58"/>
    </row>
    <row r="5539" spans="1:2" x14ac:dyDescent="0.3">
      <c r="A5539" s="9"/>
      <c r="B5539" s="58"/>
    </row>
    <row r="5540" spans="1:2" x14ac:dyDescent="0.3">
      <c r="A5540" s="9"/>
      <c r="B5540" s="58"/>
    </row>
    <row r="5541" spans="1:2" x14ac:dyDescent="0.3">
      <c r="A5541" s="9"/>
      <c r="B5541" s="58"/>
    </row>
    <row r="5542" spans="1:2" x14ac:dyDescent="0.3">
      <c r="A5542" s="9"/>
      <c r="B5542" s="58"/>
    </row>
    <row r="5543" spans="1:2" x14ac:dyDescent="0.3">
      <c r="A5543" s="9"/>
      <c r="B5543" s="58"/>
    </row>
    <row r="5544" spans="1:2" x14ac:dyDescent="0.3">
      <c r="A5544" s="9"/>
      <c r="B5544" s="58"/>
    </row>
    <row r="5545" spans="1:2" x14ac:dyDescent="0.3">
      <c r="A5545" s="9"/>
      <c r="B5545" s="58"/>
    </row>
    <row r="5546" spans="1:2" x14ac:dyDescent="0.3">
      <c r="A5546" s="9"/>
      <c r="B5546" s="58"/>
    </row>
    <row r="5547" spans="1:2" x14ac:dyDescent="0.3">
      <c r="A5547" s="9"/>
      <c r="B5547" s="58"/>
    </row>
    <row r="5548" spans="1:2" x14ac:dyDescent="0.3">
      <c r="A5548" s="9"/>
      <c r="B5548" s="58"/>
    </row>
    <row r="5549" spans="1:2" x14ac:dyDescent="0.3">
      <c r="A5549" s="9"/>
      <c r="B5549" s="58"/>
    </row>
    <row r="5550" spans="1:2" x14ac:dyDescent="0.3">
      <c r="A5550" s="9"/>
      <c r="B5550" s="58"/>
    </row>
    <row r="5551" spans="1:2" x14ac:dyDescent="0.3">
      <c r="A5551" s="9"/>
      <c r="B5551" s="58"/>
    </row>
    <row r="5552" spans="1:2" x14ac:dyDescent="0.3">
      <c r="A5552" s="9"/>
      <c r="B5552" s="58"/>
    </row>
    <row r="5553" spans="1:2" x14ac:dyDescent="0.3">
      <c r="A5553" s="9"/>
      <c r="B5553" s="58"/>
    </row>
    <row r="5554" spans="1:2" x14ac:dyDescent="0.3">
      <c r="A5554" s="9"/>
      <c r="B5554" s="58"/>
    </row>
    <row r="5555" spans="1:2" x14ac:dyDescent="0.3">
      <c r="A5555" s="9"/>
      <c r="B5555" s="58"/>
    </row>
    <row r="5556" spans="1:2" x14ac:dyDescent="0.3">
      <c r="A5556" s="9"/>
      <c r="B5556" s="58"/>
    </row>
    <row r="5557" spans="1:2" x14ac:dyDescent="0.3">
      <c r="A5557" s="9"/>
      <c r="B5557" s="58"/>
    </row>
    <row r="5558" spans="1:2" x14ac:dyDescent="0.3">
      <c r="A5558" s="9"/>
      <c r="B5558" s="58"/>
    </row>
    <row r="5559" spans="1:2" x14ac:dyDescent="0.3">
      <c r="A5559" s="9"/>
      <c r="B5559" s="58"/>
    </row>
    <row r="5560" spans="1:2" x14ac:dyDescent="0.3">
      <c r="A5560" s="9"/>
      <c r="B5560" s="58"/>
    </row>
    <row r="5561" spans="1:2" x14ac:dyDescent="0.3">
      <c r="A5561" s="9"/>
      <c r="B5561" s="58"/>
    </row>
    <row r="5562" spans="1:2" x14ac:dyDescent="0.3">
      <c r="A5562" s="9"/>
      <c r="B5562" s="58"/>
    </row>
    <row r="5563" spans="1:2" x14ac:dyDescent="0.3">
      <c r="A5563" s="9"/>
      <c r="B5563" s="58"/>
    </row>
    <row r="5564" spans="1:2" x14ac:dyDescent="0.3">
      <c r="A5564" s="9"/>
      <c r="B5564" s="58"/>
    </row>
    <row r="5565" spans="1:2" x14ac:dyDescent="0.3">
      <c r="A5565" s="9"/>
      <c r="B5565" s="58"/>
    </row>
    <row r="5566" spans="1:2" x14ac:dyDescent="0.3">
      <c r="A5566" s="9"/>
      <c r="B5566" s="58"/>
    </row>
    <row r="5567" spans="1:2" x14ac:dyDescent="0.3">
      <c r="A5567" s="9"/>
      <c r="B5567" s="58"/>
    </row>
    <row r="5568" spans="1:2" x14ac:dyDescent="0.3">
      <c r="A5568" s="9"/>
      <c r="B5568" s="58"/>
    </row>
    <row r="5569" spans="1:2" x14ac:dyDescent="0.3">
      <c r="A5569" s="9"/>
      <c r="B5569" s="58"/>
    </row>
    <row r="5570" spans="1:2" x14ac:dyDescent="0.3">
      <c r="A5570" s="9"/>
      <c r="B5570" s="58"/>
    </row>
    <row r="5571" spans="1:2" x14ac:dyDescent="0.3">
      <c r="A5571" s="9"/>
      <c r="B5571" s="58"/>
    </row>
    <row r="5572" spans="1:2" x14ac:dyDescent="0.3">
      <c r="A5572" s="9"/>
      <c r="B5572" s="58"/>
    </row>
    <row r="5573" spans="1:2" x14ac:dyDescent="0.3">
      <c r="A5573" s="9"/>
      <c r="B5573" s="58"/>
    </row>
    <row r="5574" spans="1:2" x14ac:dyDescent="0.3">
      <c r="A5574" s="9"/>
      <c r="B5574" s="58"/>
    </row>
    <row r="5575" spans="1:2" x14ac:dyDescent="0.3">
      <c r="A5575" s="9"/>
      <c r="B5575" s="58"/>
    </row>
    <row r="5576" spans="1:2" x14ac:dyDescent="0.3">
      <c r="A5576" s="9"/>
      <c r="B5576" s="58"/>
    </row>
    <row r="5577" spans="1:2" x14ac:dyDescent="0.3">
      <c r="A5577" s="9"/>
      <c r="B5577" s="58"/>
    </row>
    <row r="5578" spans="1:2" x14ac:dyDescent="0.3">
      <c r="A5578" s="9"/>
      <c r="B5578" s="58"/>
    </row>
    <row r="5579" spans="1:2" x14ac:dyDescent="0.3">
      <c r="A5579" s="9"/>
      <c r="B5579" s="58"/>
    </row>
    <row r="5580" spans="1:2" x14ac:dyDescent="0.3">
      <c r="A5580" s="9"/>
      <c r="B5580" s="58"/>
    </row>
    <row r="5581" spans="1:2" x14ac:dyDescent="0.3">
      <c r="A5581" s="9"/>
      <c r="B5581" s="58"/>
    </row>
    <row r="5582" spans="1:2" x14ac:dyDescent="0.3">
      <c r="A5582" s="9"/>
      <c r="B5582" s="58"/>
    </row>
    <row r="5583" spans="1:2" x14ac:dyDescent="0.3">
      <c r="A5583" s="9"/>
      <c r="B5583" s="58"/>
    </row>
    <row r="5584" spans="1:2" x14ac:dyDescent="0.3">
      <c r="A5584" s="9"/>
      <c r="B5584" s="58"/>
    </row>
    <row r="5585" spans="1:2" x14ac:dyDescent="0.3">
      <c r="A5585" s="9"/>
      <c r="B5585" s="58"/>
    </row>
    <row r="5586" spans="1:2" x14ac:dyDescent="0.3">
      <c r="A5586" s="9"/>
      <c r="B5586" s="58"/>
    </row>
    <row r="5587" spans="1:2" x14ac:dyDescent="0.3">
      <c r="A5587" s="9"/>
      <c r="B5587" s="58"/>
    </row>
    <row r="5588" spans="1:2" x14ac:dyDescent="0.3">
      <c r="A5588" s="9"/>
      <c r="B5588" s="58"/>
    </row>
    <row r="5589" spans="1:2" x14ac:dyDescent="0.3">
      <c r="A5589" s="9"/>
      <c r="B5589" s="58"/>
    </row>
    <row r="5590" spans="1:2" x14ac:dyDescent="0.3">
      <c r="A5590" s="9"/>
      <c r="B5590" s="58"/>
    </row>
    <row r="5591" spans="1:2" x14ac:dyDescent="0.3">
      <c r="A5591" s="9"/>
      <c r="B5591" s="58"/>
    </row>
    <row r="5592" spans="1:2" x14ac:dyDescent="0.3">
      <c r="A5592" s="9"/>
      <c r="B5592" s="58"/>
    </row>
    <row r="5593" spans="1:2" x14ac:dyDescent="0.3">
      <c r="A5593" s="9"/>
      <c r="B5593" s="58"/>
    </row>
    <row r="5594" spans="1:2" x14ac:dyDescent="0.3">
      <c r="A5594" s="9"/>
      <c r="B5594" s="58"/>
    </row>
    <row r="5595" spans="1:2" x14ac:dyDescent="0.3">
      <c r="A5595" s="9"/>
      <c r="B5595" s="58"/>
    </row>
    <row r="5596" spans="1:2" x14ac:dyDescent="0.3">
      <c r="A5596" s="9"/>
      <c r="B5596" s="58"/>
    </row>
    <row r="5597" spans="1:2" x14ac:dyDescent="0.3">
      <c r="A5597" s="9"/>
      <c r="B5597" s="58"/>
    </row>
    <row r="5598" spans="1:2" x14ac:dyDescent="0.3">
      <c r="A5598" s="9"/>
      <c r="B5598" s="58"/>
    </row>
    <row r="5599" spans="1:2" x14ac:dyDescent="0.3">
      <c r="A5599" s="9"/>
      <c r="B5599" s="58"/>
    </row>
    <row r="5600" spans="1:2" x14ac:dyDescent="0.3">
      <c r="A5600" s="9"/>
      <c r="B5600" s="58"/>
    </row>
    <row r="5601" spans="1:2" x14ac:dyDescent="0.3">
      <c r="A5601" s="9"/>
      <c r="B5601" s="58"/>
    </row>
    <row r="5602" spans="1:2" x14ac:dyDescent="0.3">
      <c r="A5602" s="9"/>
      <c r="B5602" s="58"/>
    </row>
    <row r="5603" spans="1:2" x14ac:dyDescent="0.3">
      <c r="A5603" s="9"/>
      <c r="B5603" s="58"/>
    </row>
    <row r="5604" spans="1:2" x14ac:dyDescent="0.3">
      <c r="A5604" s="9"/>
      <c r="B5604" s="58"/>
    </row>
    <row r="5605" spans="1:2" x14ac:dyDescent="0.3">
      <c r="A5605" s="9"/>
      <c r="B5605" s="58"/>
    </row>
    <row r="5606" spans="1:2" x14ac:dyDescent="0.3">
      <c r="A5606" s="9"/>
      <c r="B5606" s="58"/>
    </row>
    <row r="5607" spans="1:2" x14ac:dyDescent="0.3">
      <c r="A5607" s="9"/>
      <c r="B5607" s="58"/>
    </row>
    <row r="5608" spans="1:2" x14ac:dyDescent="0.3">
      <c r="A5608" s="9"/>
      <c r="B5608" s="58"/>
    </row>
    <row r="5609" spans="1:2" x14ac:dyDescent="0.3">
      <c r="A5609" s="9"/>
      <c r="B5609" s="58"/>
    </row>
    <row r="5610" spans="1:2" x14ac:dyDescent="0.3">
      <c r="A5610" s="9"/>
      <c r="B5610" s="58"/>
    </row>
    <row r="5611" spans="1:2" x14ac:dyDescent="0.3">
      <c r="A5611" s="9"/>
      <c r="B5611" s="58"/>
    </row>
    <row r="5612" spans="1:2" x14ac:dyDescent="0.3">
      <c r="A5612" s="9"/>
      <c r="B5612" s="58"/>
    </row>
    <row r="5613" spans="1:2" x14ac:dyDescent="0.3">
      <c r="A5613" s="9"/>
      <c r="B5613" s="58"/>
    </row>
    <row r="5614" spans="1:2" x14ac:dyDescent="0.3">
      <c r="A5614" s="9"/>
      <c r="B5614" s="58"/>
    </row>
    <row r="5615" spans="1:2" x14ac:dyDescent="0.3">
      <c r="A5615" s="9"/>
      <c r="B5615" s="58"/>
    </row>
    <row r="5616" spans="1:2" x14ac:dyDescent="0.3">
      <c r="A5616" s="9"/>
      <c r="B5616" s="58"/>
    </row>
    <row r="5617" spans="1:2" x14ac:dyDescent="0.3">
      <c r="A5617" s="9"/>
      <c r="B5617" s="58"/>
    </row>
    <row r="5618" spans="1:2" x14ac:dyDescent="0.3">
      <c r="A5618" s="9"/>
      <c r="B5618" s="58"/>
    </row>
    <row r="5619" spans="1:2" x14ac:dyDescent="0.3">
      <c r="A5619" s="9"/>
      <c r="B5619" s="58"/>
    </row>
    <row r="5620" spans="1:2" x14ac:dyDescent="0.3">
      <c r="A5620" s="9"/>
      <c r="B5620" s="58"/>
    </row>
    <row r="5621" spans="1:2" x14ac:dyDescent="0.3">
      <c r="A5621" s="9"/>
      <c r="B5621" s="58"/>
    </row>
    <row r="5622" spans="1:2" x14ac:dyDescent="0.3">
      <c r="A5622" s="9"/>
      <c r="B5622" s="58"/>
    </row>
    <row r="5623" spans="1:2" x14ac:dyDescent="0.3">
      <c r="A5623" s="9"/>
      <c r="B5623" s="58"/>
    </row>
    <row r="5624" spans="1:2" x14ac:dyDescent="0.3">
      <c r="A5624" s="9"/>
      <c r="B5624" s="58"/>
    </row>
    <row r="5625" spans="1:2" x14ac:dyDescent="0.3">
      <c r="A5625" s="9"/>
      <c r="B5625" s="58"/>
    </row>
    <row r="5626" spans="1:2" x14ac:dyDescent="0.3">
      <c r="A5626" s="9"/>
      <c r="B5626" s="58"/>
    </row>
    <row r="5627" spans="1:2" x14ac:dyDescent="0.3">
      <c r="A5627" s="9"/>
      <c r="B5627" s="58"/>
    </row>
    <row r="5628" spans="1:2" x14ac:dyDescent="0.3">
      <c r="A5628" s="9"/>
      <c r="B5628" s="58"/>
    </row>
    <row r="5629" spans="1:2" x14ac:dyDescent="0.3">
      <c r="A5629" s="9"/>
      <c r="B5629" s="58"/>
    </row>
    <row r="5630" spans="1:2" x14ac:dyDescent="0.3">
      <c r="A5630" s="9"/>
      <c r="B5630" s="58"/>
    </row>
    <row r="5631" spans="1:2" x14ac:dyDescent="0.3">
      <c r="A5631" s="9"/>
      <c r="B5631" s="58"/>
    </row>
    <row r="5632" spans="1:2" x14ac:dyDescent="0.3">
      <c r="A5632" s="9"/>
      <c r="B5632" s="58"/>
    </row>
    <row r="5633" spans="1:2" x14ac:dyDescent="0.3">
      <c r="A5633" s="9"/>
      <c r="B5633" s="58"/>
    </row>
    <row r="5634" spans="1:2" x14ac:dyDescent="0.3">
      <c r="A5634" s="9"/>
      <c r="B5634" s="58"/>
    </row>
    <row r="5635" spans="1:2" x14ac:dyDescent="0.3">
      <c r="A5635" s="9"/>
      <c r="B5635" s="58"/>
    </row>
    <row r="5636" spans="1:2" x14ac:dyDescent="0.3">
      <c r="A5636" s="9"/>
      <c r="B5636" s="58"/>
    </row>
    <row r="5637" spans="1:2" x14ac:dyDescent="0.3">
      <c r="A5637" s="9"/>
      <c r="B5637" s="58"/>
    </row>
    <row r="5638" spans="1:2" x14ac:dyDescent="0.3">
      <c r="A5638" s="9"/>
      <c r="B5638" s="58"/>
    </row>
    <row r="5639" spans="1:2" x14ac:dyDescent="0.3">
      <c r="A5639" s="9"/>
      <c r="B5639" s="58"/>
    </row>
    <row r="5640" spans="1:2" x14ac:dyDescent="0.3">
      <c r="A5640" s="9"/>
      <c r="B5640" s="58"/>
    </row>
    <row r="5641" spans="1:2" x14ac:dyDescent="0.3">
      <c r="A5641" s="9"/>
      <c r="B5641" s="58"/>
    </row>
    <row r="5642" spans="1:2" x14ac:dyDescent="0.3">
      <c r="A5642" s="9"/>
      <c r="B5642" s="58"/>
    </row>
    <row r="5643" spans="1:2" x14ac:dyDescent="0.3">
      <c r="A5643" s="9"/>
      <c r="B5643" s="58"/>
    </row>
    <row r="5644" spans="1:2" x14ac:dyDescent="0.3">
      <c r="A5644" s="9"/>
      <c r="B5644" s="58"/>
    </row>
    <row r="5645" spans="1:2" x14ac:dyDescent="0.3">
      <c r="A5645" s="9"/>
      <c r="B5645" s="58"/>
    </row>
    <row r="5646" spans="1:2" x14ac:dyDescent="0.3">
      <c r="A5646" s="9"/>
      <c r="B5646" s="58"/>
    </row>
    <row r="5647" spans="1:2" x14ac:dyDescent="0.3">
      <c r="A5647" s="9"/>
      <c r="B5647" s="58"/>
    </row>
    <row r="5648" spans="1:2" x14ac:dyDescent="0.3">
      <c r="A5648" s="9"/>
      <c r="B5648" s="58"/>
    </row>
    <row r="5649" spans="1:2" x14ac:dyDescent="0.3">
      <c r="A5649" s="9"/>
      <c r="B5649" s="58"/>
    </row>
    <row r="5650" spans="1:2" x14ac:dyDescent="0.3">
      <c r="A5650" s="9"/>
      <c r="B5650" s="58"/>
    </row>
    <row r="5651" spans="1:2" x14ac:dyDescent="0.3">
      <c r="A5651" s="9"/>
      <c r="B5651" s="58"/>
    </row>
    <row r="5652" spans="1:2" x14ac:dyDescent="0.3">
      <c r="A5652" s="9"/>
      <c r="B5652" s="58"/>
    </row>
    <row r="5653" spans="1:2" x14ac:dyDescent="0.3">
      <c r="A5653" s="9"/>
      <c r="B5653" s="58"/>
    </row>
    <row r="5654" spans="1:2" x14ac:dyDescent="0.3">
      <c r="A5654" s="9"/>
      <c r="B5654" s="58"/>
    </row>
    <row r="5655" spans="1:2" x14ac:dyDescent="0.3">
      <c r="A5655" s="9"/>
      <c r="B5655" s="58"/>
    </row>
    <row r="5656" spans="1:2" x14ac:dyDescent="0.3">
      <c r="A5656" s="9"/>
      <c r="B5656" s="58"/>
    </row>
    <row r="5657" spans="1:2" x14ac:dyDescent="0.3">
      <c r="A5657" s="9"/>
      <c r="B5657" s="58"/>
    </row>
    <row r="5658" spans="1:2" x14ac:dyDescent="0.3">
      <c r="A5658" s="9"/>
      <c r="B5658" s="58"/>
    </row>
    <row r="5659" spans="1:2" x14ac:dyDescent="0.3">
      <c r="A5659" s="9"/>
      <c r="B5659" s="58"/>
    </row>
    <row r="5660" spans="1:2" x14ac:dyDescent="0.3">
      <c r="A5660" s="9"/>
      <c r="B5660" s="58"/>
    </row>
    <row r="5661" spans="1:2" x14ac:dyDescent="0.3">
      <c r="A5661" s="9"/>
      <c r="B5661" s="58"/>
    </row>
    <row r="5662" spans="1:2" x14ac:dyDescent="0.3">
      <c r="A5662" s="9"/>
      <c r="B5662" s="58"/>
    </row>
    <row r="5663" spans="1:2" x14ac:dyDescent="0.3">
      <c r="A5663" s="9"/>
      <c r="B5663" s="58"/>
    </row>
    <row r="5664" spans="1:2" x14ac:dyDescent="0.3">
      <c r="A5664" s="9"/>
      <c r="B5664" s="58"/>
    </row>
    <row r="5665" spans="1:2" x14ac:dyDescent="0.3">
      <c r="A5665" s="9"/>
      <c r="B5665" s="58"/>
    </row>
    <row r="5666" spans="1:2" x14ac:dyDescent="0.3">
      <c r="A5666" s="9"/>
      <c r="B5666" s="58"/>
    </row>
    <row r="5667" spans="1:2" x14ac:dyDescent="0.3">
      <c r="A5667" s="9"/>
      <c r="B5667" s="58"/>
    </row>
    <row r="5668" spans="1:2" x14ac:dyDescent="0.3">
      <c r="A5668" s="9"/>
      <c r="B5668" s="58"/>
    </row>
    <row r="5669" spans="1:2" x14ac:dyDescent="0.3">
      <c r="A5669" s="9"/>
      <c r="B5669" s="58"/>
    </row>
    <row r="5670" spans="1:2" x14ac:dyDescent="0.3">
      <c r="A5670" s="9"/>
      <c r="B5670" s="58"/>
    </row>
    <row r="5671" spans="1:2" x14ac:dyDescent="0.3">
      <c r="A5671" s="9"/>
      <c r="B5671" s="58"/>
    </row>
    <row r="5672" spans="1:2" x14ac:dyDescent="0.3">
      <c r="A5672" s="9"/>
      <c r="B5672" s="58"/>
    </row>
    <row r="5673" spans="1:2" x14ac:dyDescent="0.3">
      <c r="A5673" s="9"/>
      <c r="B5673" s="58"/>
    </row>
    <row r="5674" spans="1:2" x14ac:dyDescent="0.3">
      <c r="A5674" s="9"/>
      <c r="B5674" s="58"/>
    </row>
    <row r="5675" spans="1:2" x14ac:dyDescent="0.3">
      <c r="A5675" s="9"/>
      <c r="B5675" s="58"/>
    </row>
    <row r="5676" spans="1:2" x14ac:dyDescent="0.3">
      <c r="A5676" s="9"/>
      <c r="B5676" s="58"/>
    </row>
    <row r="5677" spans="1:2" x14ac:dyDescent="0.3">
      <c r="A5677" s="9"/>
      <c r="B5677" s="58"/>
    </row>
    <row r="5678" spans="1:2" x14ac:dyDescent="0.3">
      <c r="A5678" s="9"/>
      <c r="B5678" s="58"/>
    </row>
    <row r="5679" spans="1:2" x14ac:dyDescent="0.3">
      <c r="A5679" s="9"/>
      <c r="B5679" s="58"/>
    </row>
    <row r="5680" spans="1:2" x14ac:dyDescent="0.3">
      <c r="A5680" s="9"/>
      <c r="B5680" s="58"/>
    </row>
    <row r="5681" spans="1:2" x14ac:dyDescent="0.3">
      <c r="A5681" s="9"/>
      <c r="B5681" s="58"/>
    </row>
    <row r="5682" spans="1:2" x14ac:dyDescent="0.3">
      <c r="A5682" s="9"/>
      <c r="B5682" s="58"/>
    </row>
    <row r="5683" spans="1:2" x14ac:dyDescent="0.3">
      <c r="A5683" s="9"/>
      <c r="B5683" s="58"/>
    </row>
    <row r="5684" spans="1:2" x14ac:dyDescent="0.3">
      <c r="A5684" s="9"/>
      <c r="B5684" s="58"/>
    </row>
    <row r="5685" spans="1:2" x14ac:dyDescent="0.3">
      <c r="A5685" s="9"/>
      <c r="B5685" s="58"/>
    </row>
    <row r="5686" spans="1:2" x14ac:dyDescent="0.3">
      <c r="A5686" s="9"/>
      <c r="B5686" s="58"/>
    </row>
    <row r="5687" spans="1:2" x14ac:dyDescent="0.3">
      <c r="A5687" s="9"/>
      <c r="B5687" s="58"/>
    </row>
    <row r="5688" spans="1:2" x14ac:dyDescent="0.3">
      <c r="A5688" s="9"/>
      <c r="B5688" s="58"/>
    </row>
    <row r="5689" spans="1:2" x14ac:dyDescent="0.3">
      <c r="A5689" s="9"/>
      <c r="B5689" s="58"/>
    </row>
    <row r="5690" spans="1:2" x14ac:dyDescent="0.3">
      <c r="A5690" s="9"/>
      <c r="B5690" s="58"/>
    </row>
    <row r="5691" spans="1:2" x14ac:dyDescent="0.3">
      <c r="A5691" s="9"/>
      <c r="B5691" s="58"/>
    </row>
    <row r="5692" spans="1:2" x14ac:dyDescent="0.3">
      <c r="A5692" s="9"/>
      <c r="B5692" s="58"/>
    </row>
    <row r="5693" spans="1:2" x14ac:dyDescent="0.3">
      <c r="A5693" s="9"/>
      <c r="B5693" s="58"/>
    </row>
    <row r="5694" spans="1:2" x14ac:dyDescent="0.3">
      <c r="A5694" s="9"/>
      <c r="B5694" s="58"/>
    </row>
    <row r="5695" spans="1:2" x14ac:dyDescent="0.3">
      <c r="A5695" s="9"/>
      <c r="B5695" s="58"/>
    </row>
    <row r="5696" spans="1:2" x14ac:dyDescent="0.3">
      <c r="A5696" s="9"/>
      <c r="B5696" s="58"/>
    </row>
    <row r="5697" spans="1:2" x14ac:dyDescent="0.3">
      <c r="A5697" s="9"/>
      <c r="B5697" s="58"/>
    </row>
    <row r="5698" spans="1:2" x14ac:dyDescent="0.3">
      <c r="A5698" s="9"/>
      <c r="B5698" s="58"/>
    </row>
    <row r="5699" spans="1:2" x14ac:dyDescent="0.3">
      <c r="A5699" s="9"/>
      <c r="B5699" s="58"/>
    </row>
    <row r="5700" spans="1:2" x14ac:dyDescent="0.3">
      <c r="A5700" s="9"/>
      <c r="B5700" s="58"/>
    </row>
    <row r="5701" spans="1:2" x14ac:dyDescent="0.3">
      <c r="A5701" s="9"/>
      <c r="B5701" s="58"/>
    </row>
    <row r="5702" spans="1:2" x14ac:dyDescent="0.3">
      <c r="A5702" s="9"/>
      <c r="B5702" s="58"/>
    </row>
    <row r="5703" spans="1:2" x14ac:dyDescent="0.3">
      <c r="A5703" s="9"/>
      <c r="B5703" s="58"/>
    </row>
    <row r="5704" spans="1:2" x14ac:dyDescent="0.3">
      <c r="A5704" s="9"/>
      <c r="B5704" s="58"/>
    </row>
    <row r="5705" spans="1:2" x14ac:dyDescent="0.3">
      <c r="A5705" s="9"/>
      <c r="B5705" s="58"/>
    </row>
    <row r="5706" spans="1:2" x14ac:dyDescent="0.3">
      <c r="A5706" s="9"/>
      <c r="B5706" s="58"/>
    </row>
    <row r="5707" spans="1:2" x14ac:dyDescent="0.3">
      <c r="A5707" s="9"/>
      <c r="B5707" s="58"/>
    </row>
    <row r="5708" spans="1:2" x14ac:dyDescent="0.3">
      <c r="A5708" s="9"/>
      <c r="B5708" s="58"/>
    </row>
    <row r="5709" spans="1:2" x14ac:dyDescent="0.3">
      <c r="A5709" s="9"/>
      <c r="B5709" s="58"/>
    </row>
    <row r="5710" spans="1:2" x14ac:dyDescent="0.3">
      <c r="A5710" s="9"/>
      <c r="B5710" s="58"/>
    </row>
    <row r="5711" spans="1:2" x14ac:dyDescent="0.3">
      <c r="A5711" s="9"/>
      <c r="B5711" s="58"/>
    </row>
    <row r="5712" spans="1:2" x14ac:dyDescent="0.3">
      <c r="A5712" s="9"/>
      <c r="B5712" s="58"/>
    </row>
    <row r="5713" spans="1:2" x14ac:dyDescent="0.3">
      <c r="A5713" s="9"/>
      <c r="B5713" s="58"/>
    </row>
    <row r="5714" spans="1:2" x14ac:dyDescent="0.3">
      <c r="A5714" s="9"/>
      <c r="B5714" s="58"/>
    </row>
    <row r="5715" spans="1:2" x14ac:dyDescent="0.3">
      <c r="A5715" s="9"/>
      <c r="B5715" s="58"/>
    </row>
    <row r="5716" spans="1:2" x14ac:dyDescent="0.3">
      <c r="A5716" s="9"/>
      <c r="B5716" s="58"/>
    </row>
    <row r="5717" spans="1:2" x14ac:dyDescent="0.3">
      <c r="A5717" s="9"/>
      <c r="B5717" s="58"/>
    </row>
    <row r="5718" spans="1:2" x14ac:dyDescent="0.3">
      <c r="A5718" s="9"/>
      <c r="B5718" s="58"/>
    </row>
    <row r="5719" spans="1:2" x14ac:dyDescent="0.3">
      <c r="A5719" s="9"/>
      <c r="B5719" s="58"/>
    </row>
    <row r="5720" spans="1:2" x14ac:dyDescent="0.3">
      <c r="A5720" s="9"/>
      <c r="B5720" s="58"/>
    </row>
    <row r="5721" spans="1:2" x14ac:dyDescent="0.3">
      <c r="A5721" s="9"/>
      <c r="B5721" s="58"/>
    </row>
    <row r="5722" spans="1:2" x14ac:dyDescent="0.3">
      <c r="A5722" s="9"/>
      <c r="B5722" s="58"/>
    </row>
    <row r="5723" spans="1:2" x14ac:dyDescent="0.3">
      <c r="A5723" s="9"/>
      <c r="B5723" s="58"/>
    </row>
    <row r="5724" spans="1:2" x14ac:dyDescent="0.3">
      <c r="A5724" s="9"/>
      <c r="B5724" s="58"/>
    </row>
    <row r="5725" spans="1:2" x14ac:dyDescent="0.3">
      <c r="A5725" s="9"/>
      <c r="B5725" s="58"/>
    </row>
    <row r="5726" spans="1:2" x14ac:dyDescent="0.3">
      <c r="A5726" s="9"/>
      <c r="B5726" s="58"/>
    </row>
    <row r="5727" spans="1:2" x14ac:dyDescent="0.3">
      <c r="A5727" s="9"/>
      <c r="B5727" s="58"/>
    </row>
    <row r="5728" spans="1:2" x14ac:dyDescent="0.3">
      <c r="A5728" s="9"/>
      <c r="B5728" s="58"/>
    </row>
    <row r="5729" spans="1:2" x14ac:dyDescent="0.3">
      <c r="A5729" s="9"/>
      <c r="B5729" s="58"/>
    </row>
    <row r="5730" spans="1:2" x14ac:dyDescent="0.3">
      <c r="A5730" s="9"/>
      <c r="B5730" s="58"/>
    </row>
    <row r="5731" spans="1:2" x14ac:dyDescent="0.3">
      <c r="A5731" s="9"/>
      <c r="B5731" s="58"/>
    </row>
    <row r="5732" spans="1:2" x14ac:dyDescent="0.3">
      <c r="A5732" s="9"/>
      <c r="B5732" s="58"/>
    </row>
    <row r="5733" spans="1:2" x14ac:dyDescent="0.3">
      <c r="A5733" s="9"/>
      <c r="B5733" s="58"/>
    </row>
    <row r="5734" spans="1:2" x14ac:dyDescent="0.3">
      <c r="A5734" s="9"/>
      <c r="B5734" s="58"/>
    </row>
    <row r="5735" spans="1:2" x14ac:dyDescent="0.3">
      <c r="A5735" s="9"/>
      <c r="B5735" s="58"/>
    </row>
    <row r="5736" spans="1:2" x14ac:dyDescent="0.3">
      <c r="A5736" s="9"/>
      <c r="B5736" s="58"/>
    </row>
    <row r="5737" spans="1:2" x14ac:dyDescent="0.3">
      <c r="A5737" s="9"/>
      <c r="B5737" s="58"/>
    </row>
    <row r="5738" spans="1:2" x14ac:dyDescent="0.3">
      <c r="A5738" s="9"/>
      <c r="B5738" s="58"/>
    </row>
    <row r="5739" spans="1:2" x14ac:dyDescent="0.3">
      <c r="A5739" s="9"/>
      <c r="B5739" s="58"/>
    </row>
    <row r="5740" spans="1:2" x14ac:dyDescent="0.3">
      <c r="A5740" s="9"/>
      <c r="B5740" s="58"/>
    </row>
    <row r="5741" spans="1:2" x14ac:dyDescent="0.3">
      <c r="A5741" s="9"/>
      <c r="B5741" s="58"/>
    </row>
    <row r="5742" spans="1:2" x14ac:dyDescent="0.3">
      <c r="A5742" s="9"/>
      <c r="B5742" s="58"/>
    </row>
    <row r="5743" spans="1:2" x14ac:dyDescent="0.3">
      <c r="A5743" s="9"/>
      <c r="B5743" s="58"/>
    </row>
    <row r="5744" spans="1:2" x14ac:dyDescent="0.3">
      <c r="A5744" s="9"/>
      <c r="B5744" s="58"/>
    </row>
    <row r="5745" spans="1:2" x14ac:dyDescent="0.3">
      <c r="A5745" s="9"/>
      <c r="B5745" s="58"/>
    </row>
    <row r="5746" spans="1:2" x14ac:dyDescent="0.3">
      <c r="A5746" s="9"/>
      <c r="B5746" s="58"/>
    </row>
    <row r="5747" spans="1:2" x14ac:dyDescent="0.3">
      <c r="A5747" s="9"/>
      <c r="B5747" s="58"/>
    </row>
    <row r="5748" spans="1:2" x14ac:dyDescent="0.3">
      <c r="A5748" s="9"/>
      <c r="B5748" s="58"/>
    </row>
    <row r="5749" spans="1:2" x14ac:dyDescent="0.3">
      <c r="A5749" s="9"/>
      <c r="B5749" s="58"/>
    </row>
    <row r="5750" spans="1:2" x14ac:dyDescent="0.3">
      <c r="A5750" s="9"/>
      <c r="B5750" s="58"/>
    </row>
    <row r="5751" spans="1:2" x14ac:dyDescent="0.3">
      <c r="A5751" s="9"/>
      <c r="B5751" s="58"/>
    </row>
    <row r="5752" spans="1:2" x14ac:dyDescent="0.3">
      <c r="A5752" s="9"/>
      <c r="B5752" s="58"/>
    </row>
    <row r="5753" spans="1:2" x14ac:dyDescent="0.3">
      <c r="A5753" s="9"/>
      <c r="B5753" s="58"/>
    </row>
    <row r="5754" spans="1:2" x14ac:dyDescent="0.3">
      <c r="A5754" s="9"/>
      <c r="B5754" s="58"/>
    </row>
    <row r="5755" spans="1:2" x14ac:dyDescent="0.3">
      <c r="A5755" s="9"/>
      <c r="B5755" s="58"/>
    </row>
    <row r="5756" spans="1:2" x14ac:dyDescent="0.3">
      <c r="A5756" s="9"/>
      <c r="B5756" s="58"/>
    </row>
    <row r="5757" spans="1:2" x14ac:dyDescent="0.3">
      <c r="A5757" s="9"/>
      <c r="B5757" s="58"/>
    </row>
    <row r="5758" spans="1:2" x14ac:dyDescent="0.3">
      <c r="A5758" s="9"/>
      <c r="B5758" s="58"/>
    </row>
    <row r="5759" spans="1:2" x14ac:dyDescent="0.3">
      <c r="A5759" s="9"/>
      <c r="B5759" s="58"/>
    </row>
    <row r="5760" spans="1:2" x14ac:dyDescent="0.3">
      <c r="A5760" s="9"/>
      <c r="B5760" s="58"/>
    </row>
    <row r="5761" spans="1:2" x14ac:dyDescent="0.3">
      <c r="A5761" s="9"/>
      <c r="B5761" s="58"/>
    </row>
    <row r="5762" spans="1:2" x14ac:dyDescent="0.3">
      <c r="A5762" s="9"/>
      <c r="B5762" s="58"/>
    </row>
    <row r="5763" spans="1:2" x14ac:dyDescent="0.3">
      <c r="A5763" s="9"/>
      <c r="B5763" s="58"/>
    </row>
    <row r="5764" spans="1:2" x14ac:dyDescent="0.3">
      <c r="A5764" s="9"/>
      <c r="B5764" s="58"/>
    </row>
    <row r="5765" spans="1:2" x14ac:dyDescent="0.3">
      <c r="A5765" s="9"/>
      <c r="B5765" s="58"/>
    </row>
    <row r="5766" spans="1:2" x14ac:dyDescent="0.3">
      <c r="A5766" s="9"/>
      <c r="B5766" s="58"/>
    </row>
    <row r="5767" spans="1:2" x14ac:dyDescent="0.3">
      <c r="A5767" s="9"/>
      <c r="B5767" s="58"/>
    </row>
    <row r="5768" spans="1:2" x14ac:dyDescent="0.3">
      <c r="A5768" s="9"/>
      <c r="B5768" s="58"/>
    </row>
    <row r="5769" spans="1:2" x14ac:dyDescent="0.3">
      <c r="A5769" s="9"/>
      <c r="B5769" s="58"/>
    </row>
    <row r="5770" spans="1:2" x14ac:dyDescent="0.3">
      <c r="A5770" s="9"/>
      <c r="B5770" s="58"/>
    </row>
    <row r="5771" spans="1:2" x14ac:dyDescent="0.3">
      <c r="A5771" s="9"/>
      <c r="B5771" s="58"/>
    </row>
    <row r="5772" spans="1:2" x14ac:dyDescent="0.3">
      <c r="A5772" s="9"/>
      <c r="B5772" s="58"/>
    </row>
    <row r="5773" spans="1:2" x14ac:dyDescent="0.3">
      <c r="A5773" s="9"/>
      <c r="B5773" s="58"/>
    </row>
    <row r="5774" spans="1:2" x14ac:dyDescent="0.3">
      <c r="A5774" s="9"/>
      <c r="B5774" s="58"/>
    </row>
    <row r="5775" spans="1:2" x14ac:dyDescent="0.3">
      <c r="A5775" s="9"/>
      <c r="B5775" s="58"/>
    </row>
    <row r="5776" spans="1:2" x14ac:dyDescent="0.3">
      <c r="A5776" s="9"/>
      <c r="B5776" s="58"/>
    </row>
    <row r="5777" spans="1:2" x14ac:dyDescent="0.3">
      <c r="A5777" s="9"/>
      <c r="B5777" s="58"/>
    </row>
    <row r="5778" spans="1:2" x14ac:dyDescent="0.3">
      <c r="A5778" s="9"/>
      <c r="B5778" s="58"/>
    </row>
    <row r="5779" spans="1:2" x14ac:dyDescent="0.3">
      <c r="A5779" s="9"/>
      <c r="B5779" s="58"/>
    </row>
    <row r="5780" spans="1:2" x14ac:dyDescent="0.3">
      <c r="A5780" s="9"/>
      <c r="B5780" s="58"/>
    </row>
    <row r="5781" spans="1:2" x14ac:dyDescent="0.3">
      <c r="A5781" s="9"/>
      <c r="B5781" s="58"/>
    </row>
    <row r="5782" spans="1:2" x14ac:dyDescent="0.3">
      <c r="A5782" s="9"/>
      <c r="B5782" s="58"/>
    </row>
    <row r="5783" spans="1:2" x14ac:dyDescent="0.3">
      <c r="A5783" s="9"/>
      <c r="B5783" s="58"/>
    </row>
    <row r="5784" spans="1:2" x14ac:dyDescent="0.3">
      <c r="A5784" s="9"/>
      <c r="B5784" s="58"/>
    </row>
    <row r="5785" spans="1:2" x14ac:dyDescent="0.3">
      <c r="A5785" s="9"/>
      <c r="B5785" s="58"/>
    </row>
    <row r="5786" spans="1:2" x14ac:dyDescent="0.3">
      <c r="A5786" s="9"/>
      <c r="B5786" s="58"/>
    </row>
    <row r="5787" spans="1:2" x14ac:dyDescent="0.3">
      <c r="A5787" s="9"/>
      <c r="B5787" s="58"/>
    </row>
    <row r="5788" spans="1:2" x14ac:dyDescent="0.3">
      <c r="A5788" s="9"/>
      <c r="B5788" s="58"/>
    </row>
    <row r="5789" spans="1:2" x14ac:dyDescent="0.3">
      <c r="A5789" s="9"/>
      <c r="B5789" s="58"/>
    </row>
    <row r="5790" spans="1:2" x14ac:dyDescent="0.3">
      <c r="A5790" s="9"/>
      <c r="B5790" s="58"/>
    </row>
    <row r="5791" spans="1:2" x14ac:dyDescent="0.3">
      <c r="A5791" s="9"/>
      <c r="B5791" s="58"/>
    </row>
    <row r="5792" spans="1:2" x14ac:dyDescent="0.3">
      <c r="A5792" s="9"/>
      <c r="B5792" s="58"/>
    </row>
    <row r="5793" spans="1:2" x14ac:dyDescent="0.3">
      <c r="A5793" s="9"/>
      <c r="B5793" s="58"/>
    </row>
    <row r="5794" spans="1:2" x14ac:dyDescent="0.3">
      <c r="A5794" s="9"/>
      <c r="B5794" s="58"/>
    </row>
    <row r="5795" spans="1:2" x14ac:dyDescent="0.3">
      <c r="A5795" s="9"/>
      <c r="B5795" s="58"/>
    </row>
    <row r="5796" spans="1:2" x14ac:dyDescent="0.3">
      <c r="A5796" s="9"/>
      <c r="B5796" s="58"/>
    </row>
    <row r="5797" spans="1:2" x14ac:dyDescent="0.3">
      <c r="A5797" s="9"/>
      <c r="B5797" s="58"/>
    </row>
    <row r="5798" spans="1:2" x14ac:dyDescent="0.3">
      <c r="A5798" s="9"/>
      <c r="B5798" s="58"/>
    </row>
    <row r="5799" spans="1:2" x14ac:dyDescent="0.3">
      <c r="A5799" s="9"/>
      <c r="B5799" s="58"/>
    </row>
    <row r="5800" spans="1:2" x14ac:dyDescent="0.3">
      <c r="A5800" s="9"/>
      <c r="B5800" s="58"/>
    </row>
    <row r="5801" spans="1:2" x14ac:dyDescent="0.3">
      <c r="A5801" s="9"/>
      <c r="B5801" s="58"/>
    </row>
    <row r="5802" spans="1:2" x14ac:dyDescent="0.3">
      <c r="A5802" s="9"/>
      <c r="B5802" s="58"/>
    </row>
    <row r="5803" spans="1:2" x14ac:dyDescent="0.3">
      <c r="A5803" s="9"/>
      <c r="B5803" s="58"/>
    </row>
    <row r="5804" spans="1:2" x14ac:dyDescent="0.3">
      <c r="A5804" s="9"/>
      <c r="B5804" s="58"/>
    </row>
    <row r="5805" spans="1:2" x14ac:dyDescent="0.3">
      <c r="A5805" s="9"/>
      <c r="B5805" s="58"/>
    </row>
    <row r="5806" spans="1:2" x14ac:dyDescent="0.3">
      <c r="A5806" s="9"/>
      <c r="B5806" s="58"/>
    </row>
    <row r="5807" spans="1:2" x14ac:dyDescent="0.3">
      <c r="A5807" s="9"/>
      <c r="B5807" s="58"/>
    </row>
    <row r="5808" spans="1:2" x14ac:dyDescent="0.3">
      <c r="A5808" s="9"/>
      <c r="B5808" s="58"/>
    </row>
    <row r="5809" spans="1:2" x14ac:dyDescent="0.3">
      <c r="A5809" s="9"/>
      <c r="B5809" s="58"/>
    </row>
    <row r="5810" spans="1:2" x14ac:dyDescent="0.3">
      <c r="A5810" s="9"/>
      <c r="B5810" s="58"/>
    </row>
    <row r="5811" spans="1:2" x14ac:dyDescent="0.3">
      <c r="A5811" s="9"/>
      <c r="B5811" s="58"/>
    </row>
    <row r="5812" spans="1:2" x14ac:dyDescent="0.3">
      <c r="A5812" s="9"/>
      <c r="B5812" s="58"/>
    </row>
    <row r="5813" spans="1:2" x14ac:dyDescent="0.3">
      <c r="A5813" s="9"/>
      <c r="B5813" s="58"/>
    </row>
    <row r="5814" spans="1:2" x14ac:dyDescent="0.3">
      <c r="A5814" s="9"/>
      <c r="B5814" s="58"/>
    </row>
    <row r="5815" spans="1:2" x14ac:dyDescent="0.3">
      <c r="A5815" s="9"/>
      <c r="B5815" s="58"/>
    </row>
    <row r="5816" spans="1:2" x14ac:dyDescent="0.3">
      <c r="A5816" s="9"/>
      <c r="B5816" s="58"/>
    </row>
    <row r="5817" spans="1:2" x14ac:dyDescent="0.3">
      <c r="A5817" s="9"/>
      <c r="B5817" s="58"/>
    </row>
    <row r="5818" spans="1:2" x14ac:dyDescent="0.3">
      <c r="A5818" s="9"/>
      <c r="B5818" s="58"/>
    </row>
    <row r="5819" spans="1:2" x14ac:dyDescent="0.3">
      <c r="A5819" s="9"/>
      <c r="B5819" s="58"/>
    </row>
    <row r="5820" spans="1:2" x14ac:dyDescent="0.3">
      <c r="A5820" s="9"/>
      <c r="B5820" s="58"/>
    </row>
    <row r="5821" spans="1:2" x14ac:dyDescent="0.3">
      <c r="A5821" s="9"/>
      <c r="B5821" s="58"/>
    </row>
    <row r="5822" spans="1:2" x14ac:dyDescent="0.3">
      <c r="A5822" s="9"/>
      <c r="B5822" s="58"/>
    </row>
    <row r="5823" spans="1:2" x14ac:dyDescent="0.3">
      <c r="A5823" s="9"/>
      <c r="B5823" s="58"/>
    </row>
    <row r="5824" spans="1:2" x14ac:dyDescent="0.3">
      <c r="A5824" s="9"/>
      <c r="B5824" s="58"/>
    </row>
    <row r="5825" spans="1:2" x14ac:dyDescent="0.3">
      <c r="A5825" s="9"/>
      <c r="B5825" s="58"/>
    </row>
    <row r="5826" spans="1:2" x14ac:dyDescent="0.3">
      <c r="A5826" s="9"/>
      <c r="B5826" s="58"/>
    </row>
    <row r="5827" spans="1:2" x14ac:dyDescent="0.3">
      <c r="A5827" s="9"/>
      <c r="B5827" s="58"/>
    </row>
    <row r="5828" spans="1:2" x14ac:dyDescent="0.3">
      <c r="A5828" s="9"/>
      <c r="B5828" s="58"/>
    </row>
    <row r="5829" spans="1:2" x14ac:dyDescent="0.3">
      <c r="A5829" s="9"/>
      <c r="B5829" s="58"/>
    </row>
    <row r="5830" spans="1:2" x14ac:dyDescent="0.3">
      <c r="A5830" s="9"/>
      <c r="B5830" s="58"/>
    </row>
    <row r="5831" spans="1:2" x14ac:dyDescent="0.3">
      <c r="A5831" s="9"/>
      <c r="B5831" s="58"/>
    </row>
    <row r="5832" spans="1:2" x14ac:dyDescent="0.3">
      <c r="A5832" s="9"/>
      <c r="B5832" s="58"/>
    </row>
    <row r="5833" spans="1:2" x14ac:dyDescent="0.3">
      <c r="A5833" s="9"/>
      <c r="B5833" s="58"/>
    </row>
    <row r="5834" spans="1:2" x14ac:dyDescent="0.3">
      <c r="A5834" s="9"/>
      <c r="B5834" s="58"/>
    </row>
    <row r="5835" spans="1:2" x14ac:dyDescent="0.3">
      <c r="A5835" s="9"/>
      <c r="B5835" s="58"/>
    </row>
    <row r="5836" spans="1:2" x14ac:dyDescent="0.3">
      <c r="A5836" s="9"/>
      <c r="B5836" s="58"/>
    </row>
    <row r="5837" spans="1:2" x14ac:dyDescent="0.3">
      <c r="A5837" s="9"/>
      <c r="B5837" s="58"/>
    </row>
    <row r="5838" spans="1:2" x14ac:dyDescent="0.3">
      <c r="A5838" s="9"/>
      <c r="B5838" s="58"/>
    </row>
    <row r="5839" spans="1:2" x14ac:dyDescent="0.3">
      <c r="A5839" s="9"/>
      <c r="B5839" s="58"/>
    </row>
    <row r="5840" spans="1:2" x14ac:dyDescent="0.3">
      <c r="A5840" s="9"/>
      <c r="B5840" s="58"/>
    </row>
    <row r="5841" spans="1:2" x14ac:dyDescent="0.3">
      <c r="A5841" s="9"/>
      <c r="B5841" s="58"/>
    </row>
    <row r="5842" spans="1:2" x14ac:dyDescent="0.3">
      <c r="A5842" s="9"/>
      <c r="B5842" s="58"/>
    </row>
    <row r="5843" spans="1:2" x14ac:dyDescent="0.3">
      <c r="A5843" s="9"/>
      <c r="B5843" s="58"/>
    </row>
    <row r="5844" spans="1:2" x14ac:dyDescent="0.3">
      <c r="A5844" s="9"/>
      <c r="B5844" s="58"/>
    </row>
    <row r="5845" spans="1:2" x14ac:dyDescent="0.3">
      <c r="A5845" s="9"/>
      <c r="B5845" s="58"/>
    </row>
    <row r="5846" spans="1:2" x14ac:dyDescent="0.3">
      <c r="A5846" s="9"/>
      <c r="B5846" s="58"/>
    </row>
    <row r="5847" spans="1:2" x14ac:dyDescent="0.3">
      <c r="A5847" s="9"/>
      <c r="B5847" s="58"/>
    </row>
    <row r="5848" spans="1:2" x14ac:dyDescent="0.3">
      <c r="A5848" s="9"/>
      <c r="B5848" s="58"/>
    </row>
    <row r="5849" spans="1:2" x14ac:dyDescent="0.3">
      <c r="A5849" s="9"/>
      <c r="B5849" s="58"/>
    </row>
    <row r="5850" spans="1:2" x14ac:dyDescent="0.3">
      <c r="A5850" s="9"/>
      <c r="B5850" s="58"/>
    </row>
    <row r="5851" spans="1:2" x14ac:dyDescent="0.3">
      <c r="A5851" s="9"/>
      <c r="B5851" s="58"/>
    </row>
    <row r="5852" spans="1:2" x14ac:dyDescent="0.3">
      <c r="A5852" s="9"/>
      <c r="B5852" s="58"/>
    </row>
    <row r="5853" spans="1:2" x14ac:dyDescent="0.3">
      <c r="A5853" s="9"/>
      <c r="B5853" s="58"/>
    </row>
    <row r="5854" spans="1:2" x14ac:dyDescent="0.3">
      <c r="A5854" s="9"/>
      <c r="B5854" s="58"/>
    </row>
    <row r="5855" spans="1:2" x14ac:dyDescent="0.3">
      <c r="A5855" s="9"/>
      <c r="B5855" s="58"/>
    </row>
    <row r="5856" spans="1:2" x14ac:dyDescent="0.3">
      <c r="A5856" s="9"/>
      <c r="B5856" s="58"/>
    </row>
    <row r="5857" spans="1:2" x14ac:dyDescent="0.3">
      <c r="A5857" s="9"/>
      <c r="B5857" s="58"/>
    </row>
    <row r="5858" spans="1:2" x14ac:dyDescent="0.3">
      <c r="A5858" s="9"/>
      <c r="B5858" s="58"/>
    </row>
    <row r="5859" spans="1:2" x14ac:dyDescent="0.3">
      <c r="A5859" s="9"/>
      <c r="B5859" s="58"/>
    </row>
    <row r="5860" spans="1:2" x14ac:dyDescent="0.3">
      <c r="A5860" s="9"/>
      <c r="B5860" s="58"/>
    </row>
    <row r="5861" spans="1:2" x14ac:dyDescent="0.3">
      <c r="A5861" s="9"/>
      <c r="B5861" s="58"/>
    </row>
    <row r="5862" spans="1:2" x14ac:dyDescent="0.3">
      <c r="A5862" s="9"/>
      <c r="B5862" s="58"/>
    </row>
    <row r="5863" spans="1:2" x14ac:dyDescent="0.3">
      <c r="A5863" s="9"/>
      <c r="B5863" s="58"/>
    </row>
    <row r="5864" spans="1:2" x14ac:dyDescent="0.3">
      <c r="A5864" s="9"/>
      <c r="B5864" s="58"/>
    </row>
    <row r="5865" spans="1:2" x14ac:dyDescent="0.3">
      <c r="A5865" s="9"/>
      <c r="B5865" s="58"/>
    </row>
    <row r="5866" spans="1:2" x14ac:dyDescent="0.3">
      <c r="A5866" s="9"/>
      <c r="B5866" s="58"/>
    </row>
    <row r="5867" spans="1:2" x14ac:dyDescent="0.3">
      <c r="A5867" s="9"/>
      <c r="B5867" s="58"/>
    </row>
    <row r="5868" spans="1:2" x14ac:dyDescent="0.3">
      <c r="A5868" s="9"/>
      <c r="B5868" s="58"/>
    </row>
    <row r="5869" spans="1:2" x14ac:dyDescent="0.3">
      <c r="A5869" s="9"/>
      <c r="B5869" s="58"/>
    </row>
    <row r="5870" spans="1:2" x14ac:dyDescent="0.3">
      <c r="A5870" s="9"/>
      <c r="B5870" s="58"/>
    </row>
    <row r="5871" spans="1:2" x14ac:dyDescent="0.3">
      <c r="A5871" s="9"/>
      <c r="B5871" s="58"/>
    </row>
    <row r="5872" spans="1:2" x14ac:dyDescent="0.3">
      <c r="A5872" s="9"/>
      <c r="B5872" s="58"/>
    </row>
    <row r="5873" spans="1:2" x14ac:dyDescent="0.3">
      <c r="A5873" s="9"/>
      <c r="B5873" s="58"/>
    </row>
    <row r="5874" spans="1:2" x14ac:dyDescent="0.3">
      <c r="A5874" s="9"/>
      <c r="B5874" s="58"/>
    </row>
    <row r="5875" spans="1:2" x14ac:dyDescent="0.3">
      <c r="A5875" s="9"/>
      <c r="B5875" s="58"/>
    </row>
    <row r="5876" spans="1:2" x14ac:dyDescent="0.3">
      <c r="A5876" s="9"/>
      <c r="B5876" s="58"/>
    </row>
    <row r="5877" spans="1:2" x14ac:dyDescent="0.3">
      <c r="A5877" s="9"/>
      <c r="B5877" s="58"/>
    </row>
    <row r="5878" spans="1:2" x14ac:dyDescent="0.3">
      <c r="A5878" s="9"/>
      <c r="B5878" s="58"/>
    </row>
    <row r="5879" spans="1:2" x14ac:dyDescent="0.3">
      <c r="A5879" s="9"/>
      <c r="B5879" s="58"/>
    </row>
    <row r="5880" spans="1:2" x14ac:dyDescent="0.3">
      <c r="A5880" s="9"/>
      <c r="B5880" s="58"/>
    </row>
    <row r="5881" spans="1:2" x14ac:dyDescent="0.3">
      <c r="A5881" s="9"/>
      <c r="B5881" s="58"/>
    </row>
    <row r="5882" spans="1:2" x14ac:dyDescent="0.3">
      <c r="A5882" s="9"/>
      <c r="B5882" s="58"/>
    </row>
    <row r="5883" spans="1:2" x14ac:dyDescent="0.3">
      <c r="A5883" s="9"/>
      <c r="B5883" s="58"/>
    </row>
    <row r="5884" spans="1:2" x14ac:dyDescent="0.3">
      <c r="A5884" s="9"/>
      <c r="B5884" s="58"/>
    </row>
    <row r="5885" spans="1:2" x14ac:dyDescent="0.3">
      <c r="A5885" s="9"/>
      <c r="B5885" s="58"/>
    </row>
    <row r="5886" spans="1:2" x14ac:dyDescent="0.3">
      <c r="A5886" s="9"/>
      <c r="B5886" s="58"/>
    </row>
    <row r="5887" spans="1:2" x14ac:dyDescent="0.3">
      <c r="A5887" s="9"/>
      <c r="B5887" s="58"/>
    </row>
    <row r="5888" spans="1:2" x14ac:dyDescent="0.3">
      <c r="A5888" s="9"/>
      <c r="B5888" s="58"/>
    </row>
    <row r="5889" spans="1:2" x14ac:dyDescent="0.3">
      <c r="A5889" s="9"/>
      <c r="B5889" s="58"/>
    </row>
    <row r="5890" spans="1:2" x14ac:dyDescent="0.3">
      <c r="A5890" s="9"/>
      <c r="B5890" s="58"/>
    </row>
    <row r="5891" spans="1:2" x14ac:dyDescent="0.3">
      <c r="A5891" s="9"/>
      <c r="B5891" s="58"/>
    </row>
    <row r="5892" spans="1:2" x14ac:dyDescent="0.3">
      <c r="A5892" s="9"/>
      <c r="B5892" s="58"/>
    </row>
    <row r="5893" spans="1:2" x14ac:dyDescent="0.3">
      <c r="A5893" s="9"/>
      <c r="B5893" s="58"/>
    </row>
    <row r="5894" spans="1:2" x14ac:dyDescent="0.3">
      <c r="A5894" s="9"/>
      <c r="B5894" s="58"/>
    </row>
    <row r="5895" spans="1:2" x14ac:dyDescent="0.3">
      <c r="A5895" s="9"/>
      <c r="B5895" s="58"/>
    </row>
    <row r="5896" spans="1:2" x14ac:dyDescent="0.3">
      <c r="A5896" s="9"/>
      <c r="B5896" s="58"/>
    </row>
    <row r="5897" spans="1:2" x14ac:dyDescent="0.3">
      <c r="A5897" s="9"/>
      <c r="B5897" s="58"/>
    </row>
    <row r="5898" spans="1:2" x14ac:dyDescent="0.3">
      <c r="A5898" s="9"/>
      <c r="B5898" s="58"/>
    </row>
    <row r="5899" spans="1:2" x14ac:dyDescent="0.3">
      <c r="A5899" s="9"/>
      <c r="B5899" s="58"/>
    </row>
    <row r="5900" spans="1:2" x14ac:dyDescent="0.3">
      <c r="A5900" s="9"/>
      <c r="B5900" s="58"/>
    </row>
    <row r="5901" spans="1:2" x14ac:dyDescent="0.3">
      <c r="A5901" s="9"/>
      <c r="B5901" s="58"/>
    </row>
    <row r="5902" spans="1:2" x14ac:dyDescent="0.3">
      <c r="A5902" s="9"/>
      <c r="B5902" s="58"/>
    </row>
    <row r="5903" spans="1:2" x14ac:dyDescent="0.3">
      <c r="A5903" s="9"/>
      <c r="B5903" s="58"/>
    </row>
    <row r="5904" spans="1:2" x14ac:dyDescent="0.3">
      <c r="A5904" s="9"/>
      <c r="B5904" s="58"/>
    </row>
    <row r="5905" spans="1:2" x14ac:dyDescent="0.3">
      <c r="A5905" s="9"/>
      <c r="B5905" s="58"/>
    </row>
    <row r="5906" spans="1:2" x14ac:dyDescent="0.3">
      <c r="A5906" s="9"/>
      <c r="B5906" s="58"/>
    </row>
    <row r="5907" spans="1:2" x14ac:dyDescent="0.3">
      <c r="A5907" s="9"/>
      <c r="B5907" s="58"/>
    </row>
    <row r="5908" spans="1:2" x14ac:dyDescent="0.3">
      <c r="A5908" s="9"/>
      <c r="B5908" s="58"/>
    </row>
    <row r="5909" spans="1:2" x14ac:dyDescent="0.3">
      <c r="A5909" s="9"/>
      <c r="B5909" s="58"/>
    </row>
    <row r="5910" spans="1:2" x14ac:dyDescent="0.3">
      <c r="A5910" s="9"/>
      <c r="B5910" s="58"/>
    </row>
    <row r="5911" spans="1:2" x14ac:dyDescent="0.3">
      <c r="A5911" s="9"/>
      <c r="B5911" s="58"/>
    </row>
    <row r="5912" spans="1:2" x14ac:dyDescent="0.3">
      <c r="A5912" s="9"/>
      <c r="B5912" s="58"/>
    </row>
    <row r="5913" spans="1:2" x14ac:dyDescent="0.3">
      <c r="A5913" s="9"/>
      <c r="B5913" s="58"/>
    </row>
    <row r="5914" spans="1:2" x14ac:dyDescent="0.3">
      <c r="A5914" s="9"/>
      <c r="B5914" s="58"/>
    </row>
    <row r="5915" spans="1:2" x14ac:dyDescent="0.3">
      <c r="A5915" s="9"/>
      <c r="B5915" s="58"/>
    </row>
    <row r="5916" spans="1:2" x14ac:dyDescent="0.3">
      <c r="A5916" s="9"/>
      <c r="B5916" s="58"/>
    </row>
    <row r="5917" spans="1:2" x14ac:dyDescent="0.3">
      <c r="A5917" s="9"/>
      <c r="B5917" s="58"/>
    </row>
    <row r="5918" spans="1:2" x14ac:dyDescent="0.3">
      <c r="A5918" s="9"/>
      <c r="B5918" s="58"/>
    </row>
    <row r="5919" spans="1:2" x14ac:dyDescent="0.3">
      <c r="A5919" s="9"/>
      <c r="B5919" s="58"/>
    </row>
    <row r="5920" spans="1:2" x14ac:dyDescent="0.3">
      <c r="A5920" s="9"/>
      <c r="B5920" s="58"/>
    </row>
    <row r="5921" spans="1:2" x14ac:dyDescent="0.3">
      <c r="A5921" s="9"/>
      <c r="B5921" s="58"/>
    </row>
    <row r="5922" spans="1:2" x14ac:dyDescent="0.3">
      <c r="A5922" s="9"/>
      <c r="B5922" s="58"/>
    </row>
    <row r="5923" spans="1:2" x14ac:dyDescent="0.3">
      <c r="A5923" s="9"/>
      <c r="B5923" s="58"/>
    </row>
    <row r="5924" spans="1:2" x14ac:dyDescent="0.3">
      <c r="A5924" s="9"/>
      <c r="B5924" s="58"/>
    </row>
    <row r="5925" spans="1:2" x14ac:dyDescent="0.3">
      <c r="A5925" s="9"/>
      <c r="B5925" s="58"/>
    </row>
    <row r="5926" spans="1:2" x14ac:dyDescent="0.3">
      <c r="A5926" s="9"/>
      <c r="B5926" s="58"/>
    </row>
    <row r="5927" spans="1:2" x14ac:dyDescent="0.3">
      <c r="A5927" s="9"/>
      <c r="B5927" s="58"/>
    </row>
    <row r="5928" spans="1:2" x14ac:dyDescent="0.3">
      <c r="A5928" s="9"/>
      <c r="B5928" s="58"/>
    </row>
    <row r="5929" spans="1:2" x14ac:dyDescent="0.3">
      <c r="A5929" s="9"/>
      <c r="B5929" s="58"/>
    </row>
    <row r="5930" spans="1:2" x14ac:dyDescent="0.3">
      <c r="A5930" s="9"/>
      <c r="B5930" s="58"/>
    </row>
    <row r="5931" spans="1:2" x14ac:dyDescent="0.3">
      <c r="A5931" s="9"/>
      <c r="B5931" s="58"/>
    </row>
    <row r="5932" spans="1:2" x14ac:dyDescent="0.3">
      <c r="A5932" s="9"/>
      <c r="B5932" s="58"/>
    </row>
    <row r="5933" spans="1:2" x14ac:dyDescent="0.3">
      <c r="A5933" s="9"/>
      <c r="B5933" s="58"/>
    </row>
    <row r="5934" spans="1:2" x14ac:dyDescent="0.3">
      <c r="A5934" s="9"/>
      <c r="B5934" s="58"/>
    </row>
    <row r="5935" spans="1:2" x14ac:dyDescent="0.3">
      <c r="A5935" s="9"/>
      <c r="B5935" s="58"/>
    </row>
    <row r="5936" spans="1:2" x14ac:dyDescent="0.3">
      <c r="A5936" s="9"/>
      <c r="B5936" s="58"/>
    </row>
    <row r="5937" spans="1:2" x14ac:dyDescent="0.3">
      <c r="A5937" s="9"/>
      <c r="B5937" s="58"/>
    </row>
    <row r="5938" spans="1:2" x14ac:dyDescent="0.3">
      <c r="A5938" s="9"/>
      <c r="B5938" s="58"/>
    </row>
    <row r="5939" spans="1:2" x14ac:dyDescent="0.3">
      <c r="A5939" s="9"/>
      <c r="B5939" s="58"/>
    </row>
    <row r="5940" spans="1:2" x14ac:dyDescent="0.3">
      <c r="A5940" s="9"/>
      <c r="B5940" s="58"/>
    </row>
    <row r="5941" spans="1:2" x14ac:dyDescent="0.3">
      <c r="A5941" s="9"/>
      <c r="B5941" s="58"/>
    </row>
    <row r="5942" spans="1:2" x14ac:dyDescent="0.3">
      <c r="A5942" s="9"/>
      <c r="B5942" s="58"/>
    </row>
    <row r="5943" spans="1:2" x14ac:dyDescent="0.3">
      <c r="A5943" s="9"/>
      <c r="B5943" s="58"/>
    </row>
    <row r="5944" spans="1:2" x14ac:dyDescent="0.3">
      <c r="A5944" s="9"/>
      <c r="B5944" s="58"/>
    </row>
    <row r="5945" spans="1:2" x14ac:dyDescent="0.3">
      <c r="A5945" s="9"/>
      <c r="B5945" s="58"/>
    </row>
    <row r="5946" spans="1:2" x14ac:dyDescent="0.3">
      <c r="A5946" s="9"/>
      <c r="B5946" s="58"/>
    </row>
    <row r="5947" spans="1:2" x14ac:dyDescent="0.3">
      <c r="A5947" s="9"/>
      <c r="B5947" s="58"/>
    </row>
    <row r="5948" spans="1:2" x14ac:dyDescent="0.3">
      <c r="A5948" s="9"/>
      <c r="B5948" s="58"/>
    </row>
    <row r="5949" spans="1:2" x14ac:dyDescent="0.3">
      <c r="A5949" s="9"/>
      <c r="B5949" s="58"/>
    </row>
    <row r="5950" spans="1:2" x14ac:dyDescent="0.3">
      <c r="A5950" s="9"/>
      <c r="B5950" s="58"/>
    </row>
    <row r="5951" spans="1:2" x14ac:dyDescent="0.3">
      <c r="A5951" s="9"/>
      <c r="B5951" s="58"/>
    </row>
    <row r="5952" spans="1:2" x14ac:dyDescent="0.3">
      <c r="A5952" s="9"/>
      <c r="B5952" s="58"/>
    </row>
    <row r="5953" spans="1:2" x14ac:dyDescent="0.3">
      <c r="A5953" s="9"/>
      <c r="B5953" s="58"/>
    </row>
    <row r="5954" spans="1:2" x14ac:dyDescent="0.3">
      <c r="A5954" s="9"/>
      <c r="B5954" s="58"/>
    </row>
    <row r="5955" spans="1:2" x14ac:dyDescent="0.3">
      <c r="A5955" s="9"/>
      <c r="B5955" s="58"/>
    </row>
    <row r="5956" spans="1:2" x14ac:dyDescent="0.3">
      <c r="A5956" s="9"/>
      <c r="B5956" s="58"/>
    </row>
    <row r="5957" spans="1:2" x14ac:dyDescent="0.3">
      <c r="A5957" s="9"/>
      <c r="B5957" s="58"/>
    </row>
    <row r="5958" spans="1:2" x14ac:dyDescent="0.3">
      <c r="A5958" s="9"/>
      <c r="B5958" s="58"/>
    </row>
    <row r="5959" spans="1:2" x14ac:dyDescent="0.3">
      <c r="A5959" s="9"/>
      <c r="B5959" s="58"/>
    </row>
    <row r="5960" spans="1:2" x14ac:dyDescent="0.3">
      <c r="A5960" s="9"/>
      <c r="B5960" s="58"/>
    </row>
    <row r="5961" spans="1:2" x14ac:dyDescent="0.3">
      <c r="A5961" s="9"/>
      <c r="B5961" s="58"/>
    </row>
    <row r="5962" spans="1:2" x14ac:dyDescent="0.3">
      <c r="A5962" s="9"/>
      <c r="B5962" s="58"/>
    </row>
    <row r="5963" spans="1:2" x14ac:dyDescent="0.3">
      <c r="A5963" s="9"/>
      <c r="B5963" s="58"/>
    </row>
    <row r="5964" spans="1:2" x14ac:dyDescent="0.3">
      <c r="A5964" s="9"/>
      <c r="B5964" s="58"/>
    </row>
    <row r="5965" spans="1:2" x14ac:dyDescent="0.3">
      <c r="A5965" s="9"/>
      <c r="B5965" s="58"/>
    </row>
    <row r="5966" spans="1:2" x14ac:dyDescent="0.3">
      <c r="A5966" s="9"/>
      <c r="B5966" s="58"/>
    </row>
    <row r="5967" spans="1:2" x14ac:dyDescent="0.3">
      <c r="A5967" s="9"/>
      <c r="B5967" s="58"/>
    </row>
    <row r="5968" spans="1:2" x14ac:dyDescent="0.3">
      <c r="A5968" s="9"/>
      <c r="B5968" s="58"/>
    </row>
    <row r="5969" spans="1:2" x14ac:dyDescent="0.3">
      <c r="A5969" s="9"/>
      <c r="B5969" s="58"/>
    </row>
    <row r="5970" spans="1:2" x14ac:dyDescent="0.3">
      <c r="A5970" s="9"/>
      <c r="B5970" s="58"/>
    </row>
    <row r="5971" spans="1:2" x14ac:dyDescent="0.3">
      <c r="A5971" s="9"/>
      <c r="B5971" s="58"/>
    </row>
    <row r="5972" spans="1:2" x14ac:dyDescent="0.3">
      <c r="A5972" s="9"/>
      <c r="B5972" s="58"/>
    </row>
    <row r="5973" spans="1:2" x14ac:dyDescent="0.3">
      <c r="A5973" s="9"/>
      <c r="B5973" s="58"/>
    </row>
    <row r="5974" spans="1:2" x14ac:dyDescent="0.3">
      <c r="A5974" s="9"/>
      <c r="B5974" s="58"/>
    </row>
    <row r="5975" spans="1:2" x14ac:dyDescent="0.3">
      <c r="A5975" s="9"/>
      <c r="B5975" s="58"/>
    </row>
    <row r="5976" spans="1:2" x14ac:dyDescent="0.3">
      <c r="A5976" s="9"/>
      <c r="B5976" s="58"/>
    </row>
    <row r="5977" spans="1:2" x14ac:dyDescent="0.3">
      <c r="A5977" s="9"/>
      <c r="B5977" s="58"/>
    </row>
    <row r="5978" spans="1:2" x14ac:dyDescent="0.3">
      <c r="A5978" s="9"/>
      <c r="B5978" s="58"/>
    </row>
    <row r="5979" spans="1:2" x14ac:dyDescent="0.3">
      <c r="A5979" s="9"/>
      <c r="B5979" s="58"/>
    </row>
    <row r="5980" spans="1:2" x14ac:dyDescent="0.3">
      <c r="A5980" s="9"/>
      <c r="B5980" s="58"/>
    </row>
    <row r="5981" spans="1:2" x14ac:dyDescent="0.3">
      <c r="A5981" s="9"/>
      <c r="B5981" s="58"/>
    </row>
    <row r="5982" spans="1:2" x14ac:dyDescent="0.3">
      <c r="A5982" s="9"/>
      <c r="B5982" s="58"/>
    </row>
    <row r="5983" spans="1:2" x14ac:dyDescent="0.3">
      <c r="A5983" s="9"/>
      <c r="B5983" s="58"/>
    </row>
    <row r="5984" spans="1:2" x14ac:dyDescent="0.3">
      <c r="A5984" s="9"/>
      <c r="B5984" s="58"/>
    </row>
    <row r="5985" spans="1:2" x14ac:dyDescent="0.3">
      <c r="A5985" s="9"/>
      <c r="B5985" s="58"/>
    </row>
    <row r="5986" spans="1:2" x14ac:dyDescent="0.3">
      <c r="A5986" s="9"/>
      <c r="B5986" s="58"/>
    </row>
    <row r="5987" spans="1:2" x14ac:dyDescent="0.3">
      <c r="A5987" s="9"/>
      <c r="B5987" s="58"/>
    </row>
    <row r="5988" spans="1:2" x14ac:dyDescent="0.3">
      <c r="A5988" s="9"/>
      <c r="B5988" s="58"/>
    </row>
    <row r="5989" spans="1:2" x14ac:dyDescent="0.3">
      <c r="A5989" s="9"/>
      <c r="B5989" s="58"/>
    </row>
    <row r="5990" spans="1:2" x14ac:dyDescent="0.3">
      <c r="A5990" s="9"/>
      <c r="B5990" s="58"/>
    </row>
    <row r="5991" spans="1:2" x14ac:dyDescent="0.3">
      <c r="A5991" s="9"/>
      <c r="B5991" s="58"/>
    </row>
    <row r="5992" spans="1:2" x14ac:dyDescent="0.3">
      <c r="A5992" s="9"/>
      <c r="B5992" s="58"/>
    </row>
    <row r="5993" spans="1:2" x14ac:dyDescent="0.3">
      <c r="A5993" s="9"/>
      <c r="B5993" s="58"/>
    </row>
    <row r="5994" spans="1:2" x14ac:dyDescent="0.3">
      <c r="A5994" s="9"/>
      <c r="B5994" s="58"/>
    </row>
    <row r="5995" spans="1:2" x14ac:dyDescent="0.3">
      <c r="A5995" s="9"/>
      <c r="B5995" s="58"/>
    </row>
    <row r="5996" spans="1:2" x14ac:dyDescent="0.3">
      <c r="A5996" s="9"/>
      <c r="B5996" s="58"/>
    </row>
    <row r="5997" spans="1:2" x14ac:dyDescent="0.3">
      <c r="A5997" s="9"/>
      <c r="B5997" s="58"/>
    </row>
    <row r="5998" spans="1:2" x14ac:dyDescent="0.3">
      <c r="A5998" s="9"/>
      <c r="B5998" s="58"/>
    </row>
    <row r="5999" spans="1:2" x14ac:dyDescent="0.3">
      <c r="A5999" s="9"/>
      <c r="B5999" s="58"/>
    </row>
    <row r="6000" spans="1:2" x14ac:dyDescent="0.3">
      <c r="A6000" s="9"/>
      <c r="B6000" s="58"/>
    </row>
    <row r="6001" spans="1:2" x14ac:dyDescent="0.3">
      <c r="A6001" s="9"/>
      <c r="B6001" s="58"/>
    </row>
    <row r="6002" spans="1:2" x14ac:dyDescent="0.3">
      <c r="A6002" s="9"/>
      <c r="B6002" s="58"/>
    </row>
    <row r="6003" spans="1:2" x14ac:dyDescent="0.3">
      <c r="A6003" s="9"/>
      <c r="B6003" s="58"/>
    </row>
    <row r="6004" spans="1:2" x14ac:dyDescent="0.3">
      <c r="A6004" s="9"/>
      <c r="B6004" s="58"/>
    </row>
    <row r="6005" spans="1:2" x14ac:dyDescent="0.3">
      <c r="A6005" s="9"/>
      <c r="B6005" s="58"/>
    </row>
    <row r="6006" spans="1:2" x14ac:dyDescent="0.3">
      <c r="A6006" s="9"/>
      <c r="B6006" s="58"/>
    </row>
    <row r="6007" spans="1:2" x14ac:dyDescent="0.3">
      <c r="A6007" s="9"/>
      <c r="B6007" s="58"/>
    </row>
    <row r="6008" spans="1:2" x14ac:dyDescent="0.3">
      <c r="A6008" s="9"/>
      <c r="B6008" s="58"/>
    </row>
    <row r="6009" spans="1:2" x14ac:dyDescent="0.3">
      <c r="A6009" s="9"/>
      <c r="B6009" s="58"/>
    </row>
    <row r="6010" spans="1:2" x14ac:dyDescent="0.3">
      <c r="A6010" s="9"/>
      <c r="B6010" s="58"/>
    </row>
    <row r="6011" spans="1:2" x14ac:dyDescent="0.3">
      <c r="A6011" s="9"/>
      <c r="B6011" s="58"/>
    </row>
    <row r="6012" spans="1:2" x14ac:dyDescent="0.3">
      <c r="A6012" s="9"/>
      <c r="B6012" s="58"/>
    </row>
    <row r="6013" spans="1:2" x14ac:dyDescent="0.3">
      <c r="A6013" s="9"/>
      <c r="B6013" s="58"/>
    </row>
    <row r="6014" spans="1:2" x14ac:dyDescent="0.3">
      <c r="A6014" s="9"/>
      <c r="B6014" s="58"/>
    </row>
    <row r="6015" spans="1:2" x14ac:dyDescent="0.3">
      <c r="A6015" s="9"/>
      <c r="B6015" s="58"/>
    </row>
    <row r="6016" spans="1:2" x14ac:dyDescent="0.3">
      <c r="A6016" s="9"/>
      <c r="B6016" s="58"/>
    </row>
    <row r="6017" spans="1:2" x14ac:dyDescent="0.3">
      <c r="A6017" s="9"/>
      <c r="B6017" s="58"/>
    </row>
    <row r="6018" spans="1:2" x14ac:dyDescent="0.3">
      <c r="A6018" s="9"/>
      <c r="B6018" s="58"/>
    </row>
    <row r="6019" spans="1:2" x14ac:dyDescent="0.3">
      <c r="A6019" s="9"/>
      <c r="B6019" s="58"/>
    </row>
    <row r="6020" spans="1:2" x14ac:dyDescent="0.3">
      <c r="A6020" s="9"/>
      <c r="B6020" s="58"/>
    </row>
    <row r="6021" spans="1:2" x14ac:dyDescent="0.3">
      <c r="A6021" s="9"/>
      <c r="B6021" s="58"/>
    </row>
    <row r="6022" spans="1:2" x14ac:dyDescent="0.3">
      <c r="A6022" s="9"/>
      <c r="B6022" s="58"/>
    </row>
    <row r="6023" spans="1:2" x14ac:dyDescent="0.3">
      <c r="A6023" s="9"/>
      <c r="B6023" s="58"/>
    </row>
    <row r="6024" spans="1:2" x14ac:dyDescent="0.3">
      <c r="A6024" s="9"/>
      <c r="B6024" s="58"/>
    </row>
    <row r="6025" spans="1:2" x14ac:dyDescent="0.3">
      <c r="A6025" s="9"/>
      <c r="B6025" s="58"/>
    </row>
    <row r="6026" spans="1:2" x14ac:dyDescent="0.3">
      <c r="A6026" s="9"/>
      <c r="B6026" s="58"/>
    </row>
    <row r="6027" spans="1:2" x14ac:dyDescent="0.3">
      <c r="A6027" s="9"/>
      <c r="B6027" s="58"/>
    </row>
    <row r="6028" spans="1:2" x14ac:dyDescent="0.3">
      <c r="A6028" s="9"/>
      <c r="B6028" s="58"/>
    </row>
    <row r="6029" spans="1:2" x14ac:dyDescent="0.3">
      <c r="A6029" s="9"/>
      <c r="B6029" s="58"/>
    </row>
    <row r="6030" spans="1:2" x14ac:dyDescent="0.3">
      <c r="A6030" s="9"/>
      <c r="B6030" s="58"/>
    </row>
    <row r="6031" spans="1:2" x14ac:dyDescent="0.3">
      <c r="A6031" s="9"/>
      <c r="B6031" s="58"/>
    </row>
    <row r="6032" spans="1:2" x14ac:dyDescent="0.3">
      <c r="A6032" s="9"/>
      <c r="B6032" s="58"/>
    </row>
    <row r="6033" spans="1:2" x14ac:dyDescent="0.3">
      <c r="A6033" s="9"/>
      <c r="B6033" s="58"/>
    </row>
    <row r="6034" spans="1:2" x14ac:dyDescent="0.3">
      <c r="A6034" s="9"/>
      <c r="B6034" s="58"/>
    </row>
    <row r="6035" spans="1:2" x14ac:dyDescent="0.3">
      <c r="A6035" s="9"/>
      <c r="B6035" s="58"/>
    </row>
    <row r="6036" spans="1:2" x14ac:dyDescent="0.3">
      <c r="A6036" s="9"/>
      <c r="B6036" s="58"/>
    </row>
    <row r="6037" spans="1:2" x14ac:dyDescent="0.3">
      <c r="A6037" s="9"/>
      <c r="B6037" s="58"/>
    </row>
    <row r="6038" spans="1:2" x14ac:dyDescent="0.3">
      <c r="A6038" s="9"/>
      <c r="B6038" s="58"/>
    </row>
    <row r="6039" spans="1:2" x14ac:dyDescent="0.3">
      <c r="A6039" s="9"/>
      <c r="B6039" s="58"/>
    </row>
    <row r="6040" spans="1:2" x14ac:dyDescent="0.3">
      <c r="A6040" s="9"/>
      <c r="B6040" s="58"/>
    </row>
    <row r="6041" spans="1:2" x14ac:dyDescent="0.3">
      <c r="A6041" s="9"/>
      <c r="B6041" s="58"/>
    </row>
    <row r="6042" spans="1:2" x14ac:dyDescent="0.3">
      <c r="A6042" s="9"/>
      <c r="B6042" s="58"/>
    </row>
    <row r="6043" spans="1:2" x14ac:dyDescent="0.3">
      <c r="A6043" s="9"/>
      <c r="B6043" s="58"/>
    </row>
    <row r="6044" spans="1:2" x14ac:dyDescent="0.3">
      <c r="A6044" s="9"/>
      <c r="B6044" s="58"/>
    </row>
    <row r="6045" spans="1:2" x14ac:dyDescent="0.3">
      <c r="A6045" s="9"/>
      <c r="B6045" s="58"/>
    </row>
    <row r="6046" spans="1:2" x14ac:dyDescent="0.3">
      <c r="A6046" s="9"/>
      <c r="B6046" s="58"/>
    </row>
    <row r="6047" spans="1:2" x14ac:dyDescent="0.3">
      <c r="A6047" s="9"/>
      <c r="B6047" s="58"/>
    </row>
    <row r="6048" spans="1:2" x14ac:dyDescent="0.3">
      <c r="A6048" s="9"/>
      <c r="B6048" s="58"/>
    </row>
    <row r="6049" spans="1:2" x14ac:dyDescent="0.3">
      <c r="A6049" s="9"/>
      <c r="B6049" s="58"/>
    </row>
    <row r="6050" spans="1:2" x14ac:dyDescent="0.3">
      <c r="A6050" s="9"/>
      <c r="B6050" s="58"/>
    </row>
    <row r="6051" spans="1:2" x14ac:dyDescent="0.3">
      <c r="A6051" s="9"/>
      <c r="B6051" s="58"/>
    </row>
    <row r="6052" spans="1:2" x14ac:dyDescent="0.3">
      <c r="A6052" s="9"/>
      <c r="B6052" s="58"/>
    </row>
    <row r="6053" spans="1:2" x14ac:dyDescent="0.3">
      <c r="A6053" s="9"/>
      <c r="B6053" s="58"/>
    </row>
    <row r="6054" spans="1:2" x14ac:dyDescent="0.3">
      <c r="A6054" s="9"/>
      <c r="B6054" s="58"/>
    </row>
    <row r="6055" spans="1:2" x14ac:dyDescent="0.3">
      <c r="A6055" s="9"/>
      <c r="B6055" s="58"/>
    </row>
    <row r="6056" spans="1:2" x14ac:dyDescent="0.3">
      <c r="A6056" s="9"/>
      <c r="B6056" s="58"/>
    </row>
    <row r="6057" spans="1:2" x14ac:dyDescent="0.3">
      <c r="A6057" s="9"/>
      <c r="B6057" s="58"/>
    </row>
    <row r="6058" spans="1:2" x14ac:dyDescent="0.3">
      <c r="A6058" s="9"/>
      <c r="B6058" s="58"/>
    </row>
    <row r="6059" spans="1:2" x14ac:dyDescent="0.3">
      <c r="A6059" s="9"/>
      <c r="B6059" s="58"/>
    </row>
    <row r="6060" spans="1:2" x14ac:dyDescent="0.3">
      <c r="A6060" s="9"/>
      <c r="B6060" s="58"/>
    </row>
    <row r="6061" spans="1:2" x14ac:dyDescent="0.3">
      <c r="A6061" s="9"/>
      <c r="B6061" s="58"/>
    </row>
    <row r="6062" spans="1:2" x14ac:dyDescent="0.3">
      <c r="A6062" s="9"/>
      <c r="B6062" s="58"/>
    </row>
    <row r="6063" spans="1:2" x14ac:dyDescent="0.3">
      <c r="A6063" s="9"/>
      <c r="B6063" s="58"/>
    </row>
    <row r="6064" spans="1:2" x14ac:dyDescent="0.3">
      <c r="A6064" s="9"/>
      <c r="B6064" s="58"/>
    </row>
    <row r="6065" spans="1:2" x14ac:dyDescent="0.3">
      <c r="A6065" s="9"/>
      <c r="B6065" s="58"/>
    </row>
    <row r="6066" spans="1:2" x14ac:dyDescent="0.3">
      <c r="A6066" s="9"/>
      <c r="B6066" s="58"/>
    </row>
    <row r="6067" spans="1:2" x14ac:dyDescent="0.3">
      <c r="A6067" s="9"/>
      <c r="B6067" s="58"/>
    </row>
    <row r="6068" spans="1:2" x14ac:dyDescent="0.3">
      <c r="A6068" s="9"/>
      <c r="B6068" s="58"/>
    </row>
    <row r="6069" spans="1:2" x14ac:dyDescent="0.3">
      <c r="A6069" s="9"/>
      <c r="B6069" s="58"/>
    </row>
    <row r="6070" spans="1:2" x14ac:dyDescent="0.3">
      <c r="A6070" s="9"/>
      <c r="B6070" s="58"/>
    </row>
    <row r="6071" spans="1:2" x14ac:dyDescent="0.3">
      <c r="A6071" s="9"/>
      <c r="B6071" s="58"/>
    </row>
    <row r="6072" spans="1:2" x14ac:dyDescent="0.3">
      <c r="A6072" s="9"/>
      <c r="B6072" s="58"/>
    </row>
    <row r="6073" spans="1:2" x14ac:dyDescent="0.3">
      <c r="A6073" s="9"/>
      <c r="B6073" s="58"/>
    </row>
    <row r="6074" spans="1:2" x14ac:dyDescent="0.3">
      <c r="A6074" s="9"/>
      <c r="B6074" s="58"/>
    </row>
    <row r="6075" spans="1:2" x14ac:dyDescent="0.3">
      <c r="A6075" s="9"/>
      <c r="B6075" s="58"/>
    </row>
    <row r="6076" spans="1:2" x14ac:dyDescent="0.3">
      <c r="A6076" s="9"/>
      <c r="B6076" s="58"/>
    </row>
    <row r="6077" spans="1:2" x14ac:dyDescent="0.3">
      <c r="A6077" s="9"/>
      <c r="B6077" s="58"/>
    </row>
    <row r="6078" spans="1:2" x14ac:dyDescent="0.3">
      <c r="A6078" s="9"/>
      <c r="B6078" s="58"/>
    </row>
    <row r="6079" spans="1:2" x14ac:dyDescent="0.3">
      <c r="A6079" s="9"/>
      <c r="B6079" s="58"/>
    </row>
    <row r="6080" spans="1:2" x14ac:dyDescent="0.3">
      <c r="A6080" s="9"/>
      <c r="B6080" s="58"/>
    </row>
    <row r="6081" spans="1:2" x14ac:dyDescent="0.3">
      <c r="A6081" s="9"/>
      <c r="B6081" s="58"/>
    </row>
    <row r="6082" spans="1:2" x14ac:dyDescent="0.3">
      <c r="A6082" s="9"/>
      <c r="B6082" s="58"/>
    </row>
    <row r="6083" spans="1:2" x14ac:dyDescent="0.3">
      <c r="A6083" s="9"/>
      <c r="B6083" s="58"/>
    </row>
    <row r="6084" spans="1:2" x14ac:dyDescent="0.3">
      <c r="A6084" s="9"/>
      <c r="B6084" s="58"/>
    </row>
    <row r="6085" spans="1:2" x14ac:dyDescent="0.3">
      <c r="A6085" s="9"/>
      <c r="B6085" s="58"/>
    </row>
    <row r="6086" spans="1:2" x14ac:dyDescent="0.3">
      <c r="A6086" s="9"/>
      <c r="B6086" s="58"/>
    </row>
    <row r="6087" spans="1:2" x14ac:dyDescent="0.3">
      <c r="A6087" s="9"/>
      <c r="B6087" s="58"/>
    </row>
    <row r="6088" spans="1:2" x14ac:dyDescent="0.3">
      <c r="A6088" s="9"/>
      <c r="B6088" s="58"/>
    </row>
    <row r="6089" spans="1:2" x14ac:dyDescent="0.3">
      <c r="A6089" s="9"/>
      <c r="B6089" s="58"/>
    </row>
    <row r="6090" spans="1:2" x14ac:dyDescent="0.3">
      <c r="A6090" s="9"/>
      <c r="B6090" s="58"/>
    </row>
    <row r="6091" spans="1:2" x14ac:dyDescent="0.3">
      <c r="A6091" s="9"/>
      <c r="B6091" s="58"/>
    </row>
    <row r="6092" spans="1:2" x14ac:dyDescent="0.3">
      <c r="A6092" s="9"/>
      <c r="B6092" s="58"/>
    </row>
    <row r="6093" spans="1:2" x14ac:dyDescent="0.3">
      <c r="A6093" s="9"/>
      <c r="B6093" s="58"/>
    </row>
    <row r="6094" spans="1:2" x14ac:dyDescent="0.3">
      <c r="A6094" s="9"/>
      <c r="B6094" s="58"/>
    </row>
    <row r="6095" spans="1:2" x14ac:dyDescent="0.3">
      <c r="A6095" s="9"/>
      <c r="B6095" s="58"/>
    </row>
    <row r="6096" spans="1:2" x14ac:dyDescent="0.3">
      <c r="A6096" s="9"/>
      <c r="B6096" s="58"/>
    </row>
    <row r="6097" spans="1:2" x14ac:dyDescent="0.3">
      <c r="A6097" s="9"/>
      <c r="B6097" s="58"/>
    </row>
    <row r="6098" spans="1:2" x14ac:dyDescent="0.3">
      <c r="A6098" s="9"/>
      <c r="B6098" s="58"/>
    </row>
    <row r="6099" spans="1:2" x14ac:dyDescent="0.3">
      <c r="A6099" s="9"/>
      <c r="B6099" s="58"/>
    </row>
    <row r="6100" spans="1:2" x14ac:dyDescent="0.3">
      <c r="A6100" s="9"/>
      <c r="B6100" s="58"/>
    </row>
    <row r="6101" spans="1:2" x14ac:dyDescent="0.3">
      <c r="A6101" s="9"/>
      <c r="B6101" s="58"/>
    </row>
    <row r="6102" spans="1:2" x14ac:dyDescent="0.3">
      <c r="A6102" s="9"/>
      <c r="B6102" s="58"/>
    </row>
    <row r="6103" spans="1:2" x14ac:dyDescent="0.3">
      <c r="A6103" s="9"/>
      <c r="B6103" s="58"/>
    </row>
    <row r="6104" spans="1:2" x14ac:dyDescent="0.3">
      <c r="A6104" s="9"/>
      <c r="B6104" s="58"/>
    </row>
    <row r="6105" spans="1:2" x14ac:dyDescent="0.3">
      <c r="A6105" s="9"/>
      <c r="B6105" s="58"/>
    </row>
    <row r="6106" spans="1:2" x14ac:dyDescent="0.3">
      <c r="A6106" s="9"/>
      <c r="B6106" s="58"/>
    </row>
    <row r="6107" spans="1:2" x14ac:dyDescent="0.3">
      <c r="A6107" s="9"/>
      <c r="B6107" s="58"/>
    </row>
    <row r="6108" spans="1:2" x14ac:dyDescent="0.3">
      <c r="A6108" s="9"/>
      <c r="B6108" s="58"/>
    </row>
    <row r="6109" spans="1:2" x14ac:dyDescent="0.3">
      <c r="A6109" s="9"/>
      <c r="B6109" s="58"/>
    </row>
    <row r="6110" spans="1:2" x14ac:dyDescent="0.3">
      <c r="A6110" s="9"/>
      <c r="B6110" s="58"/>
    </row>
    <row r="6111" spans="1:2" x14ac:dyDescent="0.3">
      <c r="A6111" s="9"/>
      <c r="B6111" s="58"/>
    </row>
    <row r="6112" spans="1:2" x14ac:dyDescent="0.3">
      <c r="A6112" s="9"/>
      <c r="B6112" s="58"/>
    </row>
    <row r="6113" spans="1:2" x14ac:dyDescent="0.3">
      <c r="A6113" s="9"/>
      <c r="B6113" s="58"/>
    </row>
    <row r="6114" spans="1:2" x14ac:dyDescent="0.3">
      <c r="A6114" s="9"/>
      <c r="B6114" s="58"/>
    </row>
    <row r="6115" spans="1:2" x14ac:dyDescent="0.3">
      <c r="A6115" s="9"/>
      <c r="B6115" s="58"/>
    </row>
    <row r="6116" spans="1:2" x14ac:dyDescent="0.3">
      <c r="A6116" s="9"/>
      <c r="B6116" s="58"/>
    </row>
    <row r="6117" spans="1:2" x14ac:dyDescent="0.3">
      <c r="A6117" s="9"/>
      <c r="B6117" s="58"/>
    </row>
    <row r="6118" spans="1:2" x14ac:dyDescent="0.3">
      <c r="A6118" s="9"/>
      <c r="B6118" s="58"/>
    </row>
    <row r="6119" spans="1:2" x14ac:dyDescent="0.3">
      <c r="A6119" s="9"/>
      <c r="B6119" s="58"/>
    </row>
    <row r="6120" spans="1:2" x14ac:dyDescent="0.3">
      <c r="A6120" s="9"/>
      <c r="B6120" s="58"/>
    </row>
    <row r="6121" spans="1:2" x14ac:dyDescent="0.3">
      <c r="A6121" s="9"/>
      <c r="B6121" s="58"/>
    </row>
    <row r="6122" spans="1:2" x14ac:dyDescent="0.3">
      <c r="A6122" s="9"/>
      <c r="B6122" s="58"/>
    </row>
    <row r="6123" spans="1:2" x14ac:dyDescent="0.3">
      <c r="A6123" s="9"/>
      <c r="B6123" s="58"/>
    </row>
    <row r="6124" spans="1:2" x14ac:dyDescent="0.3">
      <c r="A6124" s="9"/>
      <c r="B6124" s="58"/>
    </row>
    <row r="6125" spans="1:2" x14ac:dyDescent="0.3">
      <c r="A6125" s="9"/>
      <c r="B6125" s="58"/>
    </row>
    <row r="6126" spans="1:2" x14ac:dyDescent="0.3">
      <c r="A6126" s="9"/>
      <c r="B6126" s="58"/>
    </row>
    <row r="6127" spans="1:2" x14ac:dyDescent="0.3">
      <c r="A6127" s="9"/>
      <c r="B6127" s="58"/>
    </row>
    <row r="6128" spans="1:2" x14ac:dyDescent="0.3">
      <c r="A6128" s="9"/>
      <c r="B6128" s="58"/>
    </row>
    <row r="6129" spans="1:2" x14ac:dyDescent="0.3">
      <c r="A6129" s="9"/>
      <c r="B6129" s="58"/>
    </row>
    <row r="6130" spans="1:2" x14ac:dyDescent="0.3">
      <c r="A6130" s="9"/>
      <c r="B6130" s="58"/>
    </row>
    <row r="6131" spans="1:2" x14ac:dyDescent="0.3">
      <c r="A6131" s="9"/>
      <c r="B6131" s="58"/>
    </row>
    <row r="6132" spans="1:2" x14ac:dyDescent="0.3">
      <c r="A6132" s="9"/>
      <c r="B6132" s="58"/>
    </row>
    <row r="6133" spans="1:2" x14ac:dyDescent="0.3">
      <c r="A6133" s="9"/>
      <c r="B6133" s="58"/>
    </row>
    <row r="6134" spans="1:2" x14ac:dyDescent="0.3">
      <c r="A6134" s="9"/>
      <c r="B6134" s="58"/>
    </row>
    <row r="6135" spans="1:2" x14ac:dyDescent="0.3">
      <c r="A6135" s="9"/>
      <c r="B6135" s="58"/>
    </row>
    <row r="6136" spans="1:2" x14ac:dyDescent="0.3">
      <c r="A6136" s="9"/>
      <c r="B6136" s="58"/>
    </row>
    <row r="6137" spans="1:2" x14ac:dyDescent="0.3">
      <c r="A6137" s="9"/>
      <c r="B6137" s="58"/>
    </row>
    <row r="6138" spans="1:2" x14ac:dyDescent="0.3">
      <c r="A6138" s="9"/>
      <c r="B6138" s="58"/>
    </row>
    <row r="6139" spans="1:2" x14ac:dyDescent="0.3">
      <c r="A6139" s="9"/>
      <c r="B6139" s="58"/>
    </row>
    <row r="6140" spans="1:2" x14ac:dyDescent="0.3">
      <c r="A6140" s="9"/>
      <c r="B6140" s="58"/>
    </row>
    <row r="6141" spans="1:2" x14ac:dyDescent="0.3">
      <c r="A6141" s="9"/>
      <c r="B6141" s="58"/>
    </row>
    <row r="6142" spans="1:2" x14ac:dyDescent="0.3">
      <c r="A6142" s="9"/>
      <c r="B6142" s="58"/>
    </row>
    <row r="6143" spans="1:2" x14ac:dyDescent="0.3">
      <c r="A6143" s="9"/>
      <c r="B6143" s="58"/>
    </row>
    <row r="6144" spans="1:2" x14ac:dyDescent="0.3">
      <c r="A6144" s="9"/>
      <c r="B6144" s="58"/>
    </row>
    <row r="6145" spans="1:2" x14ac:dyDescent="0.3">
      <c r="A6145" s="9"/>
      <c r="B6145" s="58"/>
    </row>
    <row r="6146" spans="1:2" x14ac:dyDescent="0.3">
      <c r="A6146" s="9"/>
      <c r="B6146" s="58"/>
    </row>
    <row r="6147" spans="1:2" x14ac:dyDescent="0.3">
      <c r="A6147" s="9"/>
      <c r="B6147" s="58"/>
    </row>
    <row r="6148" spans="1:2" x14ac:dyDescent="0.3">
      <c r="A6148" s="9"/>
      <c r="B6148" s="58"/>
    </row>
    <row r="6149" spans="1:2" x14ac:dyDescent="0.3">
      <c r="A6149" s="9"/>
      <c r="B6149" s="58"/>
    </row>
    <row r="6150" spans="1:2" x14ac:dyDescent="0.3">
      <c r="A6150" s="9"/>
      <c r="B6150" s="58"/>
    </row>
    <row r="6151" spans="1:2" x14ac:dyDescent="0.3">
      <c r="A6151" s="9"/>
      <c r="B6151" s="58"/>
    </row>
    <row r="6152" spans="1:2" x14ac:dyDescent="0.3">
      <c r="A6152" s="9"/>
      <c r="B6152" s="58"/>
    </row>
    <row r="6153" spans="1:2" x14ac:dyDescent="0.3">
      <c r="A6153" s="9"/>
      <c r="B6153" s="58"/>
    </row>
    <row r="6154" spans="1:2" x14ac:dyDescent="0.3">
      <c r="A6154" s="9"/>
      <c r="B6154" s="58"/>
    </row>
    <row r="6155" spans="1:2" x14ac:dyDescent="0.3">
      <c r="A6155" s="9"/>
      <c r="B6155" s="58"/>
    </row>
    <row r="6156" spans="1:2" x14ac:dyDescent="0.3">
      <c r="A6156" s="9"/>
      <c r="B6156" s="58"/>
    </row>
    <row r="6157" spans="1:2" x14ac:dyDescent="0.3">
      <c r="A6157" s="9"/>
      <c r="B6157" s="58"/>
    </row>
    <row r="6158" spans="1:2" x14ac:dyDescent="0.3">
      <c r="A6158" s="9"/>
      <c r="B6158" s="58"/>
    </row>
    <row r="6159" spans="1:2" x14ac:dyDescent="0.3">
      <c r="A6159" s="9"/>
      <c r="B6159" s="58"/>
    </row>
    <row r="6160" spans="1:2" x14ac:dyDescent="0.3">
      <c r="A6160" s="9"/>
      <c r="B6160" s="58"/>
    </row>
    <row r="6161" spans="1:2" x14ac:dyDescent="0.3">
      <c r="A6161" s="9"/>
      <c r="B6161" s="58"/>
    </row>
    <row r="6162" spans="1:2" x14ac:dyDescent="0.3">
      <c r="A6162" s="9"/>
      <c r="B6162" s="58"/>
    </row>
    <row r="6163" spans="1:2" x14ac:dyDescent="0.3">
      <c r="A6163" s="9"/>
      <c r="B6163" s="58"/>
    </row>
    <row r="6164" spans="1:2" x14ac:dyDescent="0.3">
      <c r="A6164" s="9"/>
      <c r="B6164" s="58"/>
    </row>
    <row r="6165" spans="1:2" x14ac:dyDescent="0.3">
      <c r="A6165" s="9"/>
      <c r="B6165" s="58"/>
    </row>
    <row r="6166" spans="1:2" x14ac:dyDescent="0.3">
      <c r="A6166" s="9"/>
      <c r="B6166" s="58"/>
    </row>
    <row r="6167" spans="1:2" x14ac:dyDescent="0.3">
      <c r="A6167" s="9"/>
      <c r="B6167" s="58"/>
    </row>
    <row r="6168" spans="1:2" x14ac:dyDescent="0.3">
      <c r="A6168" s="9"/>
      <c r="B6168" s="58"/>
    </row>
    <row r="6169" spans="1:2" x14ac:dyDescent="0.3">
      <c r="A6169" s="9"/>
      <c r="B6169" s="58"/>
    </row>
    <row r="6170" spans="1:2" x14ac:dyDescent="0.3">
      <c r="A6170" s="9"/>
      <c r="B6170" s="58"/>
    </row>
    <row r="6171" spans="1:2" x14ac:dyDescent="0.3">
      <c r="A6171" s="9"/>
      <c r="B6171" s="58"/>
    </row>
    <row r="6172" spans="1:2" x14ac:dyDescent="0.3">
      <c r="A6172" s="9"/>
      <c r="B6172" s="58"/>
    </row>
    <row r="6173" spans="1:2" x14ac:dyDescent="0.3">
      <c r="A6173" s="9"/>
      <c r="B6173" s="58"/>
    </row>
    <row r="6174" spans="1:2" x14ac:dyDescent="0.3">
      <c r="A6174" s="9"/>
      <c r="B6174" s="58"/>
    </row>
    <row r="6175" spans="1:2" x14ac:dyDescent="0.3">
      <c r="A6175" s="9"/>
      <c r="B6175" s="58"/>
    </row>
    <row r="6176" spans="1:2" x14ac:dyDescent="0.3">
      <c r="A6176" s="9"/>
      <c r="B6176" s="58"/>
    </row>
    <row r="6177" spans="1:2" x14ac:dyDescent="0.3">
      <c r="A6177" s="9"/>
      <c r="B6177" s="58"/>
    </row>
    <row r="6178" spans="1:2" x14ac:dyDescent="0.3">
      <c r="A6178" s="9"/>
      <c r="B6178" s="58"/>
    </row>
    <row r="6179" spans="1:2" x14ac:dyDescent="0.3">
      <c r="A6179" s="9"/>
      <c r="B6179" s="58"/>
    </row>
    <row r="6180" spans="1:2" x14ac:dyDescent="0.3">
      <c r="A6180" s="9"/>
      <c r="B6180" s="58"/>
    </row>
    <row r="6181" spans="1:2" x14ac:dyDescent="0.3">
      <c r="A6181" s="9"/>
      <c r="B6181" s="58"/>
    </row>
    <row r="6182" spans="1:2" x14ac:dyDescent="0.3">
      <c r="A6182" s="9"/>
      <c r="B6182" s="58"/>
    </row>
    <row r="6183" spans="1:2" x14ac:dyDescent="0.3">
      <c r="A6183" s="9"/>
      <c r="B6183" s="58"/>
    </row>
    <row r="6184" spans="1:2" x14ac:dyDescent="0.3">
      <c r="A6184" s="9"/>
      <c r="B6184" s="58"/>
    </row>
    <row r="6185" spans="1:2" x14ac:dyDescent="0.3">
      <c r="A6185" s="9"/>
      <c r="B6185" s="58"/>
    </row>
    <row r="6186" spans="1:2" x14ac:dyDescent="0.3">
      <c r="A6186" s="9"/>
      <c r="B6186" s="58"/>
    </row>
    <row r="6187" spans="1:2" x14ac:dyDescent="0.3">
      <c r="A6187" s="9"/>
      <c r="B6187" s="58"/>
    </row>
    <row r="6188" spans="1:2" x14ac:dyDescent="0.3">
      <c r="A6188" s="9"/>
      <c r="B6188" s="58"/>
    </row>
    <row r="6189" spans="1:2" x14ac:dyDescent="0.3">
      <c r="A6189" s="9"/>
      <c r="B6189" s="58"/>
    </row>
    <row r="6190" spans="1:2" x14ac:dyDescent="0.3">
      <c r="A6190" s="9"/>
      <c r="B6190" s="58"/>
    </row>
    <row r="6191" spans="1:2" x14ac:dyDescent="0.3">
      <c r="A6191" s="9"/>
      <c r="B6191" s="58"/>
    </row>
    <row r="6192" spans="1:2" x14ac:dyDescent="0.3">
      <c r="A6192" s="9"/>
      <c r="B6192" s="58"/>
    </row>
    <row r="6193" spans="1:2" x14ac:dyDescent="0.3">
      <c r="A6193" s="9"/>
      <c r="B6193" s="58"/>
    </row>
    <row r="6194" spans="1:2" x14ac:dyDescent="0.3">
      <c r="A6194" s="9"/>
      <c r="B6194" s="58"/>
    </row>
    <row r="6195" spans="1:2" x14ac:dyDescent="0.3">
      <c r="A6195" s="9"/>
      <c r="B6195" s="58"/>
    </row>
    <row r="6196" spans="1:2" x14ac:dyDescent="0.3">
      <c r="A6196" s="9"/>
      <c r="B6196" s="58"/>
    </row>
    <row r="6197" spans="1:2" x14ac:dyDescent="0.3">
      <c r="A6197" s="9"/>
      <c r="B6197" s="58"/>
    </row>
    <row r="6198" spans="1:2" x14ac:dyDescent="0.3">
      <c r="A6198" s="9"/>
      <c r="B6198" s="58"/>
    </row>
    <row r="6199" spans="1:2" x14ac:dyDescent="0.3">
      <c r="A6199" s="9"/>
      <c r="B6199" s="58"/>
    </row>
    <row r="6200" spans="1:2" x14ac:dyDescent="0.3">
      <c r="A6200" s="9"/>
      <c r="B6200" s="58"/>
    </row>
    <row r="6201" spans="1:2" x14ac:dyDescent="0.3">
      <c r="A6201" s="9"/>
      <c r="B6201" s="58"/>
    </row>
    <row r="6202" spans="1:2" x14ac:dyDescent="0.3">
      <c r="A6202" s="9"/>
      <c r="B6202" s="58"/>
    </row>
    <row r="6203" spans="1:2" x14ac:dyDescent="0.3">
      <c r="A6203" s="9"/>
      <c r="B6203" s="58"/>
    </row>
    <row r="6204" spans="1:2" x14ac:dyDescent="0.3">
      <c r="A6204" s="9"/>
      <c r="B6204" s="58"/>
    </row>
    <row r="6205" spans="1:2" x14ac:dyDescent="0.3">
      <c r="A6205" s="9"/>
      <c r="B6205" s="58"/>
    </row>
    <row r="6206" spans="1:2" x14ac:dyDescent="0.3">
      <c r="A6206" s="9"/>
      <c r="B6206" s="58"/>
    </row>
    <row r="6207" spans="1:2" x14ac:dyDescent="0.3">
      <c r="A6207" s="9"/>
      <c r="B6207" s="58"/>
    </row>
    <row r="6208" spans="1:2" x14ac:dyDescent="0.3">
      <c r="A6208" s="9"/>
      <c r="B6208" s="58"/>
    </row>
    <row r="6209" spans="1:2" x14ac:dyDescent="0.3">
      <c r="A6209" s="9"/>
      <c r="B6209" s="58"/>
    </row>
    <row r="6210" spans="1:2" x14ac:dyDescent="0.3">
      <c r="A6210" s="9"/>
      <c r="B6210" s="58"/>
    </row>
    <row r="6211" spans="1:2" x14ac:dyDescent="0.3">
      <c r="A6211" s="9"/>
      <c r="B6211" s="58"/>
    </row>
    <row r="6212" spans="1:2" x14ac:dyDescent="0.3">
      <c r="A6212" s="9"/>
      <c r="B6212" s="58"/>
    </row>
    <row r="6213" spans="1:2" x14ac:dyDescent="0.3">
      <c r="A6213" s="9"/>
      <c r="B6213" s="58"/>
    </row>
    <row r="6214" spans="1:2" x14ac:dyDescent="0.3">
      <c r="A6214" s="9"/>
      <c r="B6214" s="58"/>
    </row>
    <row r="6215" spans="1:2" x14ac:dyDescent="0.3">
      <c r="A6215" s="9"/>
      <c r="B6215" s="58"/>
    </row>
    <row r="6216" spans="1:2" x14ac:dyDescent="0.3">
      <c r="A6216" s="9"/>
      <c r="B6216" s="58"/>
    </row>
    <row r="6217" spans="1:2" x14ac:dyDescent="0.3">
      <c r="A6217" s="9"/>
      <c r="B6217" s="58"/>
    </row>
    <row r="6218" spans="1:2" x14ac:dyDescent="0.3">
      <c r="A6218" s="9"/>
      <c r="B6218" s="58"/>
    </row>
    <row r="6219" spans="1:2" x14ac:dyDescent="0.3">
      <c r="A6219" s="9"/>
      <c r="B6219" s="58"/>
    </row>
    <row r="6220" spans="1:2" x14ac:dyDescent="0.3">
      <c r="A6220" s="9"/>
      <c r="B6220" s="58"/>
    </row>
    <row r="6221" spans="1:2" x14ac:dyDescent="0.3">
      <c r="A6221" s="9"/>
      <c r="B6221" s="58"/>
    </row>
    <row r="6222" spans="1:2" x14ac:dyDescent="0.3">
      <c r="A6222" s="9"/>
      <c r="B6222" s="58"/>
    </row>
    <row r="6223" spans="1:2" x14ac:dyDescent="0.3">
      <c r="A6223" s="9"/>
      <c r="B6223" s="58"/>
    </row>
    <row r="6224" spans="1:2" x14ac:dyDescent="0.3">
      <c r="A6224" s="9"/>
      <c r="B6224" s="58"/>
    </row>
    <row r="6225" spans="1:2" x14ac:dyDescent="0.3">
      <c r="A6225" s="9"/>
      <c r="B6225" s="58"/>
    </row>
    <row r="6226" spans="1:2" x14ac:dyDescent="0.3">
      <c r="A6226" s="9"/>
      <c r="B6226" s="58"/>
    </row>
    <row r="6227" spans="1:2" x14ac:dyDescent="0.3">
      <c r="A6227" s="9"/>
      <c r="B6227" s="58"/>
    </row>
    <row r="6228" spans="1:2" x14ac:dyDescent="0.3">
      <c r="A6228" s="9"/>
      <c r="B6228" s="58"/>
    </row>
    <row r="6229" spans="1:2" x14ac:dyDescent="0.3">
      <c r="A6229" s="9"/>
      <c r="B6229" s="58"/>
    </row>
    <row r="6230" spans="1:2" x14ac:dyDescent="0.3">
      <c r="A6230" s="9"/>
      <c r="B6230" s="58"/>
    </row>
    <row r="6231" spans="1:2" x14ac:dyDescent="0.3">
      <c r="A6231" s="9"/>
      <c r="B6231" s="58"/>
    </row>
    <row r="6232" spans="1:2" x14ac:dyDescent="0.3">
      <c r="A6232" s="9"/>
      <c r="B6232" s="58"/>
    </row>
    <row r="6233" spans="1:2" x14ac:dyDescent="0.3">
      <c r="A6233" s="9"/>
      <c r="B6233" s="58"/>
    </row>
    <row r="6234" spans="1:2" x14ac:dyDescent="0.3">
      <c r="A6234" s="9"/>
      <c r="B6234" s="58"/>
    </row>
    <row r="6235" spans="1:2" x14ac:dyDescent="0.3">
      <c r="A6235" s="9"/>
      <c r="B6235" s="58"/>
    </row>
    <row r="6236" spans="1:2" x14ac:dyDescent="0.3">
      <c r="A6236" s="9"/>
      <c r="B6236" s="58"/>
    </row>
    <row r="6237" spans="1:2" x14ac:dyDescent="0.3">
      <c r="A6237" s="9"/>
      <c r="B6237" s="58"/>
    </row>
    <row r="6238" spans="1:2" x14ac:dyDescent="0.3">
      <c r="A6238" s="9"/>
      <c r="B6238" s="58"/>
    </row>
    <row r="6239" spans="1:2" x14ac:dyDescent="0.3">
      <c r="A6239" s="9"/>
      <c r="B6239" s="58"/>
    </row>
    <row r="6240" spans="1:2" x14ac:dyDescent="0.3">
      <c r="A6240" s="9"/>
      <c r="B6240" s="58"/>
    </row>
    <row r="6241" spans="1:2" x14ac:dyDescent="0.3">
      <c r="A6241" s="9"/>
      <c r="B6241" s="58"/>
    </row>
    <row r="6242" spans="1:2" x14ac:dyDescent="0.3">
      <c r="A6242" s="9"/>
      <c r="B6242" s="58"/>
    </row>
    <row r="6243" spans="1:2" x14ac:dyDescent="0.3">
      <c r="A6243" s="9"/>
      <c r="B6243" s="58"/>
    </row>
    <row r="6244" spans="1:2" x14ac:dyDescent="0.3">
      <c r="A6244" s="9"/>
      <c r="B6244" s="58"/>
    </row>
    <row r="6245" spans="1:2" x14ac:dyDescent="0.3">
      <c r="A6245" s="9"/>
      <c r="B6245" s="58"/>
    </row>
    <row r="6246" spans="1:2" x14ac:dyDescent="0.3">
      <c r="A6246" s="9"/>
      <c r="B6246" s="58"/>
    </row>
    <row r="6247" spans="1:2" x14ac:dyDescent="0.3">
      <c r="A6247" s="9"/>
      <c r="B6247" s="58"/>
    </row>
    <row r="6248" spans="1:2" x14ac:dyDescent="0.3">
      <c r="A6248" s="9"/>
      <c r="B6248" s="58"/>
    </row>
    <row r="6249" spans="1:2" x14ac:dyDescent="0.3">
      <c r="A6249" s="9"/>
      <c r="B6249" s="58"/>
    </row>
    <row r="6250" spans="1:2" x14ac:dyDescent="0.3">
      <c r="A6250" s="9"/>
      <c r="B6250" s="58"/>
    </row>
    <row r="6251" spans="1:2" x14ac:dyDescent="0.3">
      <c r="A6251" s="9"/>
      <c r="B6251" s="58"/>
    </row>
    <row r="6252" spans="1:2" x14ac:dyDescent="0.3">
      <c r="A6252" s="9"/>
      <c r="B6252" s="58"/>
    </row>
    <row r="6253" spans="1:2" x14ac:dyDescent="0.3">
      <c r="A6253" s="9"/>
      <c r="B6253" s="58"/>
    </row>
    <row r="6254" spans="1:2" x14ac:dyDescent="0.3">
      <c r="A6254" s="9"/>
      <c r="B6254" s="58"/>
    </row>
    <row r="6255" spans="1:2" x14ac:dyDescent="0.3">
      <c r="A6255" s="9"/>
      <c r="B6255" s="58"/>
    </row>
    <row r="6256" spans="1:2" x14ac:dyDescent="0.3">
      <c r="A6256" s="9"/>
      <c r="B6256" s="58"/>
    </row>
    <row r="6257" spans="1:2" x14ac:dyDescent="0.3">
      <c r="A6257" s="9"/>
      <c r="B6257" s="58"/>
    </row>
    <row r="6258" spans="1:2" x14ac:dyDescent="0.3">
      <c r="A6258" s="9"/>
      <c r="B6258" s="58"/>
    </row>
    <row r="6259" spans="1:2" x14ac:dyDescent="0.3">
      <c r="A6259" s="9"/>
      <c r="B6259" s="58"/>
    </row>
    <row r="6260" spans="1:2" x14ac:dyDescent="0.3">
      <c r="A6260" s="9"/>
      <c r="B6260" s="58"/>
    </row>
    <row r="6261" spans="1:2" x14ac:dyDescent="0.3">
      <c r="A6261" s="9"/>
      <c r="B6261" s="58"/>
    </row>
    <row r="6262" spans="1:2" x14ac:dyDescent="0.3">
      <c r="A6262" s="9"/>
      <c r="B6262" s="58"/>
    </row>
    <row r="6263" spans="1:2" x14ac:dyDescent="0.3">
      <c r="A6263" s="9"/>
      <c r="B6263" s="58"/>
    </row>
    <row r="6264" spans="1:2" x14ac:dyDescent="0.3">
      <c r="A6264" s="9"/>
      <c r="B6264" s="58"/>
    </row>
    <row r="6265" spans="1:2" x14ac:dyDescent="0.3">
      <c r="A6265" s="9"/>
      <c r="B6265" s="58"/>
    </row>
    <row r="6266" spans="1:2" x14ac:dyDescent="0.3">
      <c r="A6266" s="9"/>
      <c r="B6266" s="58"/>
    </row>
    <row r="6267" spans="1:2" x14ac:dyDescent="0.3">
      <c r="A6267" s="9"/>
      <c r="B6267" s="58"/>
    </row>
    <row r="6268" spans="1:2" x14ac:dyDescent="0.3">
      <c r="A6268" s="9"/>
      <c r="B6268" s="58"/>
    </row>
    <row r="6269" spans="1:2" x14ac:dyDescent="0.3">
      <c r="A6269" s="9"/>
      <c r="B6269" s="58"/>
    </row>
    <row r="6270" spans="1:2" x14ac:dyDescent="0.3">
      <c r="A6270" s="9"/>
      <c r="B6270" s="58"/>
    </row>
    <row r="6271" spans="1:2" x14ac:dyDescent="0.3">
      <c r="A6271" s="9"/>
      <c r="B6271" s="58"/>
    </row>
    <row r="6272" spans="1:2" x14ac:dyDescent="0.3">
      <c r="A6272" s="9"/>
      <c r="B6272" s="58"/>
    </row>
    <row r="6273" spans="1:2" x14ac:dyDescent="0.3">
      <c r="A6273" s="9"/>
      <c r="B6273" s="58"/>
    </row>
    <row r="6274" spans="1:2" x14ac:dyDescent="0.3">
      <c r="A6274" s="9"/>
      <c r="B6274" s="58"/>
    </row>
    <row r="6275" spans="1:2" x14ac:dyDescent="0.3">
      <c r="A6275" s="9"/>
      <c r="B6275" s="58"/>
    </row>
    <row r="6276" spans="1:2" x14ac:dyDescent="0.3">
      <c r="A6276" s="9"/>
      <c r="B6276" s="58"/>
    </row>
    <row r="6277" spans="1:2" x14ac:dyDescent="0.3">
      <c r="A6277" s="9"/>
      <c r="B6277" s="58"/>
    </row>
    <row r="6278" spans="1:2" x14ac:dyDescent="0.3">
      <c r="A6278" s="9"/>
      <c r="B6278" s="58"/>
    </row>
    <row r="6279" spans="1:2" x14ac:dyDescent="0.3">
      <c r="A6279" s="9"/>
      <c r="B6279" s="58"/>
    </row>
    <row r="6280" spans="1:2" x14ac:dyDescent="0.3">
      <c r="A6280" s="9"/>
      <c r="B6280" s="58"/>
    </row>
    <row r="6281" spans="1:2" x14ac:dyDescent="0.3">
      <c r="A6281" s="9"/>
      <c r="B6281" s="58"/>
    </row>
    <row r="6282" spans="1:2" x14ac:dyDescent="0.3">
      <c r="A6282" s="9"/>
      <c r="B6282" s="58"/>
    </row>
    <row r="6283" spans="1:2" x14ac:dyDescent="0.3">
      <c r="A6283" s="9"/>
      <c r="B6283" s="58"/>
    </row>
    <row r="6284" spans="1:2" x14ac:dyDescent="0.3">
      <c r="A6284" s="9"/>
      <c r="B6284" s="58"/>
    </row>
    <row r="6285" spans="1:2" x14ac:dyDescent="0.3">
      <c r="A6285" s="9"/>
      <c r="B6285" s="58"/>
    </row>
    <row r="6286" spans="1:2" x14ac:dyDescent="0.3">
      <c r="A6286" s="9"/>
      <c r="B6286" s="58"/>
    </row>
    <row r="6287" spans="1:2" x14ac:dyDescent="0.3">
      <c r="A6287" s="9"/>
      <c r="B6287" s="58"/>
    </row>
    <row r="6288" spans="1:2" x14ac:dyDescent="0.3">
      <c r="A6288" s="9"/>
      <c r="B6288" s="58"/>
    </row>
    <row r="6289" spans="1:2" x14ac:dyDescent="0.3">
      <c r="A6289" s="9"/>
      <c r="B6289" s="58"/>
    </row>
    <row r="6290" spans="1:2" x14ac:dyDescent="0.3">
      <c r="A6290" s="9"/>
      <c r="B6290" s="58"/>
    </row>
    <row r="6291" spans="1:2" x14ac:dyDescent="0.3">
      <c r="A6291" s="9"/>
      <c r="B6291" s="58"/>
    </row>
    <row r="6292" spans="1:2" x14ac:dyDescent="0.3">
      <c r="A6292" s="9"/>
      <c r="B6292" s="58"/>
    </row>
    <row r="6293" spans="1:2" x14ac:dyDescent="0.3">
      <c r="A6293" s="9"/>
      <c r="B6293" s="58"/>
    </row>
    <row r="6294" spans="1:2" x14ac:dyDescent="0.3">
      <c r="A6294" s="9"/>
      <c r="B6294" s="58"/>
    </row>
    <row r="6295" spans="1:2" x14ac:dyDescent="0.3">
      <c r="A6295" s="9"/>
      <c r="B6295" s="58"/>
    </row>
    <row r="6296" spans="1:2" x14ac:dyDescent="0.3">
      <c r="A6296" s="9"/>
      <c r="B6296" s="58"/>
    </row>
    <row r="6297" spans="1:2" x14ac:dyDescent="0.3">
      <c r="A6297" s="9"/>
      <c r="B6297" s="58"/>
    </row>
    <row r="6298" spans="1:2" x14ac:dyDescent="0.3">
      <c r="A6298" s="9"/>
      <c r="B6298" s="58"/>
    </row>
    <row r="6299" spans="1:2" x14ac:dyDescent="0.3">
      <c r="A6299" s="9"/>
      <c r="B6299" s="58"/>
    </row>
    <row r="6300" spans="1:2" x14ac:dyDescent="0.3">
      <c r="A6300" s="9"/>
      <c r="B6300" s="58"/>
    </row>
    <row r="6301" spans="1:2" x14ac:dyDescent="0.3">
      <c r="A6301" s="9"/>
      <c r="B6301" s="58"/>
    </row>
    <row r="6302" spans="1:2" x14ac:dyDescent="0.3">
      <c r="A6302" s="9"/>
      <c r="B6302" s="58"/>
    </row>
    <row r="6303" spans="1:2" x14ac:dyDescent="0.3">
      <c r="A6303" s="9"/>
      <c r="B6303" s="58"/>
    </row>
    <row r="6304" spans="1:2" x14ac:dyDescent="0.3">
      <c r="A6304" s="9"/>
      <c r="B6304" s="58"/>
    </row>
    <row r="6305" spans="1:2" x14ac:dyDescent="0.3">
      <c r="A6305" s="9"/>
      <c r="B6305" s="58"/>
    </row>
    <row r="6306" spans="1:2" x14ac:dyDescent="0.3">
      <c r="A6306" s="9"/>
      <c r="B6306" s="58"/>
    </row>
    <row r="6307" spans="1:2" x14ac:dyDescent="0.3">
      <c r="A6307" s="9"/>
      <c r="B6307" s="58"/>
    </row>
    <row r="6308" spans="1:2" x14ac:dyDescent="0.3">
      <c r="A6308" s="9"/>
      <c r="B6308" s="58"/>
    </row>
    <row r="6309" spans="1:2" x14ac:dyDescent="0.3">
      <c r="A6309" s="9"/>
      <c r="B6309" s="58"/>
    </row>
    <row r="6310" spans="1:2" x14ac:dyDescent="0.3">
      <c r="A6310" s="9"/>
      <c r="B6310" s="58"/>
    </row>
    <row r="6311" spans="1:2" x14ac:dyDescent="0.3">
      <c r="A6311" s="9"/>
      <c r="B6311" s="58"/>
    </row>
    <row r="6312" spans="1:2" x14ac:dyDescent="0.3">
      <c r="A6312" s="9"/>
      <c r="B6312" s="58"/>
    </row>
    <row r="6313" spans="1:2" x14ac:dyDescent="0.3">
      <c r="A6313" s="9"/>
      <c r="B6313" s="58"/>
    </row>
    <row r="6314" spans="1:2" x14ac:dyDescent="0.3">
      <c r="A6314" s="9"/>
      <c r="B6314" s="58"/>
    </row>
    <row r="6315" spans="1:2" x14ac:dyDescent="0.3">
      <c r="A6315" s="9"/>
      <c r="B6315" s="58"/>
    </row>
    <row r="6316" spans="1:2" x14ac:dyDescent="0.3">
      <c r="A6316" s="9"/>
      <c r="B6316" s="58"/>
    </row>
    <row r="6317" spans="1:2" x14ac:dyDescent="0.3">
      <c r="A6317" s="9"/>
      <c r="B6317" s="58"/>
    </row>
    <row r="6318" spans="1:2" x14ac:dyDescent="0.3">
      <c r="A6318" s="9"/>
      <c r="B6318" s="58"/>
    </row>
    <row r="6319" spans="1:2" x14ac:dyDescent="0.3">
      <c r="A6319" s="9"/>
      <c r="B6319" s="58"/>
    </row>
    <row r="6320" spans="1:2" x14ac:dyDescent="0.3">
      <c r="A6320" s="9"/>
      <c r="B6320" s="58"/>
    </row>
    <row r="6321" spans="1:2" x14ac:dyDescent="0.3">
      <c r="A6321" s="9"/>
      <c r="B6321" s="58"/>
    </row>
    <row r="6322" spans="1:2" x14ac:dyDescent="0.3">
      <c r="A6322" s="9"/>
      <c r="B6322" s="58"/>
    </row>
    <row r="6323" spans="1:2" x14ac:dyDescent="0.3">
      <c r="A6323" s="9"/>
      <c r="B6323" s="58"/>
    </row>
    <row r="6324" spans="1:2" x14ac:dyDescent="0.3">
      <c r="A6324" s="9"/>
      <c r="B6324" s="58"/>
    </row>
    <row r="6325" spans="1:2" x14ac:dyDescent="0.3">
      <c r="A6325" s="9"/>
      <c r="B6325" s="58"/>
    </row>
    <row r="6326" spans="1:2" x14ac:dyDescent="0.3">
      <c r="A6326" s="9"/>
      <c r="B6326" s="58"/>
    </row>
    <row r="6327" spans="1:2" x14ac:dyDescent="0.3">
      <c r="A6327" s="9"/>
      <c r="B6327" s="58"/>
    </row>
    <row r="6328" spans="1:2" x14ac:dyDescent="0.3">
      <c r="A6328" s="9"/>
      <c r="B6328" s="58"/>
    </row>
    <row r="6329" spans="1:2" x14ac:dyDescent="0.3">
      <c r="A6329" s="9"/>
      <c r="B6329" s="58"/>
    </row>
    <row r="6330" spans="1:2" x14ac:dyDescent="0.3">
      <c r="A6330" s="9"/>
      <c r="B6330" s="58"/>
    </row>
    <row r="6331" spans="1:2" x14ac:dyDescent="0.3">
      <c r="A6331" s="9"/>
      <c r="B6331" s="58"/>
    </row>
    <row r="6332" spans="1:2" x14ac:dyDescent="0.3">
      <c r="A6332" s="9"/>
      <c r="B6332" s="58"/>
    </row>
    <row r="6333" spans="1:2" x14ac:dyDescent="0.3">
      <c r="A6333" s="9"/>
      <c r="B6333" s="58"/>
    </row>
    <row r="6334" spans="1:2" x14ac:dyDescent="0.3">
      <c r="A6334" s="9"/>
      <c r="B6334" s="58"/>
    </row>
    <row r="6335" spans="1:2" x14ac:dyDescent="0.3">
      <c r="A6335" s="9"/>
      <c r="B6335" s="58"/>
    </row>
    <row r="6336" spans="1:2" x14ac:dyDescent="0.3">
      <c r="A6336" s="9"/>
      <c r="B6336" s="58"/>
    </row>
    <row r="6337" spans="1:2" x14ac:dyDescent="0.3">
      <c r="A6337" s="9"/>
      <c r="B6337" s="58"/>
    </row>
    <row r="6338" spans="1:2" x14ac:dyDescent="0.3">
      <c r="A6338" s="9"/>
      <c r="B6338" s="58"/>
    </row>
    <row r="6339" spans="1:2" x14ac:dyDescent="0.3">
      <c r="A6339" s="9"/>
      <c r="B6339" s="58"/>
    </row>
    <row r="6340" spans="1:2" x14ac:dyDescent="0.3">
      <c r="A6340" s="9"/>
      <c r="B6340" s="58"/>
    </row>
    <row r="6341" spans="1:2" x14ac:dyDescent="0.3">
      <c r="A6341" s="9"/>
      <c r="B6341" s="58"/>
    </row>
    <row r="6342" spans="1:2" x14ac:dyDescent="0.3">
      <c r="A6342" s="9"/>
      <c r="B6342" s="58"/>
    </row>
    <row r="6343" spans="1:2" x14ac:dyDescent="0.3">
      <c r="A6343" s="9"/>
      <c r="B6343" s="58"/>
    </row>
    <row r="6344" spans="1:2" x14ac:dyDescent="0.3">
      <c r="A6344" s="9"/>
      <c r="B6344" s="58"/>
    </row>
    <row r="6345" spans="1:2" x14ac:dyDescent="0.3">
      <c r="A6345" s="9"/>
      <c r="B6345" s="58"/>
    </row>
    <row r="6346" spans="1:2" x14ac:dyDescent="0.3">
      <c r="A6346" s="9"/>
      <c r="B6346" s="58"/>
    </row>
    <row r="6347" spans="1:2" x14ac:dyDescent="0.3">
      <c r="A6347" s="9"/>
      <c r="B6347" s="58"/>
    </row>
    <row r="6348" spans="1:2" x14ac:dyDescent="0.3">
      <c r="A6348" s="9"/>
      <c r="B6348" s="58"/>
    </row>
    <row r="6349" spans="1:2" x14ac:dyDescent="0.3">
      <c r="A6349" s="9"/>
      <c r="B6349" s="58"/>
    </row>
    <row r="6350" spans="1:2" x14ac:dyDescent="0.3">
      <c r="A6350" s="9"/>
      <c r="B6350" s="58"/>
    </row>
    <row r="6351" spans="1:2" x14ac:dyDescent="0.3">
      <c r="A6351" s="9"/>
      <c r="B6351" s="58"/>
    </row>
    <row r="6352" spans="1:2" x14ac:dyDescent="0.3">
      <c r="A6352" s="9"/>
      <c r="B6352" s="58"/>
    </row>
    <row r="6353" spans="1:2" x14ac:dyDescent="0.3">
      <c r="A6353" s="9"/>
      <c r="B6353" s="58"/>
    </row>
    <row r="6354" spans="1:2" x14ac:dyDescent="0.3">
      <c r="A6354" s="9"/>
      <c r="B6354" s="58"/>
    </row>
    <row r="6355" spans="1:2" x14ac:dyDescent="0.3">
      <c r="A6355" s="9"/>
      <c r="B6355" s="58"/>
    </row>
    <row r="6356" spans="1:2" x14ac:dyDescent="0.3">
      <c r="A6356" s="9"/>
      <c r="B6356" s="58"/>
    </row>
    <row r="6357" spans="1:2" x14ac:dyDescent="0.3">
      <c r="A6357" s="9"/>
      <c r="B6357" s="58"/>
    </row>
    <row r="6358" spans="1:2" x14ac:dyDescent="0.3">
      <c r="A6358" s="9"/>
      <c r="B6358" s="58"/>
    </row>
    <row r="6359" spans="1:2" x14ac:dyDescent="0.3">
      <c r="A6359" s="9"/>
      <c r="B6359" s="58"/>
    </row>
    <row r="6360" spans="1:2" x14ac:dyDescent="0.3">
      <c r="A6360" s="9"/>
      <c r="B6360" s="58"/>
    </row>
    <row r="6361" spans="1:2" x14ac:dyDescent="0.3">
      <c r="A6361" s="9"/>
      <c r="B6361" s="58"/>
    </row>
    <row r="6362" spans="1:2" x14ac:dyDescent="0.3">
      <c r="A6362" s="9"/>
      <c r="B6362" s="58"/>
    </row>
    <row r="6363" spans="1:2" x14ac:dyDescent="0.3">
      <c r="A6363" s="9"/>
      <c r="B6363" s="58"/>
    </row>
    <row r="6364" spans="1:2" x14ac:dyDescent="0.3">
      <c r="A6364" s="9"/>
      <c r="B6364" s="58"/>
    </row>
    <row r="6365" spans="1:2" x14ac:dyDescent="0.3">
      <c r="A6365" s="9"/>
      <c r="B6365" s="58"/>
    </row>
    <row r="6366" spans="1:2" x14ac:dyDescent="0.3">
      <c r="A6366" s="9"/>
      <c r="B6366" s="58"/>
    </row>
    <row r="6367" spans="1:2" x14ac:dyDescent="0.3">
      <c r="A6367" s="9"/>
      <c r="B6367" s="58"/>
    </row>
    <row r="6368" spans="1:2" x14ac:dyDescent="0.3">
      <c r="A6368" s="9"/>
      <c r="B6368" s="58"/>
    </row>
    <row r="6369" spans="1:2" x14ac:dyDescent="0.3">
      <c r="A6369" s="9"/>
      <c r="B6369" s="58"/>
    </row>
    <row r="6370" spans="1:2" x14ac:dyDescent="0.3">
      <c r="A6370" s="9"/>
      <c r="B6370" s="58"/>
    </row>
    <row r="6371" spans="1:2" x14ac:dyDescent="0.3">
      <c r="A6371" s="9"/>
      <c r="B6371" s="58"/>
    </row>
    <row r="6372" spans="1:2" x14ac:dyDescent="0.3">
      <c r="A6372" s="9"/>
      <c r="B6372" s="58"/>
    </row>
    <row r="6373" spans="1:2" x14ac:dyDescent="0.3">
      <c r="A6373" s="9"/>
      <c r="B6373" s="58"/>
    </row>
    <row r="6374" spans="1:2" x14ac:dyDescent="0.3">
      <c r="A6374" s="9"/>
      <c r="B6374" s="58"/>
    </row>
    <row r="6375" spans="1:2" x14ac:dyDescent="0.3">
      <c r="A6375" s="9"/>
      <c r="B6375" s="58"/>
    </row>
    <row r="6376" spans="1:2" x14ac:dyDescent="0.3">
      <c r="A6376" s="9"/>
      <c r="B6376" s="58"/>
    </row>
    <row r="6377" spans="1:2" x14ac:dyDescent="0.3">
      <c r="A6377" s="9"/>
      <c r="B6377" s="58"/>
    </row>
    <row r="6378" spans="1:2" x14ac:dyDescent="0.3">
      <c r="A6378" s="9"/>
      <c r="B6378" s="58"/>
    </row>
    <row r="6379" spans="1:2" x14ac:dyDescent="0.3">
      <c r="A6379" s="9"/>
      <c r="B6379" s="58"/>
    </row>
    <row r="6380" spans="1:2" x14ac:dyDescent="0.3">
      <c r="A6380" s="9"/>
      <c r="B6380" s="58"/>
    </row>
    <row r="6381" spans="1:2" x14ac:dyDescent="0.3">
      <c r="A6381" s="9"/>
      <c r="B6381" s="58"/>
    </row>
    <row r="6382" spans="1:2" x14ac:dyDescent="0.3">
      <c r="A6382" s="9"/>
      <c r="B6382" s="58"/>
    </row>
    <row r="6383" spans="1:2" x14ac:dyDescent="0.3">
      <c r="A6383" s="9"/>
      <c r="B6383" s="58"/>
    </row>
    <row r="6384" spans="1:2" x14ac:dyDescent="0.3">
      <c r="A6384" s="9"/>
      <c r="B6384" s="58"/>
    </row>
    <row r="6385" spans="1:2" x14ac:dyDescent="0.3">
      <c r="A6385" s="9"/>
      <c r="B6385" s="58"/>
    </row>
    <row r="6386" spans="1:2" x14ac:dyDescent="0.3">
      <c r="A6386" s="9"/>
      <c r="B6386" s="58"/>
    </row>
    <row r="6387" spans="1:2" x14ac:dyDescent="0.3">
      <c r="A6387" s="9"/>
      <c r="B6387" s="58"/>
    </row>
    <row r="6388" spans="1:2" x14ac:dyDescent="0.3">
      <c r="A6388" s="9"/>
      <c r="B6388" s="58"/>
    </row>
    <row r="6389" spans="1:2" x14ac:dyDescent="0.3">
      <c r="A6389" s="9"/>
      <c r="B6389" s="58"/>
    </row>
    <row r="6390" spans="1:2" x14ac:dyDescent="0.3">
      <c r="A6390" s="9"/>
      <c r="B6390" s="58"/>
    </row>
    <row r="6391" spans="1:2" x14ac:dyDescent="0.3">
      <c r="A6391" s="9"/>
      <c r="B6391" s="58"/>
    </row>
    <row r="6392" spans="1:2" x14ac:dyDescent="0.3">
      <c r="A6392" s="9"/>
      <c r="B6392" s="58"/>
    </row>
    <row r="6393" spans="1:2" x14ac:dyDescent="0.3">
      <c r="A6393" s="9"/>
      <c r="B6393" s="58"/>
    </row>
    <row r="6394" spans="1:2" x14ac:dyDescent="0.3">
      <c r="A6394" s="9"/>
      <c r="B6394" s="58"/>
    </row>
    <row r="6395" spans="1:2" x14ac:dyDescent="0.3">
      <c r="A6395" s="9"/>
      <c r="B6395" s="58"/>
    </row>
    <row r="6396" spans="1:2" x14ac:dyDescent="0.3">
      <c r="A6396" s="9"/>
      <c r="B6396" s="58"/>
    </row>
    <row r="6397" spans="1:2" x14ac:dyDescent="0.3">
      <c r="A6397" s="9"/>
      <c r="B6397" s="58"/>
    </row>
    <row r="6398" spans="1:2" x14ac:dyDescent="0.3">
      <c r="A6398" s="9"/>
      <c r="B6398" s="58"/>
    </row>
    <row r="6399" spans="1:2" x14ac:dyDescent="0.3">
      <c r="A6399" s="9"/>
      <c r="B6399" s="58"/>
    </row>
    <row r="6400" spans="1:2" x14ac:dyDescent="0.3">
      <c r="A6400" s="9"/>
      <c r="B6400" s="58"/>
    </row>
    <row r="6401" spans="1:2" x14ac:dyDescent="0.3">
      <c r="A6401" s="9"/>
      <c r="B6401" s="58"/>
    </row>
    <row r="6402" spans="1:2" x14ac:dyDescent="0.3">
      <c r="A6402" s="9"/>
      <c r="B6402" s="58"/>
    </row>
    <row r="6403" spans="1:2" x14ac:dyDescent="0.3">
      <c r="A6403" s="9"/>
      <c r="B6403" s="58"/>
    </row>
    <row r="6404" spans="1:2" x14ac:dyDescent="0.3">
      <c r="A6404" s="9"/>
      <c r="B6404" s="58"/>
    </row>
    <row r="6405" spans="1:2" x14ac:dyDescent="0.3">
      <c r="A6405" s="9"/>
      <c r="B6405" s="58"/>
    </row>
    <row r="6406" spans="1:2" x14ac:dyDescent="0.3">
      <c r="A6406" s="9"/>
      <c r="B6406" s="58"/>
    </row>
    <row r="6407" spans="1:2" x14ac:dyDescent="0.3">
      <c r="A6407" s="9"/>
      <c r="B6407" s="58"/>
    </row>
    <row r="6408" spans="1:2" x14ac:dyDescent="0.3">
      <c r="A6408" s="9"/>
      <c r="B6408" s="58"/>
    </row>
    <row r="6409" spans="1:2" x14ac:dyDescent="0.3">
      <c r="A6409" s="9"/>
      <c r="B6409" s="58"/>
    </row>
    <row r="6410" spans="1:2" x14ac:dyDescent="0.3">
      <c r="A6410" s="9"/>
      <c r="B6410" s="58"/>
    </row>
    <row r="6411" spans="1:2" x14ac:dyDescent="0.3">
      <c r="A6411" s="9"/>
      <c r="B6411" s="58"/>
    </row>
    <row r="6412" spans="1:2" x14ac:dyDescent="0.3">
      <c r="A6412" s="9"/>
      <c r="B6412" s="58"/>
    </row>
    <row r="6413" spans="1:2" x14ac:dyDescent="0.3">
      <c r="A6413" s="9"/>
      <c r="B6413" s="58"/>
    </row>
    <row r="6414" spans="1:2" x14ac:dyDescent="0.3">
      <c r="A6414" s="9"/>
      <c r="B6414" s="58"/>
    </row>
    <row r="6415" spans="1:2" x14ac:dyDescent="0.3">
      <c r="A6415" s="9"/>
      <c r="B6415" s="58"/>
    </row>
    <row r="6416" spans="1:2" x14ac:dyDescent="0.3">
      <c r="A6416" s="9"/>
      <c r="B6416" s="58"/>
    </row>
    <row r="6417" spans="1:2" x14ac:dyDescent="0.3">
      <c r="A6417" s="9"/>
      <c r="B6417" s="58"/>
    </row>
    <row r="6418" spans="1:2" x14ac:dyDescent="0.3">
      <c r="A6418" s="9"/>
      <c r="B6418" s="58"/>
    </row>
    <row r="6419" spans="1:2" x14ac:dyDescent="0.3">
      <c r="A6419" s="9"/>
      <c r="B6419" s="58"/>
    </row>
    <row r="6420" spans="1:2" x14ac:dyDescent="0.3">
      <c r="A6420" s="9"/>
      <c r="B6420" s="58"/>
    </row>
    <row r="6421" spans="1:2" x14ac:dyDescent="0.3">
      <c r="A6421" s="9"/>
      <c r="B6421" s="58"/>
    </row>
    <row r="6422" spans="1:2" x14ac:dyDescent="0.3">
      <c r="A6422" s="9"/>
      <c r="B6422" s="58"/>
    </row>
    <row r="6423" spans="1:2" x14ac:dyDescent="0.3">
      <c r="A6423" s="9"/>
      <c r="B6423" s="58"/>
    </row>
    <row r="6424" spans="1:2" x14ac:dyDescent="0.3">
      <c r="A6424" s="9"/>
      <c r="B6424" s="58"/>
    </row>
    <row r="6425" spans="1:2" x14ac:dyDescent="0.3">
      <c r="A6425" s="9"/>
      <c r="B6425" s="58"/>
    </row>
    <row r="6426" spans="1:2" x14ac:dyDescent="0.3">
      <c r="A6426" s="9"/>
      <c r="B6426" s="58"/>
    </row>
    <row r="6427" spans="1:2" x14ac:dyDescent="0.3">
      <c r="A6427" s="9"/>
      <c r="B6427" s="58"/>
    </row>
    <row r="6428" spans="1:2" x14ac:dyDescent="0.3">
      <c r="A6428" s="9"/>
      <c r="B6428" s="58"/>
    </row>
    <row r="6429" spans="1:2" x14ac:dyDescent="0.3">
      <c r="A6429" s="9"/>
      <c r="B6429" s="58"/>
    </row>
    <row r="6430" spans="1:2" x14ac:dyDescent="0.3">
      <c r="A6430" s="9"/>
      <c r="B6430" s="58"/>
    </row>
    <row r="6431" spans="1:2" x14ac:dyDescent="0.3">
      <c r="A6431" s="9"/>
      <c r="B6431" s="58"/>
    </row>
    <row r="6432" spans="1:2" x14ac:dyDescent="0.3">
      <c r="A6432" s="9"/>
      <c r="B6432" s="58"/>
    </row>
    <row r="6433" spans="1:2" x14ac:dyDescent="0.3">
      <c r="A6433" s="9"/>
      <c r="B6433" s="58"/>
    </row>
    <row r="6434" spans="1:2" x14ac:dyDescent="0.3">
      <c r="A6434" s="9"/>
      <c r="B6434" s="58"/>
    </row>
    <row r="6435" spans="1:2" x14ac:dyDescent="0.3">
      <c r="A6435" s="9"/>
      <c r="B6435" s="58"/>
    </row>
    <row r="6436" spans="1:2" x14ac:dyDescent="0.3">
      <c r="A6436" s="9"/>
      <c r="B6436" s="58"/>
    </row>
    <row r="6437" spans="1:2" x14ac:dyDescent="0.3">
      <c r="A6437" s="9"/>
      <c r="B6437" s="58"/>
    </row>
    <row r="6438" spans="1:2" x14ac:dyDescent="0.3">
      <c r="A6438" s="9"/>
      <c r="B6438" s="58"/>
    </row>
    <row r="6439" spans="1:2" x14ac:dyDescent="0.3">
      <c r="A6439" s="9"/>
      <c r="B6439" s="58"/>
    </row>
    <row r="6440" spans="1:2" x14ac:dyDescent="0.3">
      <c r="A6440" s="9"/>
      <c r="B6440" s="58"/>
    </row>
    <row r="6441" spans="1:2" x14ac:dyDescent="0.3">
      <c r="A6441" s="9"/>
      <c r="B6441" s="58"/>
    </row>
    <row r="6442" spans="1:2" x14ac:dyDescent="0.3">
      <c r="A6442" s="9"/>
      <c r="B6442" s="58"/>
    </row>
    <row r="6443" spans="1:2" x14ac:dyDescent="0.3">
      <c r="A6443" s="9"/>
      <c r="B6443" s="58"/>
    </row>
    <row r="6444" spans="1:2" x14ac:dyDescent="0.3">
      <c r="A6444" s="9"/>
      <c r="B6444" s="58"/>
    </row>
    <row r="6445" spans="1:2" x14ac:dyDescent="0.3">
      <c r="A6445" s="9"/>
      <c r="B6445" s="58"/>
    </row>
    <row r="6446" spans="1:2" x14ac:dyDescent="0.3">
      <c r="A6446" s="9"/>
      <c r="B6446" s="58"/>
    </row>
    <row r="6447" spans="1:2" x14ac:dyDescent="0.3">
      <c r="A6447" s="9"/>
      <c r="B6447" s="58"/>
    </row>
    <row r="6448" spans="1:2" x14ac:dyDescent="0.3">
      <c r="A6448" s="9"/>
      <c r="B6448" s="58"/>
    </row>
    <row r="6449" spans="1:2" x14ac:dyDescent="0.3">
      <c r="A6449" s="9"/>
      <c r="B6449" s="58"/>
    </row>
    <row r="6450" spans="1:2" x14ac:dyDescent="0.3">
      <c r="A6450" s="9"/>
      <c r="B6450" s="58"/>
    </row>
    <row r="6451" spans="1:2" x14ac:dyDescent="0.3">
      <c r="A6451" s="9"/>
      <c r="B6451" s="58"/>
    </row>
    <row r="6452" spans="1:2" x14ac:dyDescent="0.3">
      <c r="A6452" s="9"/>
      <c r="B6452" s="58"/>
    </row>
    <row r="6453" spans="1:2" x14ac:dyDescent="0.3">
      <c r="A6453" s="9"/>
      <c r="B6453" s="58"/>
    </row>
    <row r="6454" spans="1:2" x14ac:dyDescent="0.3">
      <c r="A6454" s="9"/>
      <c r="B6454" s="58"/>
    </row>
    <row r="6455" spans="1:2" x14ac:dyDescent="0.3">
      <c r="A6455" s="9"/>
      <c r="B6455" s="58"/>
    </row>
    <row r="6456" spans="1:2" x14ac:dyDescent="0.3">
      <c r="A6456" s="9"/>
      <c r="B6456" s="58"/>
    </row>
    <row r="6457" spans="1:2" x14ac:dyDescent="0.3">
      <c r="A6457" s="9"/>
      <c r="B6457" s="58"/>
    </row>
    <row r="6458" spans="1:2" x14ac:dyDescent="0.3">
      <c r="A6458" s="9"/>
      <c r="B6458" s="58"/>
    </row>
    <row r="6459" spans="1:2" x14ac:dyDescent="0.3">
      <c r="A6459" s="9"/>
      <c r="B6459" s="58"/>
    </row>
    <row r="6460" spans="1:2" x14ac:dyDescent="0.3">
      <c r="A6460" s="9"/>
      <c r="B6460" s="58"/>
    </row>
    <row r="6461" spans="1:2" x14ac:dyDescent="0.3">
      <c r="A6461" s="9"/>
      <c r="B6461" s="58"/>
    </row>
    <row r="6462" spans="1:2" x14ac:dyDescent="0.3">
      <c r="A6462" s="9"/>
      <c r="B6462" s="58"/>
    </row>
    <row r="6463" spans="1:2" x14ac:dyDescent="0.3">
      <c r="A6463" s="9"/>
      <c r="B6463" s="58"/>
    </row>
    <row r="6464" spans="1:2" x14ac:dyDescent="0.3">
      <c r="A6464" s="9"/>
      <c r="B6464" s="58"/>
    </row>
    <row r="6465" spans="1:2" x14ac:dyDescent="0.3">
      <c r="A6465" s="9"/>
      <c r="B6465" s="58"/>
    </row>
    <row r="6466" spans="1:2" x14ac:dyDescent="0.3">
      <c r="A6466" s="9"/>
      <c r="B6466" s="58"/>
    </row>
    <row r="6467" spans="1:2" x14ac:dyDescent="0.3">
      <c r="A6467" s="9"/>
      <c r="B6467" s="58"/>
    </row>
    <row r="6468" spans="1:2" x14ac:dyDescent="0.3">
      <c r="A6468" s="9"/>
      <c r="B6468" s="58"/>
    </row>
    <row r="6469" spans="1:2" x14ac:dyDescent="0.3">
      <c r="A6469" s="9"/>
      <c r="B6469" s="58"/>
    </row>
    <row r="6470" spans="1:2" x14ac:dyDescent="0.3">
      <c r="A6470" s="9"/>
      <c r="B6470" s="58"/>
    </row>
    <row r="6471" spans="1:2" x14ac:dyDescent="0.3">
      <c r="A6471" s="9"/>
      <c r="B6471" s="58"/>
    </row>
    <row r="6472" spans="1:2" x14ac:dyDescent="0.3">
      <c r="A6472" s="9"/>
      <c r="B6472" s="58"/>
    </row>
    <row r="6473" spans="1:2" x14ac:dyDescent="0.3">
      <c r="A6473" s="9"/>
      <c r="B6473" s="58"/>
    </row>
    <row r="6474" spans="1:2" x14ac:dyDescent="0.3">
      <c r="A6474" s="9"/>
      <c r="B6474" s="58"/>
    </row>
    <row r="6475" spans="1:2" x14ac:dyDescent="0.3">
      <c r="A6475" s="9"/>
      <c r="B6475" s="58"/>
    </row>
    <row r="6476" spans="1:2" x14ac:dyDescent="0.3">
      <c r="A6476" s="9"/>
      <c r="B6476" s="58"/>
    </row>
    <row r="6477" spans="1:2" x14ac:dyDescent="0.3">
      <c r="A6477" s="9"/>
      <c r="B6477" s="58"/>
    </row>
    <row r="6478" spans="1:2" x14ac:dyDescent="0.3">
      <c r="A6478" s="9"/>
      <c r="B6478" s="58"/>
    </row>
    <row r="6479" spans="1:2" x14ac:dyDescent="0.3">
      <c r="A6479" s="9"/>
      <c r="B6479" s="58"/>
    </row>
    <row r="6480" spans="1:2" x14ac:dyDescent="0.3">
      <c r="A6480" s="9"/>
      <c r="B6480" s="58"/>
    </row>
    <row r="6481" spans="1:2" x14ac:dyDescent="0.3">
      <c r="A6481" s="9"/>
      <c r="B6481" s="58"/>
    </row>
    <row r="6482" spans="1:2" x14ac:dyDescent="0.3">
      <c r="A6482" s="9"/>
      <c r="B6482" s="58"/>
    </row>
    <row r="6483" spans="1:2" x14ac:dyDescent="0.3">
      <c r="A6483" s="9"/>
      <c r="B6483" s="58"/>
    </row>
    <row r="6484" spans="1:2" x14ac:dyDescent="0.3">
      <c r="A6484" s="9"/>
      <c r="B6484" s="58"/>
    </row>
    <row r="6485" spans="1:2" x14ac:dyDescent="0.3">
      <c r="A6485" s="9"/>
      <c r="B6485" s="58"/>
    </row>
    <row r="6486" spans="1:2" x14ac:dyDescent="0.3">
      <c r="A6486" s="9"/>
      <c r="B6486" s="58"/>
    </row>
    <row r="6487" spans="1:2" x14ac:dyDescent="0.3">
      <c r="A6487" s="9"/>
      <c r="B6487" s="58"/>
    </row>
    <row r="6488" spans="1:2" x14ac:dyDescent="0.3">
      <c r="A6488" s="9"/>
      <c r="B6488" s="58"/>
    </row>
    <row r="6489" spans="1:2" x14ac:dyDescent="0.3">
      <c r="A6489" s="9"/>
      <c r="B6489" s="58"/>
    </row>
    <row r="6490" spans="1:2" x14ac:dyDescent="0.3">
      <c r="A6490" s="9"/>
      <c r="B6490" s="58"/>
    </row>
    <row r="6491" spans="1:2" x14ac:dyDescent="0.3">
      <c r="A6491" s="9"/>
      <c r="B6491" s="58"/>
    </row>
    <row r="6492" spans="1:2" x14ac:dyDescent="0.3">
      <c r="A6492" s="9"/>
      <c r="B6492" s="58"/>
    </row>
    <row r="6493" spans="1:2" x14ac:dyDescent="0.3">
      <c r="A6493" s="9"/>
      <c r="B6493" s="58"/>
    </row>
    <row r="6494" spans="1:2" x14ac:dyDescent="0.3">
      <c r="A6494" s="9"/>
      <c r="B6494" s="58"/>
    </row>
    <row r="6495" spans="1:2" x14ac:dyDescent="0.3">
      <c r="A6495" s="9"/>
      <c r="B6495" s="58"/>
    </row>
    <row r="6496" spans="1:2" x14ac:dyDescent="0.3">
      <c r="A6496" s="9"/>
      <c r="B6496" s="58"/>
    </row>
    <row r="6497" spans="1:2" x14ac:dyDescent="0.3">
      <c r="A6497" s="9"/>
      <c r="B6497" s="58"/>
    </row>
    <row r="6498" spans="1:2" x14ac:dyDescent="0.3">
      <c r="A6498" s="9"/>
      <c r="B6498" s="58"/>
    </row>
    <row r="6499" spans="1:2" x14ac:dyDescent="0.3">
      <c r="A6499" s="9"/>
      <c r="B6499" s="58"/>
    </row>
    <row r="6500" spans="1:2" x14ac:dyDescent="0.3">
      <c r="A6500" s="9"/>
      <c r="B6500" s="58"/>
    </row>
    <row r="6501" spans="1:2" x14ac:dyDescent="0.3">
      <c r="A6501" s="9"/>
      <c r="B6501" s="58"/>
    </row>
    <row r="6502" spans="1:2" x14ac:dyDescent="0.3">
      <c r="A6502" s="9"/>
      <c r="B6502" s="58"/>
    </row>
    <row r="6503" spans="1:2" x14ac:dyDescent="0.3">
      <c r="A6503" s="9"/>
      <c r="B6503" s="58"/>
    </row>
    <row r="6504" spans="1:2" x14ac:dyDescent="0.3">
      <c r="A6504" s="9"/>
      <c r="B6504" s="58"/>
    </row>
    <row r="6505" spans="1:2" x14ac:dyDescent="0.3">
      <c r="A6505" s="9"/>
      <c r="B6505" s="58"/>
    </row>
    <row r="6506" spans="1:2" x14ac:dyDescent="0.3">
      <c r="A6506" s="9"/>
      <c r="B6506" s="58"/>
    </row>
    <row r="6507" spans="1:2" x14ac:dyDescent="0.3">
      <c r="A6507" s="9"/>
      <c r="B6507" s="58"/>
    </row>
    <row r="6508" spans="1:2" x14ac:dyDescent="0.3">
      <c r="A6508" s="9"/>
      <c r="B6508" s="58"/>
    </row>
    <row r="6509" spans="1:2" x14ac:dyDescent="0.3">
      <c r="A6509" s="9"/>
      <c r="B6509" s="58"/>
    </row>
    <row r="6510" spans="1:2" x14ac:dyDescent="0.3">
      <c r="A6510" s="9"/>
      <c r="B6510" s="58"/>
    </row>
    <row r="6511" spans="1:2" x14ac:dyDescent="0.3">
      <c r="A6511" s="9"/>
      <c r="B6511" s="58"/>
    </row>
    <row r="6512" spans="1:2" x14ac:dyDescent="0.3">
      <c r="A6512" s="9"/>
      <c r="B6512" s="58"/>
    </row>
    <row r="6513" spans="1:2" x14ac:dyDescent="0.3">
      <c r="A6513" s="9"/>
      <c r="B6513" s="58"/>
    </row>
    <row r="6514" spans="1:2" x14ac:dyDescent="0.3">
      <c r="A6514" s="9"/>
      <c r="B6514" s="58"/>
    </row>
    <row r="6515" spans="1:2" x14ac:dyDescent="0.3">
      <c r="A6515" s="9"/>
      <c r="B6515" s="58"/>
    </row>
    <row r="6516" spans="1:2" x14ac:dyDescent="0.3">
      <c r="A6516" s="9"/>
      <c r="B6516" s="58"/>
    </row>
    <row r="6517" spans="1:2" x14ac:dyDescent="0.3">
      <c r="A6517" s="9"/>
      <c r="B6517" s="58"/>
    </row>
    <row r="6518" spans="1:2" x14ac:dyDescent="0.3">
      <c r="A6518" s="9"/>
      <c r="B6518" s="58"/>
    </row>
    <row r="6519" spans="1:2" x14ac:dyDescent="0.3">
      <c r="A6519" s="9"/>
      <c r="B6519" s="58"/>
    </row>
    <row r="6520" spans="1:2" x14ac:dyDescent="0.3">
      <c r="A6520" s="9"/>
      <c r="B6520" s="58"/>
    </row>
    <row r="6521" spans="1:2" x14ac:dyDescent="0.3">
      <c r="A6521" s="9"/>
      <c r="B6521" s="58"/>
    </row>
    <row r="6522" spans="1:2" x14ac:dyDescent="0.3">
      <c r="A6522" s="9"/>
      <c r="B6522" s="58"/>
    </row>
    <row r="6523" spans="1:2" x14ac:dyDescent="0.3">
      <c r="A6523" s="9"/>
      <c r="B6523" s="58"/>
    </row>
    <row r="6524" spans="1:2" x14ac:dyDescent="0.3">
      <c r="A6524" s="9"/>
      <c r="B6524" s="58"/>
    </row>
    <row r="6525" spans="1:2" x14ac:dyDescent="0.3">
      <c r="A6525" s="9"/>
      <c r="B6525" s="58"/>
    </row>
    <row r="6526" spans="1:2" x14ac:dyDescent="0.3">
      <c r="A6526" s="9"/>
      <c r="B6526" s="58"/>
    </row>
    <row r="6527" spans="1:2" x14ac:dyDescent="0.3">
      <c r="A6527" s="9"/>
      <c r="B6527" s="58"/>
    </row>
    <row r="6528" spans="1:2" x14ac:dyDescent="0.3">
      <c r="A6528" s="9"/>
      <c r="B6528" s="58"/>
    </row>
    <row r="6529" spans="1:2" x14ac:dyDescent="0.3">
      <c r="A6529" s="9"/>
      <c r="B6529" s="58"/>
    </row>
    <row r="6530" spans="1:2" x14ac:dyDescent="0.3">
      <c r="A6530" s="9"/>
      <c r="B6530" s="58"/>
    </row>
    <row r="6531" spans="1:2" x14ac:dyDescent="0.3">
      <c r="A6531" s="9"/>
      <c r="B6531" s="58"/>
    </row>
    <row r="6532" spans="1:2" x14ac:dyDescent="0.3">
      <c r="A6532" s="9"/>
      <c r="B6532" s="58"/>
    </row>
    <row r="6533" spans="1:2" x14ac:dyDescent="0.3">
      <c r="A6533" s="9"/>
      <c r="B6533" s="58"/>
    </row>
    <row r="6534" spans="1:2" x14ac:dyDescent="0.3">
      <c r="A6534" s="9"/>
      <c r="B6534" s="58"/>
    </row>
    <row r="6535" spans="1:2" x14ac:dyDescent="0.3">
      <c r="A6535" s="9"/>
      <c r="B6535" s="58"/>
    </row>
    <row r="6536" spans="1:2" x14ac:dyDescent="0.3">
      <c r="A6536" s="9"/>
      <c r="B6536" s="58"/>
    </row>
    <row r="6537" spans="1:2" x14ac:dyDescent="0.3">
      <c r="A6537" s="9"/>
      <c r="B6537" s="58"/>
    </row>
    <row r="6538" spans="1:2" x14ac:dyDescent="0.3">
      <c r="A6538" s="9"/>
      <c r="B6538" s="58"/>
    </row>
    <row r="6539" spans="1:2" x14ac:dyDescent="0.3">
      <c r="A6539" s="9"/>
      <c r="B6539" s="58"/>
    </row>
    <row r="6540" spans="1:2" x14ac:dyDescent="0.3">
      <c r="A6540" s="9"/>
      <c r="B6540" s="58"/>
    </row>
    <row r="6541" spans="1:2" x14ac:dyDescent="0.3">
      <c r="A6541" s="9"/>
      <c r="B6541" s="58"/>
    </row>
    <row r="6542" spans="1:2" x14ac:dyDescent="0.3">
      <c r="A6542" s="9"/>
      <c r="B6542" s="58"/>
    </row>
    <row r="6543" spans="1:2" x14ac:dyDescent="0.3">
      <c r="A6543" s="9"/>
      <c r="B6543" s="58"/>
    </row>
    <row r="6544" spans="1:2" x14ac:dyDescent="0.3">
      <c r="A6544" s="9"/>
      <c r="B6544" s="58"/>
    </row>
    <row r="6545" spans="1:2" x14ac:dyDescent="0.3">
      <c r="A6545" s="9"/>
      <c r="B6545" s="58"/>
    </row>
    <row r="6546" spans="1:2" x14ac:dyDescent="0.3">
      <c r="A6546" s="9"/>
      <c r="B6546" s="58"/>
    </row>
    <row r="6547" spans="1:2" x14ac:dyDescent="0.3">
      <c r="A6547" s="9"/>
      <c r="B6547" s="58"/>
    </row>
    <row r="6548" spans="1:2" x14ac:dyDescent="0.3">
      <c r="A6548" s="9"/>
      <c r="B6548" s="58"/>
    </row>
    <row r="6549" spans="1:2" x14ac:dyDescent="0.3">
      <c r="A6549" s="9"/>
      <c r="B6549" s="58"/>
    </row>
    <row r="6550" spans="1:2" x14ac:dyDescent="0.3">
      <c r="A6550" s="9"/>
      <c r="B6550" s="58"/>
    </row>
    <row r="6551" spans="1:2" x14ac:dyDescent="0.3">
      <c r="A6551" s="9"/>
      <c r="B6551" s="58"/>
    </row>
    <row r="6552" spans="1:2" x14ac:dyDescent="0.3">
      <c r="A6552" s="9"/>
      <c r="B6552" s="58"/>
    </row>
    <row r="6553" spans="1:2" x14ac:dyDescent="0.3">
      <c r="A6553" s="9"/>
      <c r="B6553" s="58"/>
    </row>
    <row r="6554" spans="1:2" x14ac:dyDescent="0.3">
      <c r="A6554" s="9"/>
      <c r="B6554" s="58"/>
    </row>
    <row r="6555" spans="1:2" x14ac:dyDescent="0.3">
      <c r="A6555" s="9"/>
      <c r="B6555" s="58"/>
    </row>
    <row r="6556" spans="1:2" x14ac:dyDescent="0.3">
      <c r="A6556" s="9"/>
      <c r="B6556" s="58"/>
    </row>
    <row r="6557" spans="1:2" x14ac:dyDescent="0.3">
      <c r="A6557" s="9"/>
      <c r="B6557" s="58"/>
    </row>
    <row r="6558" spans="1:2" x14ac:dyDescent="0.3">
      <c r="A6558" s="9"/>
      <c r="B6558" s="58"/>
    </row>
    <row r="6559" spans="1:2" x14ac:dyDescent="0.3">
      <c r="A6559" s="9"/>
      <c r="B6559" s="58"/>
    </row>
    <row r="6560" spans="1:2" x14ac:dyDescent="0.3">
      <c r="A6560" s="9"/>
      <c r="B6560" s="58"/>
    </row>
    <row r="6561" spans="1:2" x14ac:dyDescent="0.3">
      <c r="A6561" s="9"/>
      <c r="B6561" s="58"/>
    </row>
    <row r="6562" spans="1:2" x14ac:dyDescent="0.3">
      <c r="A6562" s="9"/>
      <c r="B6562" s="58"/>
    </row>
    <row r="6563" spans="1:2" x14ac:dyDescent="0.3">
      <c r="A6563" s="9"/>
      <c r="B6563" s="58"/>
    </row>
    <row r="6564" spans="1:2" x14ac:dyDescent="0.3">
      <c r="A6564" s="9"/>
      <c r="B6564" s="58"/>
    </row>
    <row r="6565" spans="1:2" x14ac:dyDescent="0.3">
      <c r="A6565" s="9"/>
      <c r="B6565" s="58"/>
    </row>
    <row r="6566" spans="1:2" x14ac:dyDescent="0.3">
      <c r="A6566" s="9"/>
      <c r="B6566" s="58"/>
    </row>
    <row r="6567" spans="1:2" x14ac:dyDescent="0.3">
      <c r="A6567" s="9"/>
      <c r="B6567" s="58"/>
    </row>
    <row r="6568" spans="1:2" x14ac:dyDescent="0.3">
      <c r="A6568" s="9"/>
      <c r="B6568" s="58"/>
    </row>
    <row r="6569" spans="1:2" x14ac:dyDescent="0.3">
      <c r="A6569" s="9"/>
      <c r="B6569" s="58"/>
    </row>
    <row r="6570" spans="1:2" x14ac:dyDescent="0.3">
      <c r="A6570" s="9"/>
      <c r="B6570" s="58"/>
    </row>
    <row r="6571" spans="1:2" x14ac:dyDescent="0.3">
      <c r="A6571" s="9"/>
      <c r="B6571" s="58"/>
    </row>
    <row r="6572" spans="1:2" x14ac:dyDescent="0.3">
      <c r="A6572" s="9"/>
      <c r="B6572" s="58"/>
    </row>
    <row r="6573" spans="1:2" x14ac:dyDescent="0.3">
      <c r="A6573" s="9"/>
      <c r="B6573" s="58"/>
    </row>
    <row r="6574" spans="1:2" x14ac:dyDescent="0.3">
      <c r="A6574" s="9"/>
      <c r="B6574" s="58"/>
    </row>
    <row r="6575" spans="1:2" x14ac:dyDescent="0.3">
      <c r="A6575" s="9"/>
      <c r="B6575" s="58"/>
    </row>
    <row r="6576" spans="1:2" x14ac:dyDescent="0.3">
      <c r="A6576" s="9"/>
      <c r="B6576" s="58"/>
    </row>
    <row r="6577" spans="1:2" x14ac:dyDescent="0.3">
      <c r="A6577" s="9"/>
      <c r="B6577" s="58"/>
    </row>
    <row r="6578" spans="1:2" x14ac:dyDescent="0.3">
      <c r="A6578" s="9"/>
      <c r="B6578" s="58"/>
    </row>
    <row r="6579" spans="1:2" x14ac:dyDescent="0.3">
      <c r="A6579" s="9"/>
      <c r="B6579" s="58"/>
    </row>
    <row r="6580" spans="1:2" x14ac:dyDescent="0.3">
      <c r="A6580" s="9"/>
      <c r="B6580" s="58"/>
    </row>
    <row r="6581" spans="1:2" x14ac:dyDescent="0.3">
      <c r="A6581" s="9"/>
      <c r="B6581" s="58"/>
    </row>
    <row r="6582" spans="1:2" x14ac:dyDescent="0.3">
      <c r="A6582" s="9"/>
      <c r="B6582" s="58"/>
    </row>
    <row r="6583" spans="1:2" x14ac:dyDescent="0.3">
      <c r="A6583" s="9"/>
      <c r="B6583" s="58"/>
    </row>
    <row r="6584" spans="1:2" x14ac:dyDescent="0.3">
      <c r="A6584" s="9"/>
      <c r="B6584" s="58"/>
    </row>
    <row r="6585" spans="1:2" x14ac:dyDescent="0.3">
      <c r="A6585" s="9"/>
      <c r="B6585" s="58"/>
    </row>
    <row r="6586" spans="1:2" x14ac:dyDescent="0.3">
      <c r="A6586" s="9"/>
      <c r="B6586" s="58"/>
    </row>
    <row r="6587" spans="1:2" x14ac:dyDescent="0.3">
      <c r="A6587" s="9"/>
      <c r="B6587" s="58"/>
    </row>
    <row r="6588" spans="1:2" x14ac:dyDescent="0.3">
      <c r="A6588" s="9"/>
      <c r="B6588" s="58"/>
    </row>
    <row r="6589" spans="1:2" x14ac:dyDescent="0.3">
      <c r="A6589" s="9"/>
      <c r="B6589" s="58"/>
    </row>
    <row r="6590" spans="1:2" x14ac:dyDescent="0.3">
      <c r="A6590" s="9"/>
      <c r="B6590" s="58"/>
    </row>
    <row r="6591" spans="1:2" x14ac:dyDescent="0.3">
      <c r="A6591" s="9"/>
      <c r="B6591" s="58"/>
    </row>
    <row r="6592" spans="1:2" x14ac:dyDescent="0.3">
      <c r="A6592" s="9"/>
      <c r="B6592" s="58"/>
    </row>
    <row r="6593" spans="1:2" x14ac:dyDescent="0.3">
      <c r="A6593" s="9"/>
      <c r="B6593" s="58"/>
    </row>
    <row r="6594" spans="1:2" x14ac:dyDescent="0.3">
      <c r="A6594" s="9"/>
      <c r="B6594" s="58"/>
    </row>
    <row r="6595" spans="1:2" x14ac:dyDescent="0.3">
      <c r="A6595" s="9"/>
      <c r="B6595" s="58"/>
    </row>
    <row r="6596" spans="1:2" x14ac:dyDescent="0.3">
      <c r="A6596" s="9"/>
      <c r="B6596" s="58"/>
    </row>
    <row r="6597" spans="1:2" x14ac:dyDescent="0.3">
      <c r="A6597" s="9"/>
      <c r="B6597" s="58"/>
    </row>
    <row r="6598" spans="1:2" x14ac:dyDescent="0.3">
      <c r="A6598" s="9"/>
      <c r="B6598" s="58"/>
    </row>
    <row r="6599" spans="1:2" x14ac:dyDescent="0.3">
      <c r="A6599" s="9"/>
      <c r="B6599" s="58"/>
    </row>
    <row r="6600" spans="1:2" x14ac:dyDescent="0.3">
      <c r="A6600" s="9"/>
      <c r="B6600" s="58"/>
    </row>
    <row r="6601" spans="1:2" x14ac:dyDescent="0.3">
      <c r="A6601" s="9"/>
      <c r="B6601" s="58"/>
    </row>
    <row r="6602" spans="1:2" x14ac:dyDescent="0.3">
      <c r="A6602" s="9"/>
      <c r="B6602" s="58"/>
    </row>
    <row r="6603" spans="1:2" x14ac:dyDescent="0.3">
      <c r="A6603" s="9"/>
      <c r="B6603" s="58"/>
    </row>
    <row r="6604" spans="1:2" x14ac:dyDescent="0.3">
      <c r="A6604" s="9"/>
      <c r="B6604" s="58"/>
    </row>
    <row r="6605" spans="1:2" x14ac:dyDescent="0.3">
      <c r="A6605" s="9"/>
      <c r="B6605" s="58"/>
    </row>
    <row r="6606" spans="1:2" x14ac:dyDescent="0.3">
      <c r="A6606" s="9"/>
      <c r="B6606" s="58"/>
    </row>
    <row r="6607" spans="1:2" x14ac:dyDescent="0.3">
      <c r="A6607" s="9"/>
      <c r="B6607" s="58"/>
    </row>
    <row r="6608" spans="1:2" x14ac:dyDescent="0.3">
      <c r="A6608" s="9"/>
      <c r="B6608" s="58"/>
    </row>
    <row r="6609" spans="1:2" x14ac:dyDescent="0.3">
      <c r="A6609" s="9"/>
      <c r="B6609" s="58"/>
    </row>
    <row r="6610" spans="1:2" x14ac:dyDescent="0.3">
      <c r="A6610" s="9"/>
      <c r="B6610" s="58"/>
    </row>
    <row r="6611" spans="1:2" x14ac:dyDescent="0.3">
      <c r="A6611" s="9"/>
      <c r="B6611" s="58"/>
    </row>
    <row r="6612" spans="1:2" x14ac:dyDescent="0.3">
      <c r="A6612" s="9"/>
      <c r="B6612" s="58"/>
    </row>
    <row r="6613" spans="1:2" x14ac:dyDescent="0.3">
      <c r="A6613" s="9"/>
      <c r="B6613" s="58"/>
    </row>
    <row r="6614" spans="1:2" x14ac:dyDescent="0.3">
      <c r="A6614" s="9"/>
      <c r="B6614" s="58"/>
    </row>
    <row r="6615" spans="1:2" x14ac:dyDescent="0.3">
      <c r="A6615" s="9"/>
      <c r="B6615" s="58"/>
    </row>
    <row r="6616" spans="1:2" x14ac:dyDescent="0.3">
      <c r="A6616" s="9"/>
      <c r="B6616" s="58"/>
    </row>
    <row r="6617" spans="1:2" x14ac:dyDescent="0.3">
      <c r="A6617" s="9"/>
      <c r="B6617" s="58"/>
    </row>
    <row r="6618" spans="1:2" x14ac:dyDescent="0.3">
      <c r="A6618" s="9"/>
      <c r="B6618" s="58"/>
    </row>
    <row r="6619" spans="1:2" x14ac:dyDescent="0.3">
      <c r="A6619" s="9"/>
      <c r="B6619" s="58"/>
    </row>
    <row r="6620" spans="1:2" x14ac:dyDescent="0.3">
      <c r="A6620" s="9"/>
      <c r="B6620" s="58"/>
    </row>
    <row r="6621" spans="1:2" x14ac:dyDescent="0.3">
      <c r="A6621" s="9"/>
      <c r="B6621" s="58"/>
    </row>
    <row r="6622" spans="1:2" x14ac:dyDescent="0.3">
      <c r="A6622" s="9"/>
      <c r="B6622" s="58"/>
    </row>
    <row r="6623" spans="1:2" x14ac:dyDescent="0.3">
      <c r="A6623" s="9"/>
      <c r="B6623" s="58"/>
    </row>
    <row r="6624" spans="1:2" x14ac:dyDescent="0.3">
      <c r="A6624" s="9"/>
      <c r="B6624" s="58"/>
    </row>
    <row r="6625" spans="1:2" x14ac:dyDescent="0.3">
      <c r="A6625" s="9"/>
      <c r="B6625" s="58"/>
    </row>
    <row r="6626" spans="1:2" x14ac:dyDescent="0.3">
      <c r="A6626" s="9"/>
      <c r="B6626" s="58"/>
    </row>
    <row r="6627" spans="1:2" x14ac:dyDescent="0.3">
      <c r="A6627" s="9"/>
      <c r="B6627" s="58"/>
    </row>
    <row r="6628" spans="1:2" x14ac:dyDescent="0.3">
      <c r="A6628" s="9"/>
      <c r="B6628" s="58"/>
    </row>
    <row r="6629" spans="1:2" x14ac:dyDescent="0.3">
      <c r="A6629" s="9"/>
      <c r="B6629" s="58"/>
    </row>
    <row r="6630" spans="1:2" x14ac:dyDescent="0.3">
      <c r="A6630" s="9"/>
      <c r="B6630" s="58"/>
    </row>
    <row r="6631" spans="1:2" x14ac:dyDescent="0.3">
      <c r="A6631" s="9"/>
      <c r="B6631" s="58"/>
    </row>
    <row r="6632" spans="1:2" x14ac:dyDescent="0.3">
      <c r="A6632" s="9"/>
      <c r="B6632" s="58"/>
    </row>
    <row r="6633" spans="1:2" x14ac:dyDescent="0.3">
      <c r="A6633" s="9"/>
      <c r="B6633" s="58"/>
    </row>
    <row r="6634" spans="1:2" x14ac:dyDescent="0.3">
      <c r="A6634" s="9"/>
      <c r="B6634" s="58"/>
    </row>
    <row r="6635" spans="1:2" x14ac:dyDescent="0.3">
      <c r="A6635" s="9"/>
      <c r="B6635" s="58"/>
    </row>
    <row r="6636" spans="1:2" x14ac:dyDescent="0.3">
      <c r="A6636" s="9"/>
      <c r="B6636" s="58"/>
    </row>
    <row r="6637" spans="1:2" x14ac:dyDescent="0.3">
      <c r="A6637" s="9"/>
      <c r="B6637" s="58"/>
    </row>
    <row r="6638" spans="1:2" x14ac:dyDescent="0.3">
      <c r="A6638" s="9"/>
      <c r="B6638" s="58"/>
    </row>
    <row r="6639" spans="1:2" x14ac:dyDescent="0.3">
      <c r="A6639" s="9"/>
      <c r="B6639" s="58"/>
    </row>
    <row r="6640" spans="1:2" x14ac:dyDescent="0.3">
      <c r="A6640" s="9"/>
      <c r="B6640" s="58"/>
    </row>
    <row r="6641" spans="1:2" x14ac:dyDescent="0.3">
      <c r="A6641" s="9"/>
      <c r="B6641" s="58"/>
    </row>
    <row r="6642" spans="1:2" x14ac:dyDescent="0.3">
      <c r="A6642" s="9"/>
      <c r="B6642" s="58"/>
    </row>
    <row r="6643" spans="1:2" x14ac:dyDescent="0.3">
      <c r="A6643" s="9"/>
      <c r="B6643" s="58"/>
    </row>
    <row r="6644" spans="1:2" x14ac:dyDescent="0.3">
      <c r="A6644" s="9"/>
      <c r="B6644" s="58"/>
    </row>
    <row r="6645" spans="1:2" x14ac:dyDescent="0.3">
      <c r="A6645" s="9"/>
      <c r="B6645" s="58"/>
    </row>
    <row r="6646" spans="1:2" x14ac:dyDescent="0.3">
      <c r="A6646" s="9"/>
      <c r="B6646" s="58"/>
    </row>
    <row r="6647" spans="1:2" x14ac:dyDescent="0.3">
      <c r="A6647" s="9"/>
      <c r="B6647" s="58"/>
    </row>
    <row r="6648" spans="1:2" x14ac:dyDescent="0.3">
      <c r="A6648" s="9"/>
      <c r="B6648" s="58"/>
    </row>
    <row r="6649" spans="1:2" x14ac:dyDescent="0.3">
      <c r="A6649" s="9"/>
      <c r="B6649" s="58"/>
    </row>
    <row r="6650" spans="1:2" x14ac:dyDescent="0.3">
      <c r="A6650" s="9"/>
      <c r="B6650" s="58"/>
    </row>
    <row r="6651" spans="1:2" x14ac:dyDescent="0.3">
      <c r="A6651" s="9"/>
      <c r="B6651" s="58"/>
    </row>
    <row r="6652" spans="1:2" x14ac:dyDescent="0.3">
      <c r="A6652" s="9"/>
      <c r="B6652" s="58"/>
    </row>
    <row r="6653" spans="1:2" x14ac:dyDescent="0.3">
      <c r="A6653" s="9"/>
      <c r="B6653" s="58"/>
    </row>
    <row r="6654" spans="1:2" x14ac:dyDescent="0.3">
      <c r="A6654" s="9"/>
      <c r="B6654" s="58"/>
    </row>
    <row r="6655" spans="1:2" x14ac:dyDescent="0.3">
      <c r="A6655" s="9"/>
      <c r="B6655" s="58"/>
    </row>
    <row r="6656" spans="1:2" x14ac:dyDescent="0.3">
      <c r="A6656" s="9"/>
      <c r="B6656" s="58"/>
    </row>
    <row r="6657" spans="1:2" x14ac:dyDescent="0.3">
      <c r="A6657" s="9"/>
      <c r="B6657" s="58"/>
    </row>
    <row r="6658" spans="1:2" x14ac:dyDescent="0.3">
      <c r="A6658" s="9"/>
      <c r="B6658" s="58"/>
    </row>
    <row r="6659" spans="1:2" x14ac:dyDescent="0.3">
      <c r="A6659" s="9"/>
      <c r="B6659" s="58"/>
    </row>
    <row r="6660" spans="1:2" x14ac:dyDescent="0.3">
      <c r="A6660" s="9"/>
      <c r="B6660" s="58"/>
    </row>
    <row r="6661" spans="1:2" x14ac:dyDescent="0.3">
      <c r="A6661" s="9"/>
      <c r="B6661" s="58"/>
    </row>
    <row r="6662" spans="1:2" x14ac:dyDescent="0.3">
      <c r="A6662" s="9"/>
      <c r="B6662" s="58"/>
    </row>
    <row r="6663" spans="1:2" x14ac:dyDescent="0.3">
      <c r="A6663" s="9"/>
      <c r="B6663" s="58"/>
    </row>
    <row r="6664" spans="1:2" x14ac:dyDescent="0.3">
      <c r="A6664" s="9"/>
      <c r="B6664" s="58"/>
    </row>
    <row r="6665" spans="1:2" x14ac:dyDescent="0.3">
      <c r="A6665" s="9"/>
      <c r="B6665" s="58"/>
    </row>
    <row r="6666" spans="1:2" x14ac:dyDescent="0.3">
      <c r="A6666" s="9"/>
      <c r="B6666" s="58"/>
    </row>
    <row r="6667" spans="1:2" x14ac:dyDescent="0.3">
      <c r="A6667" s="9"/>
      <c r="B6667" s="58"/>
    </row>
    <row r="6668" spans="1:2" x14ac:dyDescent="0.3">
      <c r="A6668" s="9"/>
      <c r="B6668" s="58"/>
    </row>
    <row r="6669" spans="1:2" x14ac:dyDescent="0.3">
      <c r="A6669" s="9"/>
      <c r="B6669" s="58"/>
    </row>
    <row r="6670" spans="1:2" x14ac:dyDescent="0.3">
      <c r="A6670" s="9"/>
      <c r="B6670" s="58"/>
    </row>
    <row r="6671" spans="1:2" x14ac:dyDescent="0.3">
      <c r="A6671" s="9"/>
      <c r="B6671" s="58"/>
    </row>
    <row r="6672" spans="1:2" x14ac:dyDescent="0.3">
      <c r="A6672" s="9"/>
      <c r="B6672" s="58"/>
    </row>
    <row r="6673" spans="1:2" x14ac:dyDescent="0.3">
      <c r="A6673" s="9"/>
      <c r="B6673" s="58"/>
    </row>
    <row r="6674" spans="1:2" x14ac:dyDescent="0.3">
      <c r="A6674" s="9"/>
      <c r="B6674" s="58"/>
    </row>
    <row r="6675" spans="1:2" x14ac:dyDescent="0.3">
      <c r="A6675" s="9"/>
      <c r="B6675" s="58"/>
    </row>
    <row r="6676" spans="1:2" x14ac:dyDescent="0.3">
      <c r="A6676" s="9"/>
      <c r="B6676" s="58"/>
    </row>
    <row r="6677" spans="1:2" x14ac:dyDescent="0.3">
      <c r="A6677" s="9"/>
      <c r="B6677" s="58"/>
    </row>
    <row r="6678" spans="1:2" x14ac:dyDescent="0.3">
      <c r="A6678" s="9"/>
      <c r="B6678" s="58"/>
    </row>
    <row r="6679" spans="1:2" x14ac:dyDescent="0.3">
      <c r="A6679" s="9"/>
      <c r="B6679" s="58"/>
    </row>
    <row r="6680" spans="1:2" x14ac:dyDescent="0.3">
      <c r="A6680" s="9"/>
      <c r="B6680" s="58"/>
    </row>
    <row r="6681" spans="1:2" x14ac:dyDescent="0.3">
      <c r="A6681" s="9"/>
      <c r="B6681" s="58"/>
    </row>
    <row r="6682" spans="1:2" x14ac:dyDescent="0.3">
      <c r="A6682" s="9"/>
      <c r="B6682" s="58"/>
    </row>
    <row r="6683" spans="1:2" x14ac:dyDescent="0.3">
      <c r="A6683" s="9"/>
      <c r="B6683" s="58"/>
    </row>
    <row r="6684" spans="1:2" x14ac:dyDescent="0.3">
      <c r="A6684" s="9"/>
      <c r="B6684" s="58"/>
    </row>
    <row r="6685" spans="1:2" x14ac:dyDescent="0.3">
      <c r="A6685" s="9"/>
      <c r="B6685" s="58"/>
    </row>
    <row r="6686" spans="1:2" x14ac:dyDescent="0.3">
      <c r="A6686" s="9"/>
      <c r="B6686" s="58"/>
    </row>
    <row r="6687" spans="1:2" x14ac:dyDescent="0.3">
      <c r="A6687" s="9"/>
      <c r="B6687" s="58"/>
    </row>
    <row r="6688" spans="1:2" x14ac:dyDescent="0.3">
      <c r="A6688" s="9"/>
      <c r="B6688" s="58"/>
    </row>
    <row r="6689" spans="1:2" x14ac:dyDescent="0.3">
      <c r="A6689" s="9"/>
      <c r="B6689" s="58"/>
    </row>
    <row r="6690" spans="1:2" x14ac:dyDescent="0.3">
      <c r="A6690" s="9"/>
      <c r="B6690" s="58"/>
    </row>
    <row r="6691" spans="1:2" x14ac:dyDescent="0.3">
      <c r="A6691" s="9"/>
      <c r="B6691" s="58"/>
    </row>
    <row r="6692" spans="1:2" x14ac:dyDescent="0.3">
      <c r="A6692" s="9"/>
      <c r="B6692" s="58"/>
    </row>
    <row r="6693" spans="1:2" x14ac:dyDescent="0.3">
      <c r="A6693" s="9"/>
      <c r="B6693" s="58"/>
    </row>
    <row r="6694" spans="1:2" x14ac:dyDescent="0.3">
      <c r="A6694" s="9"/>
      <c r="B6694" s="58"/>
    </row>
    <row r="6695" spans="1:2" x14ac:dyDescent="0.3">
      <c r="A6695" s="9"/>
      <c r="B6695" s="58"/>
    </row>
    <row r="6696" spans="1:2" x14ac:dyDescent="0.3">
      <c r="A6696" s="9"/>
      <c r="B6696" s="58"/>
    </row>
    <row r="6697" spans="1:2" x14ac:dyDescent="0.3">
      <c r="A6697" s="9"/>
      <c r="B6697" s="58"/>
    </row>
    <row r="6698" spans="1:2" x14ac:dyDescent="0.3">
      <c r="A6698" s="9"/>
      <c r="B6698" s="58"/>
    </row>
    <row r="6699" spans="1:2" x14ac:dyDescent="0.3">
      <c r="A6699" s="9"/>
      <c r="B6699" s="58"/>
    </row>
    <row r="6700" spans="1:2" x14ac:dyDescent="0.3">
      <c r="A6700" s="9"/>
      <c r="B6700" s="58"/>
    </row>
    <row r="6701" spans="1:2" x14ac:dyDescent="0.3">
      <c r="A6701" s="9"/>
      <c r="B6701" s="58"/>
    </row>
    <row r="6702" spans="1:2" x14ac:dyDescent="0.3">
      <c r="A6702" s="9"/>
      <c r="B6702" s="58"/>
    </row>
    <row r="6703" spans="1:2" x14ac:dyDescent="0.3">
      <c r="A6703" s="9"/>
      <c r="B6703" s="58"/>
    </row>
    <row r="6704" spans="1:2" x14ac:dyDescent="0.3">
      <c r="A6704" s="9"/>
      <c r="B6704" s="58"/>
    </row>
    <row r="6705" spans="1:2" x14ac:dyDescent="0.3">
      <c r="A6705" s="9"/>
      <c r="B6705" s="58"/>
    </row>
    <row r="6706" spans="1:2" x14ac:dyDescent="0.3">
      <c r="A6706" s="9"/>
      <c r="B6706" s="58"/>
    </row>
    <row r="6707" spans="1:2" x14ac:dyDescent="0.3">
      <c r="A6707" s="9"/>
      <c r="B6707" s="58"/>
    </row>
    <row r="6708" spans="1:2" x14ac:dyDescent="0.3">
      <c r="A6708" s="9"/>
      <c r="B6708" s="58"/>
    </row>
    <row r="6709" spans="1:2" x14ac:dyDescent="0.3">
      <c r="A6709" s="9"/>
      <c r="B6709" s="58"/>
    </row>
    <row r="6710" spans="1:2" x14ac:dyDescent="0.3">
      <c r="A6710" s="9"/>
      <c r="B6710" s="58"/>
    </row>
    <row r="6711" spans="1:2" x14ac:dyDescent="0.3">
      <c r="A6711" s="9"/>
      <c r="B6711" s="58"/>
    </row>
    <row r="6712" spans="1:2" x14ac:dyDescent="0.3">
      <c r="A6712" s="9"/>
      <c r="B6712" s="58"/>
    </row>
    <row r="6713" spans="1:2" x14ac:dyDescent="0.3">
      <c r="A6713" s="9"/>
      <c r="B6713" s="58"/>
    </row>
    <row r="6714" spans="1:2" x14ac:dyDescent="0.3">
      <c r="A6714" s="9"/>
      <c r="B6714" s="58"/>
    </row>
    <row r="6715" spans="1:2" x14ac:dyDescent="0.3">
      <c r="A6715" s="9"/>
      <c r="B6715" s="58"/>
    </row>
    <row r="6716" spans="1:2" x14ac:dyDescent="0.3">
      <c r="A6716" s="9"/>
      <c r="B6716" s="58"/>
    </row>
    <row r="6717" spans="1:2" x14ac:dyDescent="0.3">
      <c r="A6717" s="9"/>
      <c r="B6717" s="58"/>
    </row>
    <row r="6718" spans="1:2" x14ac:dyDescent="0.3">
      <c r="A6718" s="9"/>
      <c r="B6718" s="58"/>
    </row>
    <row r="6719" spans="1:2" x14ac:dyDescent="0.3">
      <c r="A6719" s="9"/>
      <c r="B6719" s="58"/>
    </row>
    <row r="6720" spans="1:2" x14ac:dyDescent="0.3">
      <c r="A6720" s="9"/>
      <c r="B6720" s="58"/>
    </row>
    <row r="6721" spans="1:2" x14ac:dyDescent="0.3">
      <c r="A6721" s="9"/>
      <c r="B6721" s="58"/>
    </row>
    <row r="6722" spans="1:2" x14ac:dyDescent="0.3">
      <c r="A6722" s="9"/>
      <c r="B6722" s="58"/>
    </row>
    <row r="6723" spans="1:2" x14ac:dyDescent="0.3">
      <c r="A6723" s="9"/>
      <c r="B6723" s="58"/>
    </row>
    <row r="6724" spans="1:2" x14ac:dyDescent="0.3">
      <c r="A6724" s="9"/>
      <c r="B6724" s="58"/>
    </row>
    <row r="6725" spans="1:2" x14ac:dyDescent="0.3">
      <c r="A6725" s="9"/>
      <c r="B6725" s="58"/>
    </row>
    <row r="6726" spans="1:2" x14ac:dyDescent="0.3">
      <c r="A6726" s="9"/>
      <c r="B6726" s="58"/>
    </row>
    <row r="6727" spans="1:2" x14ac:dyDescent="0.3">
      <c r="A6727" s="9"/>
      <c r="B6727" s="58"/>
    </row>
    <row r="6728" spans="1:2" x14ac:dyDescent="0.3">
      <c r="A6728" s="9"/>
      <c r="B6728" s="58"/>
    </row>
    <row r="6729" spans="1:2" x14ac:dyDescent="0.3">
      <c r="A6729" s="9"/>
      <c r="B6729" s="58"/>
    </row>
    <row r="6730" spans="1:2" x14ac:dyDescent="0.3">
      <c r="A6730" s="9"/>
      <c r="B6730" s="58"/>
    </row>
    <row r="6731" spans="1:2" x14ac:dyDescent="0.3">
      <c r="A6731" s="9"/>
      <c r="B6731" s="58"/>
    </row>
    <row r="6732" spans="1:2" x14ac:dyDescent="0.3">
      <c r="A6732" s="9"/>
      <c r="B6732" s="58"/>
    </row>
    <row r="6733" spans="1:2" x14ac:dyDescent="0.3">
      <c r="A6733" s="9"/>
      <c r="B6733" s="58"/>
    </row>
    <row r="6734" spans="1:2" x14ac:dyDescent="0.3">
      <c r="A6734" s="9"/>
      <c r="B6734" s="58"/>
    </row>
    <row r="6735" spans="1:2" x14ac:dyDescent="0.3">
      <c r="A6735" s="9"/>
      <c r="B6735" s="58"/>
    </row>
    <row r="6736" spans="1:2" x14ac:dyDescent="0.3">
      <c r="A6736" s="9"/>
      <c r="B6736" s="58"/>
    </row>
    <row r="6737" spans="1:2" x14ac:dyDescent="0.3">
      <c r="A6737" s="9"/>
      <c r="B6737" s="58"/>
    </row>
    <row r="6738" spans="1:2" x14ac:dyDescent="0.3">
      <c r="A6738" s="9"/>
      <c r="B6738" s="58"/>
    </row>
    <row r="6739" spans="1:2" x14ac:dyDescent="0.3">
      <c r="A6739" s="9"/>
      <c r="B6739" s="58"/>
    </row>
    <row r="6740" spans="1:2" x14ac:dyDescent="0.3">
      <c r="A6740" s="9"/>
      <c r="B6740" s="58"/>
    </row>
    <row r="6741" spans="1:2" x14ac:dyDescent="0.3">
      <c r="A6741" s="9"/>
      <c r="B6741" s="58"/>
    </row>
    <row r="6742" spans="1:2" x14ac:dyDescent="0.3">
      <c r="A6742" s="9"/>
      <c r="B6742" s="58"/>
    </row>
    <row r="6743" spans="1:2" x14ac:dyDescent="0.3">
      <c r="A6743" s="9"/>
      <c r="B6743" s="58"/>
    </row>
    <row r="6744" spans="1:2" x14ac:dyDescent="0.3">
      <c r="A6744" s="9"/>
      <c r="B6744" s="58"/>
    </row>
    <row r="6745" spans="1:2" x14ac:dyDescent="0.3">
      <c r="A6745" s="9"/>
      <c r="B6745" s="58"/>
    </row>
    <row r="6746" spans="1:2" x14ac:dyDescent="0.3">
      <c r="A6746" s="9"/>
      <c r="B6746" s="58"/>
    </row>
    <row r="6747" spans="1:2" x14ac:dyDescent="0.3">
      <c r="A6747" s="9"/>
      <c r="B6747" s="58"/>
    </row>
    <row r="6748" spans="1:2" x14ac:dyDescent="0.3">
      <c r="A6748" s="9"/>
      <c r="B6748" s="58"/>
    </row>
    <row r="6749" spans="1:2" x14ac:dyDescent="0.3">
      <c r="A6749" s="9"/>
      <c r="B6749" s="58"/>
    </row>
    <row r="6750" spans="1:2" x14ac:dyDescent="0.3">
      <c r="A6750" s="9"/>
      <c r="B6750" s="58"/>
    </row>
    <row r="6751" spans="1:2" x14ac:dyDescent="0.3">
      <c r="A6751" s="9"/>
      <c r="B6751" s="58"/>
    </row>
    <row r="6752" spans="1:2" x14ac:dyDescent="0.3">
      <c r="A6752" s="9"/>
      <c r="B6752" s="58"/>
    </row>
    <row r="6753" spans="1:2" x14ac:dyDescent="0.3">
      <c r="A6753" s="9"/>
      <c r="B6753" s="58"/>
    </row>
    <row r="6754" spans="1:2" x14ac:dyDescent="0.3">
      <c r="A6754" s="9"/>
      <c r="B6754" s="58"/>
    </row>
    <row r="6755" spans="1:2" x14ac:dyDescent="0.3">
      <c r="A6755" s="9"/>
      <c r="B6755" s="58"/>
    </row>
    <row r="6756" spans="1:2" x14ac:dyDescent="0.3">
      <c r="A6756" s="9"/>
      <c r="B6756" s="58"/>
    </row>
    <row r="6757" spans="1:2" x14ac:dyDescent="0.3">
      <c r="A6757" s="9"/>
      <c r="B6757" s="58"/>
    </row>
    <row r="6758" spans="1:2" x14ac:dyDescent="0.3">
      <c r="A6758" s="9"/>
      <c r="B6758" s="58"/>
    </row>
    <row r="6759" spans="1:2" x14ac:dyDescent="0.3">
      <c r="A6759" s="9"/>
      <c r="B6759" s="58"/>
    </row>
    <row r="6760" spans="1:2" x14ac:dyDescent="0.3">
      <c r="A6760" s="9"/>
      <c r="B6760" s="58"/>
    </row>
    <row r="6761" spans="1:2" x14ac:dyDescent="0.3">
      <c r="A6761" s="9"/>
      <c r="B6761" s="58"/>
    </row>
    <row r="6762" spans="1:2" x14ac:dyDescent="0.3">
      <c r="A6762" s="9"/>
      <c r="B6762" s="58"/>
    </row>
    <row r="6763" spans="1:2" x14ac:dyDescent="0.3">
      <c r="A6763" s="9"/>
      <c r="B6763" s="58"/>
    </row>
    <row r="6764" spans="1:2" x14ac:dyDescent="0.3">
      <c r="A6764" s="9"/>
      <c r="B6764" s="58"/>
    </row>
    <row r="6765" spans="1:2" x14ac:dyDescent="0.3">
      <c r="A6765" s="9"/>
      <c r="B6765" s="58"/>
    </row>
    <row r="6766" spans="1:2" x14ac:dyDescent="0.3">
      <c r="A6766" s="9"/>
      <c r="B6766" s="58"/>
    </row>
    <row r="6767" spans="1:2" x14ac:dyDescent="0.3">
      <c r="A6767" s="9"/>
      <c r="B6767" s="58"/>
    </row>
    <row r="6768" spans="1:2" x14ac:dyDescent="0.3">
      <c r="A6768" s="9"/>
      <c r="B6768" s="58"/>
    </row>
    <row r="6769" spans="1:2" x14ac:dyDescent="0.3">
      <c r="A6769" s="9"/>
      <c r="B6769" s="58"/>
    </row>
    <row r="6770" spans="1:2" x14ac:dyDescent="0.3">
      <c r="A6770" s="9"/>
      <c r="B6770" s="58"/>
    </row>
    <row r="6771" spans="1:2" x14ac:dyDescent="0.3">
      <c r="A6771" s="9"/>
      <c r="B6771" s="58"/>
    </row>
    <row r="6772" spans="1:2" x14ac:dyDescent="0.3">
      <c r="A6772" s="9"/>
      <c r="B6772" s="58"/>
    </row>
    <row r="6773" spans="1:2" x14ac:dyDescent="0.3">
      <c r="A6773" s="9"/>
      <c r="B6773" s="58"/>
    </row>
    <row r="6774" spans="1:2" x14ac:dyDescent="0.3">
      <c r="A6774" s="9"/>
      <c r="B6774" s="58"/>
    </row>
    <row r="6775" spans="1:2" x14ac:dyDescent="0.3">
      <c r="A6775" s="9"/>
      <c r="B6775" s="58"/>
    </row>
    <row r="6776" spans="1:2" x14ac:dyDescent="0.3">
      <c r="A6776" s="9"/>
      <c r="B6776" s="58"/>
    </row>
    <row r="6777" spans="1:2" x14ac:dyDescent="0.3">
      <c r="A6777" s="9"/>
      <c r="B6777" s="58"/>
    </row>
    <row r="6778" spans="1:2" x14ac:dyDescent="0.3">
      <c r="A6778" s="9"/>
      <c r="B6778" s="58"/>
    </row>
    <row r="6779" spans="1:2" x14ac:dyDescent="0.3">
      <c r="A6779" s="9"/>
      <c r="B6779" s="58"/>
    </row>
    <row r="6780" spans="1:2" x14ac:dyDescent="0.3">
      <c r="A6780" s="9"/>
      <c r="B6780" s="58"/>
    </row>
    <row r="6781" spans="1:2" x14ac:dyDescent="0.3">
      <c r="A6781" s="9"/>
      <c r="B6781" s="58"/>
    </row>
    <row r="6782" spans="1:2" x14ac:dyDescent="0.3">
      <c r="A6782" s="9"/>
      <c r="B6782" s="58"/>
    </row>
    <row r="6783" spans="1:2" x14ac:dyDescent="0.3">
      <c r="A6783" s="9"/>
      <c r="B6783" s="58"/>
    </row>
    <row r="6784" spans="1:2" x14ac:dyDescent="0.3">
      <c r="A6784" s="9"/>
      <c r="B6784" s="58"/>
    </row>
    <row r="6785" spans="1:2" x14ac:dyDescent="0.3">
      <c r="A6785" s="9"/>
      <c r="B6785" s="58"/>
    </row>
    <row r="6786" spans="1:2" x14ac:dyDescent="0.3">
      <c r="A6786" s="9"/>
      <c r="B6786" s="58"/>
    </row>
    <row r="6787" spans="1:2" x14ac:dyDescent="0.3">
      <c r="A6787" s="9"/>
      <c r="B6787" s="58"/>
    </row>
    <row r="6788" spans="1:2" x14ac:dyDescent="0.3">
      <c r="A6788" s="9"/>
      <c r="B6788" s="58"/>
    </row>
    <row r="6789" spans="1:2" x14ac:dyDescent="0.3">
      <c r="A6789" s="9"/>
      <c r="B6789" s="58"/>
    </row>
    <row r="6790" spans="1:2" x14ac:dyDescent="0.3">
      <c r="A6790" s="9"/>
      <c r="B6790" s="58"/>
    </row>
    <row r="6791" spans="1:2" x14ac:dyDescent="0.3">
      <c r="A6791" s="9"/>
      <c r="B6791" s="58"/>
    </row>
    <row r="6792" spans="1:2" x14ac:dyDescent="0.3">
      <c r="A6792" s="9"/>
      <c r="B6792" s="58"/>
    </row>
    <row r="6793" spans="1:2" x14ac:dyDescent="0.3">
      <c r="A6793" s="9"/>
      <c r="B6793" s="58"/>
    </row>
    <row r="6794" spans="1:2" x14ac:dyDescent="0.3">
      <c r="A6794" s="9"/>
      <c r="B6794" s="58"/>
    </row>
    <row r="6795" spans="1:2" x14ac:dyDescent="0.3">
      <c r="A6795" s="9"/>
      <c r="B6795" s="58"/>
    </row>
    <row r="6796" spans="1:2" x14ac:dyDescent="0.3">
      <c r="A6796" s="9"/>
      <c r="B6796" s="58"/>
    </row>
    <row r="6797" spans="1:2" x14ac:dyDescent="0.3">
      <c r="A6797" s="9"/>
      <c r="B6797" s="58"/>
    </row>
    <row r="6798" spans="1:2" x14ac:dyDescent="0.3">
      <c r="A6798" s="9"/>
      <c r="B6798" s="58"/>
    </row>
    <row r="6799" spans="1:2" x14ac:dyDescent="0.3">
      <c r="A6799" s="9"/>
      <c r="B6799" s="58"/>
    </row>
    <row r="6800" spans="1:2" x14ac:dyDescent="0.3">
      <c r="A6800" s="9"/>
      <c r="B6800" s="58"/>
    </row>
    <row r="6801" spans="1:2" x14ac:dyDescent="0.3">
      <c r="A6801" s="9"/>
      <c r="B6801" s="58"/>
    </row>
    <row r="6802" spans="1:2" x14ac:dyDescent="0.3">
      <c r="A6802" s="9"/>
      <c r="B6802" s="58"/>
    </row>
    <row r="6803" spans="1:2" x14ac:dyDescent="0.3">
      <c r="A6803" s="9"/>
      <c r="B6803" s="58"/>
    </row>
    <row r="6804" spans="1:2" x14ac:dyDescent="0.3">
      <c r="A6804" s="9"/>
      <c r="B6804" s="58"/>
    </row>
    <row r="6805" spans="1:2" x14ac:dyDescent="0.3">
      <c r="A6805" s="9"/>
      <c r="B6805" s="58"/>
    </row>
    <row r="6806" spans="1:2" x14ac:dyDescent="0.3">
      <c r="A6806" s="9"/>
      <c r="B6806" s="58"/>
    </row>
    <row r="6807" spans="1:2" x14ac:dyDescent="0.3">
      <c r="A6807" s="9"/>
      <c r="B6807" s="58"/>
    </row>
    <row r="6808" spans="1:2" x14ac:dyDescent="0.3">
      <c r="A6808" s="9"/>
      <c r="B6808" s="58"/>
    </row>
    <row r="6809" spans="1:2" x14ac:dyDescent="0.3">
      <c r="A6809" s="9"/>
      <c r="B6809" s="58"/>
    </row>
    <row r="6810" spans="1:2" x14ac:dyDescent="0.3">
      <c r="A6810" s="9"/>
      <c r="B6810" s="58"/>
    </row>
    <row r="6811" spans="1:2" x14ac:dyDescent="0.3">
      <c r="A6811" s="9"/>
      <c r="B6811" s="58"/>
    </row>
    <row r="6812" spans="1:2" x14ac:dyDescent="0.3">
      <c r="A6812" s="9"/>
      <c r="B6812" s="58"/>
    </row>
    <row r="6813" spans="1:2" x14ac:dyDescent="0.3">
      <c r="A6813" s="9"/>
      <c r="B6813" s="58"/>
    </row>
    <row r="6814" spans="1:2" x14ac:dyDescent="0.3">
      <c r="A6814" s="9"/>
      <c r="B6814" s="58"/>
    </row>
    <row r="6815" spans="1:2" x14ac:dyDescent="0.3">
      <c r="A6815" s="9"/>
      <c r="B6815" s="58"/>
    </row>
    <row r="6816" spans="1:2" x14ac:dyDescent="0.3">
      <c r="A6816" s="9"/>
      <c r="B6816" s="58"/>
    </row>
    <row r="6817" spans="1:2" x14ac:dyDescent="0.3">
      <c r="A6817" s="9"/>
      <c r="B6817" s="58"/>
    </row>
    <row r="6818" spans="1:2" x14ac:dyDescent="0.3">
      <c r="A6818" s="9"/>
      <c r="B6818" s="58"/>
    </row>
    <row r="6819" spans="1:2" x14ac:dyDescent="0.3">
      <c r="A6819" s="9"/>
      <c r="B6819" s="58"/>
    </row>
    <row r="6820" spans="1:2" x14ac:dyDescent="0.3">
      <c r="A6820" s="9"/>
      <c r="B6820" s="58"/>
    </row>
    <row r="6821" spans="1:2" x14ac:dyDescent="0.3">
      <c r="A6821" s="9"/>
      <c r="B6821" s="58"/>
    </row>
    <row r="6822" spans="1:2" x14ac:dyDescent="0.3">
      <c r="A6822" s="9"/>
      <c r="B6822" s="58"/>
    </row>
    <row r="6823" spans="1:2" x14ac:dyDescent="0.3">
      <c r="A6823" s="9"/>
      <c r="B6823" s="58"/>
    </row>
    <row r="6824" spans="1:2" x14ac:dyDescent="0.3">
      <c r="A6824" s="9"/>
      <c r="B6824" s="58"/>
    </row>
    <row r="6825" spans="1:2" x14ac:dyDescent="0.3">
      <c r="A6825" s="9"/>
      <c r="B6825" s="58"/>
    </row>
    <row r="6826" spans="1:2" x14ac:dyDescent="0.3">
      <c r="A6826" s="9"/>
      <c r="B6826" s="58"/>
    </row>
    <row r="6827" spans="1:2" x14ac:dyDescent="0.3">
      <c r="A6827" s="9"/>
      <c r="B6827" s="58"/>
    </row>
    <row r="6828" spans="1:2" x14ac:dyDescent="0.3">
      <c r="A6828" s="9"/>
      <c r="B6828" s="58"/>
    </row>
    <row r="6829" spans="1:2" x14ac:dyDescent="0.3">
      <c r="A6829" s="9"/>
      <c r="B6829" s="58"/>
    </row>
    <row r="6830" spans="1:2" x14ac:dyDescent="0.3">
      <c r="A6830" s="9"/>
      <c r="B6830" s="58"/>
    </row>
    <row r="6831" spans="1:2" x14ac:dyDescent="0.3">
      <c r="A6831" s="9"/>
      <c r="B6831" s="58"/>
    </row>
    <row r="6832" spans="1:2" x14ac:dyDescent="0.3">
      <c r="A6832" s="9"/>
      <c r="B6832" s="58"/>
    </row>
    <row r="6833" spans="1:2" x14ac:dyDescent="0.3">
      <c r="A6833" s="9"/>
      <c r="B6833" s="58"/>
    </row>
    <row r="6834" spans="1:2" x14ac:dyDescent="0.3">
      <c r="A6834" s="9"/>
      <c r="B6834" s="58"/>
    </row>
    <row r="6835" spans="1:2" x14ac:dyDescent="0.3">
      <c r="A6835" s="9"/>
      <c r="B6835" s="58"/>
    </row>
    <row r="6836" spans="1:2" x14ac:dyDescent="0.3">
      <c r="A6836" s="9"/>
      <c r="B6836" s="58"/>
    </row>
    <row r="6837" spans="1:2" x14ac:dyDescent="0.3">
      <c r="A6837" s="9"/>
      <c r="B6837" s="58"/>
    </row>
    <row r="6838" spans="1:2" x14ac:dyDescent="0.3">
      <c r="A6838" s="9"/>
      <c r="B6838" s="58"/>
    </row>
    <row r="6839" spans="1:2" x14ac:dyDescent="0.3">
      <c r="A6839" s="9"/>
      <c r="B6839" s="58"/>
    </row>
    <row r="6840" spans="1:2" x14ac:dyDescent="0.3">
      <c r="A6840" s="9"/>
      <c r="B6840" s="58"/>
    </row>
    <row r="6841" spans="1:2" x14ac:dyDescent="0.3">
      <c r="A6841" s="9"/>
      <c r="B6841" s="58"/>
    </row>
    <row r="6842" spans="1:2" x14ac:dyDescent="0.3">
      <c r="A6842" s="9"/>
      <c r="B6842" s="58"/>
    </row>
    <row r="6843" spans="1:2" x14ac:dyDescent="0.3">
      <c r="A6843" s="9"/>
      <c r="B6843" s="58"/>
    </row>
    <row r="6844" spans="1:2" x14ac:dyDescent="0.3">
      <c r="A6844" s="9"/>
      <c r="B6844" s="58"/>
    </row>
    <row r="6845" spans="1:2" x14ac:dyDescent="0.3">
      <c r="A6845" s="9"/>
      <c r="B6845" s="58"/>
    </row>
    <row r="6846" spans="1:2" x14ac:dyDescent="0.3">
      <c r="A6846" s="9"/>
      <c r="B6846" s="58"/>
    </row>
    <row r="6847" spans="1:2" x14ac:dyDescent="0.3">
      <c r="A6847" s="9"/>
      <c r="B6847" s="58"/>
    </row>
    <row r="6848" spans="1:2" x14ac:dyDescent="0.3">
      <c r="A6848" s="9"/>
      <c r="B6848" s="58"/>
    </row>
    <row r="6849" spans="1:2" x14ac:dyDescent="0.3">
      <c r="A6849" s="9"/>
      <c r="B6849" s="58"/>
    </row>
    <row r="6850" spans="1:2" x14ac:dyDescent="0.3">
      <c r="A6850" s="9"/>
      <c r="B6850" s="58"/>
    </row>
    <row r="6851" spans="1:2" x14ac:dyDescent="0.3">
      <c r="A6851" s="9"/>
      <c r="B6851" s="58"/>
    </row>
    <row r="6852" spans="1:2" x14ac:dyDescent="0.3">
      <c r="A6852" s="9"/>
      <c r="B6852" s="58"/>
    </row>
    <row r="6853" spans="1:2" x14ac:dyDescent="0.3">
      <c r="A6853" s="9"/>
      <c r="B6853" s="58"/>
    </row>
    <row r="6854" spans="1:2" x14ac:dyDescent="0.3">
      <c r="A6854" s="9"/>
      <c r="B6854" s="58"/>
    </row>
    <row r="6855" spans="1:2" x14ac:dyDescent="0.3">
      <c r="A6855" s="9"/>
      <c r="B6855" s="58"/>
    </row>
    <row r="6856" spans="1:2" x14ac:dyDescent="0.3">
      <c r="A6856" s="9"/>
      <c r="B6856" s="58"/>
    </row>
    <row r="6857" spans="1:2" x14ac:dyDescent="0.3">
      <c r="A6857" s="9"/>
      <c r="B6857" s="58"/>
    </row>
    <row r="6858" spans="1:2" x14ac:dyDescent="0.3">
      <c r="A6858" s="9"/>
      <c r="B6858" s="58"/>
    </row>
    <row r="6859" spans="1:2" x14ac:dyDescent="0.3">
      <c r="A6859" s="9"/>
      <c r="B6859" s="58"/>
    </row>
    <row r="6860" spans="1:2" x14ac:dyDescent="0.3">
      <c r="A6860" s="9"/>
      <c r="B6860" s="58"/>
    </row>
    <row r="6861" spans="1:2" x14ac:dyDescent="0.3">
      <c r="A6861" s="9"/>
      <c r="B6861" s="58"/>
    </row>
    <row r="6862" spans="1:2" x14ac:dyDescent="0.3">
      <c r="A6862" s="9"/>
      <c r="B6862" s="58"/>
    </row>
    <row r="6863" spans="1:2" x14ac:dyDescent="0.3">
      <c r="A6863" s="9"/>
      <c r="B6863" s="58"/>
    </row>
    <row r="6864" spans="1:2" x14ac:dyDescent="0.3">
      <c r="A6864" s="9"/>
      <c r="B6864" s="58"/>
    </row>
    <row r="6865" spans="1:2" x14ac:dyDescent="0.3">
      <c r="A6865" s="9"/>
      <c r="B6865" s="58"/>
    </row>
    <row r="6866" spans="1:2" x14ac:dyDescent="0.3">
      <c r="A6866" s="9"/>
      <c r="B6866" s="58"/>
    </row>
    <row r="6867" spans="1:2" x14ac:dyDescent="0.3">
      <c r="A6867" s="9"/>
      <c r="B6867" s="58"/>
    </row>
    <row r="6868" spans="1:2" x14ac:dyDescent="0.3">
      <c r="A6868" s="9"/>
      <c r="B6868" s="58"/>
    </row>
    <row r="6869" spans="1:2" x14ac:dyDescent="0.3">
      <c r="A6869" s="9"/>
      <c r="B6869" s="58"/>
    </row>
    <row r="6870" spans="1:2" x14ac:dyDescent="0.3">
      <c r="A6870" s="9"/>
      <c r="B6870" s="58"/>
    </row>
    <row r="6871" spans="1:2" x14ac:dyDescent="0.3">
      <c r="A6871" s="9"/>
      <c r="B6871" s="58"/>
    </row>
    <row r="6872" spans="1:2" x14ac:dyDescent="0.3">
      <c r="A6872" s="9"/>
      <c r="B6872" s="58"/>
    </row>
    <row r="6873" spans="1:2" x14ac:dyDescent="0.3">
      <c r="A6873" s="9"/>
      <c r="B6873" s="58"/>
    </row>
    <row r="6874" spans="1:2" x14ac:dyDescent="0.3">
      <c r="A6874" s="9"/>
      <c r="B6874" s="58"/>
    </row>
    <row r="6875" spans="1:2" x14ac:dyDescent="0.3">
      <c r="A6875" s="9"/>
      <c r="B6875" s="58"/>
    </row>
    <row r="6876" spans="1:2" x14ac:dyDescent="0.3">
      <c r="A6876" s="9"/>
      <c r="B6876" s="58"/>
    </row>
    <row r="6877" spans="1:2" x14ac:dyDescent="0.3">
      <c r="A6877" s="9"/>
      <c r="B6877" s="58"/>
    </row>
    <row r="6878" spans="1:2" x14ac:dyDescent="0.3">
      <c r="A6878" s="9"/>
      <c r="B6878" s="58"/>
    </row>
    <row r="6879" spans="1:2" x14ac:dyDescent="0.3">
      <c r="A6879" s="9"/>
      <c r="B6879" s="58"/>
    </row>
    <row r="6880" spans="1:2" x14ac:dyDescent="0.3">
      <c r="A6880" s="9"/>
      <c r="B6880" s="58"/>
    </row>
    <row r="6881" spans="1:2" x14ac:dyDescent="0.3">
      <c r="A6881" s="9"/>
      <c r="B6881" s="58"/>
    </row>
    <row r="6882" spans="1:2" x14ac:dyDescent="0.3">
      <c r="A6882" s="9"/>
      <c r="B6882" s="58"/>
    </row>
    <row r="6883" spans="1:2" x14ac:dyDescent="0.3">
      <c r="A6883" s="9"/>
      <c r="B6883" s="58"/>
    </row>
    <row r="6884" spans="1:2" x14ac:dyDescent="0.3">
      <c r="A6884" s="9"/>
      <c r="B6884" s="58"/>
    </row>
    <row r="6885" spans="1:2" x14ac:dyDescent="0.3">
      <c r="A6885" s="9"/>
      <c r="B6885" s="58"/>
    </row>
    <row r="6886" spans="1:2" x14ac:dyDescent="0.3">
      <c r="A6886" s="9"/>
      <c r="B6886" s="58"/>
    </row>
    <row r="6887" spans="1:2" x14ac:dyDescent="0.3">
      <c r="A6887" s="9"/>
      <c r="B6887" s="58"/>
    </row>
    <row r="6888" spans="1:2" x14ac:dyDescent="0.3">
      <c r="A6888" s="9"/>
      <c r="B6888" s="58"/>
    </row>
    <row r="6889" spans="1:2" x14ac:dyDescent="0.3">
      <c r="A6889" s="9"/>
      <c r="B6889" s="58"/>
    </row>
    <row r="6890" spans="1:2" x14ac:dyDescent="0.3">
      <c r="A6890" s="9"/>
      <c r="B6890" s="58"/>
    </row>
    <row r="6891" spans="1:2" x14ac:dyDescent="0.3">
      <c r="A6891" s="9"/>
      <c r="B6891" s="58"/>
    </row>
    <row r="6892" spans="1:2" x14ac:dyDescent="0.3">
      <c r="A6892" s="9"/>
      <c r="B6892" s="58"/>
    </row>
    <row r="6893" spans="1:2" x14ac:dyDescent="0.3">
      <c r="A6893" s="9"/>
      <c r="B6893" s="58"/>
    </row>
    <row r="6894" spans="1:2" x14ac:dyDescent="0.3">
      <c r="A6894" s="9"/>
      <c r="B6894" s="58"/>
    </row>
    <row r="6895" spans="1:2" x14ac:dyDescent="0.3">
      <c r="A6895" s="9"/>
      <c r="B6895" s="58"/>
    </row>
    <row r="6896" spans="1:2" x14ac:dyDescent="0.3">
      <c r="A6896" s="9"/>
      <c r="B6896" s="58"/>
    </row>
    <row r="6897" spans="1:2" x14ac:dyDescent="0.3">
      <c r="A6897" s="9"/>
      <c r="B6897" s="58"/>
    </row>
    <row r="6898" spans="1:2" x14ac:dyDescent="0.3">
      <c r="A6898" s="9"/>
      <c r="B6898" s="58"/>
    </row>
    <row r="6899" spans="1:2" x14ac:dyDescent="0.3">
      <c r="A6899" s="9"/>
      <c r="B6899" s="58"/>
    </row>
    <row r="6900" spans="1:2" x14ac:dyDescent="0.3">
      <c r="A6900" s="9"/>
      <c r="B6900" s="58"/>
    </row>
    <row r="6901" spans="1:2" x14ac:dyDescent="0.3">
      <c r="A6901" s="9"/>
      <c r="B6901" s="58"/>
    </row>
    <row r="6902" spans="1:2" x14ac:dyDescent="0.3">
      <c r="A6902" s="9"/>
      <c r="B6902" s="58"/>
    </row>
    <row r="6903" spans="1:2" x14ac:dyDescent="0.3">
      <c r="A6903" s="9"/>
      <c r="B6903" s="58"/>
    </row>
    <row r="6904" spans="1:2" x14ac:dyDescent="0.3">
      <c r="A6904" s="9"/>
      <c r="B6904" s="58"/>
    </row>
    <row r="6905" spans="1:2" x14ac:dyDescent="0.3">
      <c r="A6905" s="9"/>
      <c r="B6905" s="58"/>
    </row>
    <row r="6906" spans="1:2" x14ac:dyDescent="0.3">
      <c r="A6906" s="9"/>
      <c r="B6906" s="58"/>
    </row>
    <row r="6907" spans="1:2" x14ac:dyDescent="0.3">
      <c r="A6907" s="9"/>
      <c r="B6907" s="58"/>
    </row>
    <row r="6908" spans="1:2" x14ac:dyDescent="0.3">
      <c r="A6908" s="9"/>
      <c r="B6908" s="58"/>
    </row>
    <row r="6909" spans="1:2" x14ac:dyDescent="0.3">
      <c r="A6909" s="9"/>
      <c r="B6909" s="58"/>
    </row>
    <row r="6910" spans="1:2" x14ac:dyDescent="0.3">
      <c r="A6910" s="9"/>
      <c r="B6910" s="58"/>
    </row>
    <row r="6911" spans="1:2" x14ac:dyDescent="0.3">
      <c r="A6911" s="9"/>
      <c r="B6911" s="58"/>
    </row>
    <row r="6912" spans="1:2" x14ac:dyDescent="0.3">
      <c r="A6912" s="9"/>
      <c r="B6912" s="58"/>
    </row>
    <row r="6913" spans="1:2" x14ac:dyDescent="0.3">
      <c r="A6913" s="9"/>
      <c r="B6913" s="58"/>
    </row>
    <row r="6914" spans="1:2" x14ac:dyDescent="0.3">
      <c r="A6914" s="9"/>
      <c r="B6914" s="58"/>
    </row>
    <row r="6915" spans="1:2" x14ac:dyDescent="0.3">
      <c r="A6915" s="9"/>
      <c r="B6915" s="58"/>
    </row>
    <row r="6916" spans="1:2" x14ac:dyDescent="0.3">
      <c r="A6916" s="9"/>
      <c r="B6916" s="58"/>
    </row>
    <row r="6917" spans="1:2" x14ac:dyDescent="0.3">
      <c r="A6917" s="9"/>
      <c r="B6917" s="58"/>
    </row>
    <row r="6918" spans="1:2" x14ac:dyDescent="0.3">
      <c r="A6918" s="9"/>
      <c r="B6918" s="58"/>
    </row>
    <row r="6919" spans="1:2" x14ac:dyDescent="0.3">
      <c r="A6919" s="9"/>
      <c r="B6919" s="58"/>
    </row>
    <row r="6920" spans="1:2" x14ac:dyDescent="0.3">
      <c r="A6920" s="9"/>
      <c r="B6920" s="58"/>
    </row>
    <row r="6921" spans="1:2" x14ac:dyDescent="0.3">
      <c r="A6921" s="9"/>
      <c r="B6921" s="58"/>
    </row>
    <row r="6922" spans="1:2" x14ac:dyDescent="0.3">
      <c r="A6922" s="9"/>
      <c r="B6922" s="58"/>
    </row>
    <row r="6923" spans="1:2" x14ac:dyDescent="0.3">
      <c r="A6923" s="9"/>
      <c r="B6923" s="58"/>
    </row>
    <row r="6924" spans="1:2" x14ac:dyDescent="0.3">
      <c r="A6924" s="9"/>
      <c r="B6924" s="58"/>
    </row>
    <row r="6925" spans="1:2" x14ac:dyDescent="0.3">
      <c r="A6925" s="9"/>
      <c r="B6925" s="58"/>
    </row>
    <row r="6926" spans="1:2" x14ac:dyDescent="0.3">
      <c r="A6926" s="9"/>
      <c r="B6926" s="58"/>
    </row>
    <row r="6927" spans="1:2" x14ac:dyDescent="0.3">
      <c r="A6927" s="9"/>
      <c r="B6927" s="58"/>
    </row>
    <row r="6928" spans="1:2" x14ac:dyDescent="0.3">
      <c r="A6928" s="9"/>
      <c r="B6928" s="58"/>
    </row>
    <row r="6929" spans="1:2" x14ac:dyDescent="0.3">
      <c r="A6929" s="9"/>
      <c r="B6929" s="58"/>
    </row>
    <row r="6930" spans="1:2" x14ac:dyDescent="0.3">
      <c r="A6930" s="9"/>
      <c r="B6930" s="58"/>
    </row>
    <row r="6931" spans="1:2" x14ac:dyDescent="0.3">
      <c r="A6931" s="9"/>
      <c r="B6931" s="58"/>
    </row>
    <row r="6932" spans="1:2" x14ac:dyDescent="0.3">
      <c r="A6932" s="9"/>
      <c r="B6932" s="58"/>
    </row>
    <row r="6933" spans="1:2" x14ac:dyDescent="0.3">
      <c r="A6933" s="9"/>
      <c r="B6933" s="58"/>
    </row>
    <row r="6934" spans="1:2" x14ac:dyDescent="0.3">
      <c r="A6934" s="9"/>
      <c r="B6934" s="58"/>
    </row>
    <row r="6935" spans="1:2" x14ac:dyDescent="0.3">
      <c r="A6935" s="9"/>
      <c r="B6935" s="58"/>
    </row>
    <row r="6936" spans="1:2" x14ac:dyDescent="0.3">
      <c r="A6936" s="9"/>
      <c r="B6936" s="58"/>
    </row>
    <row r="6937" spans="1:2" x14ac:dyDescent="0.3">
      <c r="A6937" s="9"/>
      <c r="B6937" s="58"/>
    </row>
    <row r="6938" spans="1:2" x14ac:dyDescent="0.3">
      <c r="A6938" s="9"/>
      <c r="B6938" s="58"/>
    </row>
    <row r="6939" spans="1:2" x14ac:dyDescent="0.3">
      <c r="A6939" s="9"/>
      <c r="B6939" s="58"/>
    </row>
    <row r="6940" spans="1:2" x14ac:dyDescent="0.3">
      <c r="A6940" s="9"/>
      <c r="B6940" s="58"/>
    </row>
    <row r="6941" spans="1:2" x14ac:dyDescent="0.3">
      <c r="A6941" s="9"/>
      <c r="B6941" s="58"/>
    </row>
    <row r="6942" spans="1:2" x14ac:dyDescent="0.3">
      <c r="A6942" s="9"/>
      <c r="B6942" s="58"/>
    </row>
    <row r="6943" spans="1:2" x14ac:dyDescent="0.3">
      <c r="A6943" s="9"/>
      <c r="B6943" s="58"/>
    </row>
    <row r="6944" spans="1:2" x14ac:dyDescent="0.3">
      <c r="A6944" s="9"/>
      <c r="B6944" s="58"/>
    </row>
    <row r="6945" spans="1:2" x14ac:dyDescent="0.3">
      <c r="A6945" s="9"/>
      <c r="B6945" s="58"/>
    </row>
    <row r="6946" spans="1:2" x14ac:dyDescent="0.3">
      <c r="A6946" s="9"/>
      <c r="B6946" s="58"/>
    </row>
    <row r="6947" spans="1:2" x14ac:dyDescent="0.3">
      <c r="A6947" s="9"/>
      <c r="B6947" s="58"/>
    </row>
    <row r="6948" spans="1:2" x14ac:dyDescent="0.3">
      <c r="A6948" s="9"/>
      <c r="B6948" s="58"/>
    </row>
    <row r="6949" spans="1:2" x14ac:dyDescent="0.3">
      <c r="A6949" s="9"/>
      <c r="B6949" s="58"/>
    </row>
    <row r="6950" spans="1:2" x14ac:dyDescent="0.3">
      <c r="A6950" s="9"/>
      <c r="B6950" s="58"/>
    </row>
    <row r="6951" spans="1:2" x14ac:dyDescent="0.3">
      <c r="A6951" s="9"/>
      <c r="B6951" s="58"/>
    </row>
    <row r="6952" spans="1:2" x14ac:dyDescent="0.3">
      <c r="A6952" s="9"/>
      <c r="B6952" s="58"/>
    </row>
    <row r="6953" spans="1:2" x14ac:dyDescent="0.3">
      <c r="A6953" s="9"/>
      <c r="B6953" s="58"/>
    </row>
    <row r="6954" spans="1:2" x14ac:dyDescent="0.3">
      <c r="A6954" s="9"/>
      <c r="B6954" s="58"/>
    </row>
    <row r="6955" spans="1:2" x14ac:dyDescent="0.3">
      <c r="A6955" s="9"/>
      <c r="B6955" s="58"/>
    </row>
    <row r="6956" spans="1:2" x14ac:dyDescent="0.3">
      <c r="A6956" s="9"/>
      <c r="B6956" s="58"/>
    </row>
    <row r="6957" spans="1:2" x14ac:dyDescent="0.3">
      <c r="A6957" s="9"/>
      <c r="B6957" s="58"/>
    </row>
    <row r="6958" spans="1:2" x14ac:dyDescent="0.3">
      <c r="A6958" s="9"/>
      <c r="B6958" s="58"/>
    </row>
    <row r="6959" spans="1:2" x14ac:dyDescent="0.3">
      <c r="A6959" s="9"/>
      <c r="B6959" s="58"/>
    </row>
    <row r="6960" spans="1:2" x14ac:dyDescent="0.3">
      <c r="A6960" s="9"/>
      <c r="B6960" s="58"/>
    </row>
    <row r="6961" spans="1:2" x14ac:dyDescent="0.3">
      <c r="A6961" s="9"/>
      <c r="B6961" s="58"/>
    </row>
    <row r="6962" spans="1:2" x14ac:dyDescent="0.3">
      <c r="A6962" s="9"/>
      <c r="B6962" s="58"/>
    </row>
    <row r="6963" spans="1:2" x14ac:dyDescent="0.3">
      <c r="A6963" s="9"/>
      <c r="B6963" s="58"/>
    </row>
    <row r="6964" spans="1:2" x14ac:dyDescent="0.3">
      <c r="A6964" s="9"/>
      <c r="B6964" s="58"/>
    </row>
    <row r="6965" spans="1:2" x14ac:dyDescent="0.3">
      <c r="A6965" s="9"/>
      <c r="B6965" s="58"/>
    </row>
    <row r="6966" spans="1:2" x14ac:dyDescent="0.3">
      <c r="A6966" s="9"/>
      <c r="B6966" s="58"/>
    </row>
    <row r="6967" spans="1:2" x14ac:dyDescent="0.3">
      <c r="A6967" s="9"/>
      <c r="B6967" s="58"/>
    </row>
    <row r="6968" spans="1:2" x14ac:dyDescent="0.3">
      <c r="A6968" s="9"/>
      <c r="B6968" s="58"/>
    </row>
    <row r="6969" spans="1:2" x14ac:dyDescent="0.3">
      <c r="A6969" s="9"/>
      <c r="B6969" s="58"/>
    </row>
    <row r="6970" spans="1:2" x14ac:dyDescent="0.3">
      <c r="A6970" s="9"/>
      <c r="B6970" s="58"/>
    </row>
    <row r="6971" spans="1:2" x14ac:dyDescent="0.3">
      <c r="A6971" s="9"/>
      <c r="B6971" s="58"/>
    </row>
    <row r="6972" spans="1:2" x14ac:dyDescent="0.3">
      <c r="A6972" s="9"/>
      <c r="B6972" s="58"/>
    </row>
    <row r="6973" spans="1:2" x14ac:dyDescent="0.3">
      <c r="A6973" s="9"/>
      <c r="B6973" s="58"/>
    </row>
    <row r="6974" spans="1:2" x14ac:dyDescent="0.3">
      <c r="A6974" s="9"/>
      <c r="B6974" s="58"/>
    </row>
    <row r="6975" spans="1:2" x14ac:dyDescent="0.3">
      <c r="A6975" s="9"/>
      <c r="B6975" s="58"/>
    </row>
    <row r="6976" spans="1:2" x14ac:dyDescent="0.3">
      <c r="A6976" s="9"/>
      <c r="B6976" s="58"/>
    </row>
    <row r="6977" spans="1:2" x14ac:dyDescent="0.3">
      <c r="A6977" s="9"/>
      <c r="B6977" s="58"/>
    </row>
    <row r="6978" spans="1:2" x14ac:dyDescent="0.3">
      <c r="A6978" s="9"/>
      <c r="B6978" s="58"/>
    </row>
    <row r="6979" spans="1:2" x14ac:dyDescent="0.3">
      <c r="A6979" s="9"/>
      <c r="B6979" s="58"/>
    </row>
    <row r="6980" spans="1:2" x14ac:dyDescent="0.3">
      <c r="A6980" s="9"/>
      <c r="B6980" s="58"/>
    </row>
    <row r="6981" spans="1:2" x14ac:dyDescent="0.3">
      <c r="A6981" s="9"/>
      <c r="B6981" s="58"/>
    </row>
    <row r="6982" spans="1:2" x14ac:dyDescent="0.3">
      <c r="A6982" s="9"/>
      <c r="B6982" s="58"/>
    </row>
    <row r="6983" spans="1:2" x14ac:dyDescent="0.3">
      <c r="A6983" s="9"/>
      <c r="B6983" s="58"/>
    </row>
    <row r="6984" spans="1:2" x14ac:dyDescent="0.3">
      <c r="A6984" s="9"/>
      <c r="B6984" s="58"/>
    </row>
    <row r="6985" spans="1:2" x14ac:dyDescent="0.3">
      <c r="A6985" s="9"/>
      <c r="B6985" s="58"/>
    </row>
    <row r="6986" spans="1:2" x14ac:dyDescent="0.3">
      <c r="A6986" s="9"/>
      <c r="B6986" s="58"/>
    </row>
    <row r="6987" spans="1:2" x14ac:dyDescent="0.3">
      <c r="A6987" s="9"/>
      <c r="B6987" s="58"/>
    </row>
    <row r="6988" spans="1:2" x14ac:dyDescent="0.3">
      <c r="A6988" s="9"/>
      <c r="B6988" s="58"/>
    </row>
    <row r="6989" spans="1:2" x14ac:dyDescent="0.3">
      <c r="A6989" s="9"/>
      <c r="B6989" s="58"/>
    </row>
    <row r="6990" spans="1:2" x14ac:dyDescent="0.3">
      <c r="A6990" s="9"/>
      <c r="B6990" s="58"/>
    </row>
    <row r="6991" spans="1:2" x14ac:dyDescent="0.3">
      <c r="A6991" s="9"/>
      <c r="B6991" s="58"/>
    </row>
    <row r="6992" spans="1:2" x14ac:dyDescent="0.3">
      <c r="A6992" s="9"/>
      <c r="B6992" s="58"/>
    </row>
    <row r="6993" spans="1:2" x14ac:dyDescent="0.3">
      <c r="A6993" s="9"/>
      <c r="B6993" s="58"/>
    </row>
    <row r="6994" spans="1:2" x14ac:dyDescent="0.3">
      <c r="A6994" s="9"/>
      <c r="B6994" s="58"/>
    </row>
    <row r="6995" spans="1:2" x14ac:dyDescent="0.3">
      <c r="A6995" s="9"/>
      <c r="B6995" s="58"/>
    </row>
    <row r="6996" spans="1:2" x14ac:dyDescent="0.3">
      <c r="A6996" s="9"/>
      <c r="B6996" s="58"/>
    </row>
    <row r="6997" spans="1:2" x14ac:dyDescent="0.3">
      <c r="A6997" s="9"/>
      <c r="B6997" s="58"/>
    </row>
    <row r="6998" spans="1:2" x14ac:dyDescent="0.3">
      <c r="A6998" s="9"/>
      <c r="B6998" s="58"/>
    </row>
    <row r="6999" spans="1:2" x14ac:dyDescent="0.3">
      <c r="A6999" s="9"/>
      <c r="B6999" s="58"/>
    </row>
    <row r="7000" spans="1:2" x14ac:dyDescent="0.3">
      <c r="A7000" s="9"/>
      <c r="B7000" s="58"/>
    </row>
    <row r="7001" spans="1:2" x14ac:dyDescent="0.3">
      <c r="A7001" s="9"/>
      <c r="B7001" s="58"/>
    </row>
    <row r="7002" spans="1:2" x14ac:dyDescent="0.3">
      <c r="A7002" s="9"/>
      <c r="B7002" s="58"/>
    </row>
    <row r="7003" spans="1:2" x14ac:dyDescent="0.3">
      <c r="A7003" s="9"/>
      <c r="B7003" s="58"/>
    </row>
    <row r="7004" spans="1:2" x14ac:dyDescent="0.3">
      <c r="A7004" s="9"/>
      <c r="B7004" s="58"/>
    </row>
    <row r="7005" spans="1:2" x14ac:dyDescent="0.3">
      <c r="A7005" s="9"/>
      <c r="B7005" s="58"/>
    </row>
    <row r="7006" spans="1:2" x14ac:dyDescent="0.3">
      <c r="A7006" s="9"/>
      <c r="B7006" s="58"/>
    </row>
    <row r="7007" spans="1:2" x14ac:dyDescent="0.3">
      <c r="A7007" s="9"/>
      <c r="B7007" s="58"/>
    </row>
    <row r="7008" spans="1:2" x14ac:dyDescent="0.3">
      <c r="A7008" s="9"/>
      <c r="B7008" s="58"/>
    </row>
    <row r="7009" spans="1:2" x14ac:dyDescent="0.3">
      <c r="A7009" s="9"/>
      <c r="B7009" s="58"/>
    </row>
    <row r="7010" spans="1:2" x14ac:dyDescent="0.3">
      <c r="A7010" s="9"/>
      <c r="B7010" s="58"/>
    </row>
    <row r="7011" spans="1:2" x14ac:dyDescent="0.3">
      <c r="A7011" s="9"/>
      <c r="B7011" s="58"/>
    </row>
    <row r="7012" spans="1:2" x14ac:dyDescent="0.3">
      <c r="A7012" s="9"/>
      <c r="B7012" s="58"/>
    </row>
    <row r="7013" spans="1:2" x14ac:dyDescent="0.3">
      <c r="A7013" s="9"/>
      <c r="B7013" s="58"/>
    </row>
    <row r="7014" spans="1:2" x14ac:dyDescent="0.3">
      <c r="A7014" s="9"/>
      <c r="B7014" s="58"/>
    </row>
    <row r="7015" spans="1:2" x14ac:dyDescent="0.3">
      <c r="A7015" s="9"/>
      <c r="B7015" s="58"/>
    </row>
    <row r="7016" spans="1:2" x14ac:dyDescent="0.3">
      <c r="A7016" s="9"/>
      <c r="B7016" s="58"/>
    </row>
    <row r="7017" spans="1:2" x14ac:dyDescent="0.3">
      <c r="A7017" s="9"/>
      <c r="B7017" s="58"/>
    </row>
    <row r="7018" spans="1:2" x14ac:dyDescent="0.3">
      <c r="A7018" s="9"/>
      <c r="B7018" s="58"/>
    </row>
    <row r="7019" spans="1:2" x14ac:dyDescent="0.3">
      <c r="A7019" s="9"/>
      <c r="B7019" s="58"/>
    </row>
    <row r="7020" spans="1:2" x14ac:dyDescent="0.3">
      <c r="A7020" s="9"/>
      <c r="B7020" s="58"/>
    </row>
    <row r="7021" spans="1:2" x14ac:dyDescent="0.3">
      <c r="A7021" s="9"/>
      <c r="B7021" s="58"/>
    </row>
    <row r="7022" spans="1:2" x14ac:dyDescent="0.3">
      <c r="A7022" s="9"/>
      <c r="B7022" s="58"/>
    </row>
    <row r="7023" spans="1:2" x14ac:dyDescent="0.3">
      <c r="A7023" s="9"/>
      <c r="B7023" s="58"/>
    </row>
    <row r="7024" spans="1:2" x14ac:dyDescent="0.3">
      <c r="A7024" s="9"/>
      <c r="B7024" s="58"/>
    </row>
    <row r="7025" spans="1:2" x14ac:dyDescent="0.3">
      <c r="A7025" s="9"/>
      <c r="B7025" s="58"/>
    </row>
    <row r="7026" spans="1:2" x14ac:dyDescent="0.3">
      <c r="A7026" s="9"/>
      <c r="B7026" s="58"/>
    </row>
    <row r="7027" spans="1:2" x14ac:dyDescent="0.3">
      <c r="A7027" s="9"/>
      <c r="B7027" s="58"/>
    </row>
    <row r="7028" spans="1:2" x14ac:dyDescent="0.3">
      <c r="A7028" s="9"/>
      <c r="B7028" s="58"/>
    </row>
    <row r="7029" spans="1:2" x14ac:dyDescent="0.3">
      <c r="A7029" s="9"/>
      <c r="B7029" s="58"/>
    </row>
    <row r="7030" spans="1:2" x14ac:dyDescent="0.3">
      <c r="A7030" s="9"/>
      <c r="B7030" s="58"/>
    </row>
    <row r="7031" spans="1:2" x14ac:dyDescent="0.3">
      <c r="A7031" s="9"/>
      <c r="B7031" s="58"/>
    </row>
    <row r="7032" spans="1:2" x14ac:dyDescent="0.3">
      <c r="A7032" s="9"/>
      <c r="B7032" s="58"/>
    </row>
    <row r="7033" spans="1:2" x14ac:dyDescent="0.3">
      <c r="A7033" s="9"/>
      <c r="B7033" s="58"/>
    </row>
    <row r="7034" spans="1:2" x14ac:dyDescent="0.3">
      <c r="A7034" s="9"/>
      <c r="B7034" s="58"/>
    </row>
    <row r="7035" spans="1:2" x14ac:dyDescent="0.3">
      <c r="A7035" s="9"/>
      <c r="B7035" s="58"/>
    </row>
    <row r="7036" spans="1:2" x14ac:dyDescent="0.3">
      <c r="A7036" s="9"/>
      <c r="B7036" s="58"/>
    </row>
    <row r="7037" spans="1:2" x14ac:dyDescent="0.3">
      <c r="A7037" s="9"/>
      <c r="B7037" s="58"/>
    </row>
    <row r="7038" spans="1:2" x14ac:dyDescent="0.3">
      <c r="A7038" s="9"/>
      <c r="B7038" s="58"/>
    </row>
    <row r="7039" spans="1:2" x14ac:dyDescent="0.3">
      <c r="A7039" s="9"/>
      <c r="B7039" s="58"/>
    </row>
    <row r="7040" spans="1:2" x14ac:dyDescent="0.3">
      <c r="A7040" s="9"/>
      <c r="B7040" s="58"/>
    </row>
    <row r="7041" spans="1:2" x14ac:dyDescent="0.3">
      <c r="A7041" s="9"/>
      <c r="B7041" s="58"/>
    </row>
    <row r="7042" spans="1:2" x14ac:dyDescent="0.3">
      <c r="A7042" s="9"/>
      <c r="B7042" s="58"/>
    </row>
    <row r="7043" spans="1:2" x14ac:dyDescent="0.3">
      <c r="A7043" s="9"/>
      <c r="B7043" s="58"/>
    </row>
    <row r="7044" spans="1:2" x14ac:dyDescent="0.3">
      <c r="A7044" s="9"/>
      <c r="B7044" s="58"/>
    </row>
    <row r="7045" spans="1:2" x14ac:dyDescent="0.3">
      <c r="A7045" s="9"/>
      <c r="B7045" s="58"/>
    </row>
    <row r="7046" spans="1:2" x14ac:dyDescent="0.3">
      <c r="A7046" s="9"/>
      <c r="B7046" s="58"/>
    </row>
    <row r="7047" spans="1:2" x14ac:dyDescent="0.3">
      <c r="A7047" s="9"/>
      <c r="B7047" s="58"/>
    </row>
    <row r="7048" spans="1:2" x14ac:dyDescent="0.3">
      <c r="A7048" s="9"/>
      <c r="B7048" s="58"/>
    </row>
    <row r="7049" spans="1:2" x14ac:dyDescent="0.3">
      <c r="A7049" s="9"/>
      <c r="B7049" s="58"/>
    </row>
    <row r="7050" spans="1:2" x14ac:dyDescent="0.3">
      <c r="A7050" s="9"/>
      <c r="B7050" s="58"/>
    </row>
    <row r="7051" spans="1:2" x14ac:dyDescent="0.3">
      <c r="A7051" s="9"/>
      <c r="B7051" s="58"/>
    </row>
    <row r="7052" spans="1:2" x14ac:dyDescent="0.3">
      <c r="A7052" s="9"/>
      <c r="B7052" s="58"/>
    </row>
    <row r="7053" spans="1:2" x14ac:dyDescent="0.3">
      <c r="A7053" s="9"/>
      <c r="B7053" s="58"/>
    </row>
    <row r="7054" spans="1:2" x14ac:dyDescent="0.3">
      <c r="A7054" s="9"/>
      <c r="B7054" s="58"/>
    </row>
    <row r="7055" spans="1:2" x14ac:dyDescent="0.3">
      <c r="A7055" s="9"/>
      <c r="B7055" s="58"/>
    </row>
    <row r="7056" spans="1:2" x14ac:dyDescent="0.3">
      <c r="A7056" s="9"/>
      <c r="B7056" s="58"/>
    </row>
    <row r="7057" spans="1:2" x14ac:dyDescent="0.3">
      <c r="A7057" s="9"/>
      <c r="B7057" s="58"/>
    </row>
    <row r="7058" spans="1:2" x14ac:dyDescent="0.3">
      <c r="A7058" s="9"/>
      <c r="B7058" s="58"/>
    </row>
    <row r="7059" spans="1:2" x14ac:dyDescent="0.3">
      <c r="A7059" s="9"/>
      <c r="B7059" s="58"/>
    </row>
    <row r="7060" spans="1:2" x14ac:dyDescent="0.3">
      <c r="A7060" s="9"/>
      <c r="B7060" s="58"/>
    </row>
    <row r="7061" spans="1:2" x14ac:dyDescent="0.3">
      <c r="A7061" s="9"/>
      <c r="B7061" s="58"/>
    </row>
    <row r="7062" spans="1:2" x14ac:dyDescent="0.3">
      <c r="A7062" s="9"/>
      <c r="B7062" s="58"/>
    </row>
    <row r="7063" spans="1:2" x14ac:dyDescent="0.3">
      <c r="A7063" s="9"/>
      <c r="B7063" s="58"/>
    </row>
    <row r="7064" spans="1:2" x14ac:dyDescent="0.3">
      <c r="A7064" s="9"/>
      <c r="B7064" s="58"/>
    </row>
    <row r="7065" spans="1:2" x14ac:dyDescent="0.3">
      <c r="A7065" s="9"/>
      <c r="B7065" s="58"/>
    </row>
    <row r="7066" spans="1:2" x14ac:dyDescent="0.3">
      <c r="A7066" s="9"/>
      <c r="B7066" s="58"/>
    </row>
    <row r="7067" spans="1:2" x14ac:dyDescent="0.3">
      <c r="A7067" s="9"/>
      <c r="B7067" s="58"/>
    </row>
    <row r="7068" spans="1:2" x14ac:dyDescent="0.3">
      <c r="A7068" s="9"/>
      <c r="B7068" s="58"/>
    </row>
    <row r="7069" spans="1:2" x14ac:dyDescent="0.3">
      <c r="A7069" s="9"/>
      <c r="B7069" s="58"/>
    </row>
    <row r="7070" spans="1:2" x14ac:dyDescent="0.3">
      <c r="A7070" s="9"/>
      <c r="B7070" s="58"/>
    </row>
    <row r="7071" spans="1:2" x14ac:dyDescent="0.3">
      <c r="A7071" s="9"/>
      <c r="B7071" s="58"/>
    </row>
    <row r="7072" spans="1:2" x14ac:dyDescent="0.3">
      <c r="A7072" s="9"/>
      <c r="B7072" s="58"/>
    </row>
    <row r="7073" spans="1:2" x14ac:dyDescent="0.3">
      <c r="A7073" s="9"/>
      <c r="B7073" s="58"/>
    </row>
    <row r="7074" spans="1:2" x14ac:dyDescent="0.3">
      <c r="A7074" s="9"/>
      <c r="B7074" s="58"/>
    </row>
    <row r="7075" spans="1:2" x14ac:dyDescent="0.3">
      <c r="A7075" s="9"/>
      <c r="B7075" s="58"/>
    </row>
    <row r="7076" spans="1:2" x14ac:dyDescent="0.3">
      <c r="A7076" s="9"/>
      <c r="B7076" s="58"/>
    </row>
    <row r="7077" spans="1:2" x14ac:dyDescent="0.3">
      <c r="A7077" s="9"/>
      <c r="B7077" s="58"/>
    </row>
    <row r="7078" spans="1:2" x14ac:dyDescent="0.3">
      <c r="A7078" s="9"/>
      <c r="B7078" s="58"/>
    </row>
    <row r="7079" spans="1:2" x14ac:dyDescent="0.3">
      <c r="A7079" s="9"/>
      <c r="B7079" s="58"/>
    </row>
    <row r="7080" spans="1:2" x14ac:dyDescent="0.3">
      <c r="A7080" s="9"/>
      <c r="B7080" s="58"/>
    </row>
    <row r="7081" spans="1:2" x14ac:dyDescent="0.3">
      <c r="A7081" s="9"/>
      <c r="B7081" s="58"/>
    </row>
    <row r="7082" spans="1:2" x14ac:dyDescent="0.3">
      <c r="A7082" s="9"/>
      <c r="B7082" s="58"/>
    </row>
    <row r="7083" spans="1:2" x14ac:dyDescent="0.3">
      <c r="A7083" s="9"/>
      <c r="B7083" s="58"/>
    </row>
    <row r="7084" spans="1:2" x14ac:dyDescent="0.3">
      <c r="A7084" s="9"/>
      <c r="B7084" s="58"/>
    </row>
    <row r="7085" spans="1:2" x14ac:dyDescent="0.3">
      <c r="A7085" s="9"/>
      <c r="B7085" s="58"/>
    </row>
    <row r="7086" spans="1:2" x14ac:dyDescent="0.3">
      <c r="A7086" s="9"/>
      <c r="B7086" s="58"/>
    </row>
    <row r="7087" spans="1:2" x14ac:dyDescent="0.3">
      <c r="A7087" s="9"/>
      <c r="B7087" s="58"/>
    </row>
    <row r="7088" spans="1:2" x14ac:dyDescent="0.3">
      <c r="A7088" s="9"/>
      <c r="B7088" s="58"/>
    </row>
    <row r="7089" spans="1:2" x14ac:dyDescent="0.3">
      <c r="A7089" s="9"/>
      <c r="B7089" s="58"/>
    </row>
    <row r="7090" spans="1:2" x14ac:dyDescent="0.3">
      <c r="A7090" s="9"/>
      <c r="B7090" s="58"/>
    </row>
    <row r="7091" spans="1:2" x14ac:dyDescent="0.3">
      <c r="A7091" s="9"/>
      <c r="B7091" s="58"/>
    </row>
    <row r="7092" spans="1:2" x14ac:dyDescent="0.3">
      <c r="A7092" s="9"/>
      <c r="B7092" s="58"/>
    </row>
    <row r="7093" spans="1:2" x14ac:dyDescent="0.3">
      <c r="A7093" s="9"/>
      <c r="B7093" s="58"/>
    </row>
    <row r="7094" spans="1:2" x14ac:dyDescent="0.3">
      <c r="A7094" s="9"/>
      <c r="B7094" s="58"/>
    </row>
    <row r="7095" spans="1:2" x14ac:dyDescent="0.3">
      <c r="A7095" s="9"/>
      <c r="B7095" s="58"/>
    </row>
    <row r="7096" spans="1:2" x14ac:dyDescent="0.3">
      <c r="A7096" s="9"/>
      <c r="B7096" s="58"/>
    </row>
    <row r="7097" spans="1:2" x14ac:dyDescent="0.3">
      <c r="A7097" s="9"/>
      <c r="B7097" s="58"/>
    </row>
    <row r="7098" spans="1:2" x14ac:dyDescent="0.3">
      <c r="A7098" s="9"/>
      <c r="B7098" s="58"/>
    </row>
    <row r="7099" spans="1:2" x14ac:dyDescent="0.3">
      <c r="A7099" s="9"/>
      <c r="B7099" s="58"/>
    </row>
    <row r="7100" spans="1:2" x14ac:dyDescent="0.3">
      <c r="A7100" s="9"/>
      <c r="B7100" s="58"/>
    </row>
    <row r="7101" spans="1:2" x14ac:dyDescent="0.3">
      <c r="A7101" s="9"/>
      <c r="B7101" s="58"/>
    </row>
    <row r="7102" spans="1:2" x14ac:dyDescent="0.3">
      <c r="A7102" s="9"/>
      <c r="B7102" s="58"/>
    </row>
    <row r="7103" spans="1:2" x14ac:dyDescent="0.3">
      <c r="A7103" s="9"/>
      <c r="B7103" s="58"/>
    </row>
    <row r="7104" spans="1:2" x14ac:dyDescent="0.3">
      <c r="A7104" s="9"/>
      <c r="B7104" s="58"/>
    </row>
    <row r="7105" spans="1:2" x14ac:dyDescent="0.3">
      <c r="A7105" s="9"/>
      <c r="B7105" s="58"/>
    </row>
    <row r="7106" spans="1:2" x14ac:dyDescent="0.3">
      <c r="A7106" s="9"/>
      <c r="B7106" s="58"/>
    </row>
    <row r="7107" spans="1:2" x14ac:dyDescent="0.3">
      <c r="A7107" s="9"/>
      <c r="B7107" s="58"/>
    </row>
    <row r="7108" spans="1:2" x14ac:dyDescent="0.3">
      <c r="A7108" s="9"/>
      <c r="B7108" s="58"/>
    </row>
    <row r="7109" spans="1:2" x14ac:dyDescent="0.3">
      <c r="A7109" s="9"/>
      <c r="B7109" s="58"/>
    </row>
    <row r="7110" spans="1:2" x14ac:dyDescent="0.3">
      <c r="A7110" s="9"/>
      <c r="B7110" s="58"/>
    </row>
    <row r="7111" spans="1:2" x14ac:dyDescent="0.3">
      <c r="A7111" s="9"/>
      <c r="B7111" s="58"/>
    </row>
    <row r="7112" spans="1:2" x14ac:dyDescent="0.3">
      <c r="A7112" s="9"/>
      <c r="B7112" s="58"/>
    </row>
    <row r="7113" spans="1:2" x14ac:dyDescent="0.3">
      <c r="A7113" s="9"/>
      <c r="B7113" s="58"/>
    </row>
    <row r="7114" spans="1:2" x14ac:dyDescent="0.3">
      <c r="A7114" s="9"/>
      <c r="B7114" s="58"/>
    </row>
    <row r="7115" spans="1:2" x14ac:dyDescent="0.3">
      <c r="A7115" s="9"/>
      <c r="B7115" s="58"/>
    </row>
    <row r="7116" spans="1:2" x14ac:dyDescent="0.3">
      <c r="A7116" s="9"/>
      <c r="B7116" s="58"/>
    </row>
    <row r="7117" spans="1:2" x14ac:dyDescent="0.3">
      <c r="A7117" s="9"/>
      <c r="B7117" s="58"/>
    </row>
    <row r="7118" spans="1:2" x14ac:dyDescent="0.3">
      <c r="A7118" s="9"/>
      <c r="B7118" s="58"/>
    </row>
    <row r="7119" spans="1:2" x14ac:dyDescent="0.3">
      <c r="A7119" s="9"/>
      <c r="B7119" s="58"/>
    </row>
    <row r="7120" spans="1:2" x14ac:dyDescent="0.3">
      <c r="A7120" s="9"/>
      <c r="B7120" s="58"/>
    </row>
    <row r="7121" spans="1:2" x14ac:dyDescent="0.3">
      <c r="A7121" s="9"/>
      <c r="B7121" s="58"/>
    </row>
    <row r="7122" spans="1:2" x14ac:dyDescent="0.3">
      <c r="A7122" s="9"/>
      <c r="B7122" s="58"/>
    </row>
    <row r="7123" spans="1:2" x14ac:dyDescent="0.3">
      <c r="A7123" s="9"/>
      <c r="B7123" s="58"/>
    </row>
    <row r="7124" spans="1:2" x14ac:dyDescent="0.3">
      <c r="A7124" s="9"/>
      <c r="B7124" s="58"/>
    </row>
    <row r="7125" spans="1:2" x14ac:dyDescent="0.3">
      <c r="A7125" s="9"/>
      <c r="B7125" s="58"/>
    </row>
    <row r="7126" spans="1:2" x14ac:dyDescent="0.3">
      <c r="A7126" s="9"/>
      <c r="B7126" s="58"/>
    </row>
    <row r="7127" spans="1:2" x14ac:dyDescent="0.3">
      <c r="A7127" s="9"/>
      <c r="B7127" s="58"/>
    </row>
    <row r="7128" spans="1:2" x14ac:dyDescent="0.3">
      <c r="A7128" s="9"/>
      <c r="B7128" s="58"/>
    </row>
    <row r="7129" spans="1:2" x14ac:dyDescent="0.3">
      <c r="A7129" s="9"/>
      <c r="B7129" s="58"/>
    </row>
    <row r="7130" spans="1:2" x14ac:dyDescent="0.3">
      <c r="A7130" s="9"/>
      <c r="B7130" s="58"/>
    </row>
    <row r="7131" spans="1:2" x14ac:dyDescent="0.3">
      <c r="A7131" s="9"/>
      <c r="B7131" s="58"/>
    </row>
    <row r="7132" spans="1:2" x14ac:dyDescent="0.3">
      <c r="A7132" s="9"/>
      <c r="B7132" s="58"/>
    </row>
    <row r="7133" spans="1:2" x14ac:dyDescent="0.3">
      <c r="A7133" s="9"/>
      <c r="B7133" s="58"/>
    </row>
    <row r="7134" spans="1:2" x14ac:dyDescent="0.3">
      <c r="A7134" s="9"/>
      <c r="B7134" s="58"/>
    </row>
    <row r="7135" spans="1:2" x14ac:dyDescent="0.3">
      <c r="A7135" s="9"/>
      <c r="B7135" s="58"/>
    </row>
    <row r="7136" spans="1:2" x14ac:dyDescent="0.3">
      <c r="A7136" s="9"/>
      <c r="B7136" s="58"/>
    </row>
    <row r="7137" spans="1:2" x14ac:dyDescent="0.3">
      <c r="A7137" s="9"/>
      <c r="B7137" s="58"/>
    </row>
    <row r="7138" spans="1:2" x14ac:dyDescent="0.3">
      <c r="A7138" s="9"/>
      <c r="B7138" s="58"/>
    </row>
    <row r="7139" spans="1:2" x14ac:dyDescent="0.3">
      <c r="A7139" s="9"/>
      <c r="B7139" s="58"/>
    </row>
    <row r="7140" spans="1:2" x14ac:dyDescent="0.3">
      <c r="A7140" s="9"/>
      <c r="B7140" s="58"/>
    </row>
    <row r="7141" spans="1:2" x14ac:dyDescent="0.3">
      <c r="A7141" s="9"/>
      <c r="B7141" s="58"/>
    </row>
    <row r="7142" spans="1:2" x14ac:dyDescent="0.3">
      <c r="A7142" s="9"/>
      <c r="B7142" s="58"/>
    </row>
    <row r="7143" spans="1:2" x14ac:dyDescent="0.3">
      <c r="A7143" s="9"/>
      <c r="B7143" s="58"/>
    </row>
    <row r="7144" spans="1:2" x14ac:dyDescent="0.3">
      <c r="A7144" s="9"/>
      <c r="B7144" s="58"/>
    </row>
    <row r="7145" spans="1:2" x14ac:dyDescent="0.3">
      <c r="A7145" s="9"/>
      <c r="B7145" s="58"/>
    </row>
    <row r="7146" spans="1:2" x14ac:dyDescent="0.3">
      <c r="A7146" s="9"/>
      <c r="B7146" s="58"/>
    </row>
    <row r="7147" spans="1:2" x14ac:dyDescent="0.3">
      <c r="A7147" s="9"/>
      <c r="B7147" s="58"/>
    </row>
    <row r="7148" spans="1:2" x14ac:dyDescent="0.3">
      <c r="A7148" s="9"/>
      <c r="B7148" s="58"/>
    </row>
    <row r="7149" spans="1:2" x14ac:dyDescent="0.3">
      <c r="A7149" s="9"/>
      <c r="B7149" s="58"/>
    </row>
    <row r="7150" spans="1:2" x14ac:dyDescent="0.3">
      <c r="A7150" s="9"/>
      <c r="B7150" s="58"/>
    </row>
    <row r="7151" spans="1:2" x14ac:dyDescent="0.3">
      <c r="A7151" s="9"/>
      <c r="B7151" s="58"/>
    </row>
    <row r="7152" spans="1:2" x14ac:dyDescent="0.3">
      <c r="A7152" s="9"/>
      <c r="B7152" s="58"/>
    </row>
    <row r="7153" spans="1:2" x14ac:dyDescent="0.3">
      <c r="A7153" s="9"/>
      <c r="B7153" s="58"/>
    </row>
    <row r="7154" spans="1:2" x14ac:dyDescent="0.3">
      <c r="A7154" s="9"/>
      <c r="B7154" s="58"/>
    </row>
    <row r="7155" spans="1:2" x14ac:dyDescent="0.3">
      <c r="A7155" s="9"/>
      <c r="B7155" s="58"/>
    </row>
    <row r="7156" spans="1:2" x14ac:dyDescent="0.3">
      <c r="A7156" s="9"/>
      <c r="B7156" s="58"/>
    </row>
    <row r="7157" spans="1:2" x14ac:dyDescent="0.3">
      <c r="A7157" s="9"/>
      <c r="B7157" s="58"/>
    </row>
    <row r="7158" spans="1:2" x14ac:dyDescent="0.3">
      <c r="A7158" s="9"/>
      <c r="B7158" s="58"/>
    </row>
    <row r="7159" spans="1:2" x14ac:dyDescent="0.3">
      <c r="A7159" s="9"/>
      <c r="B7159" s="58"/>
    </row>
    <row r="7160" spans="1:2" x14ac:dyDescent="0.3">
      <c r="A7160" s="9"/>
      <c r="B7160" s="58"/>
    </row>
    <row r="7161" spans="1:2" x14ac:dyDescent="0.3">
      <c r="A7161" s="9"/>
      <c r="B7161" s="58"/>
    </row>
    <row r="7162" spans="1:2" x14ac:dyDescent="0.3">
      <c r="A7162" s="9"/>
      <c r="B7162" s="58"/>
    </row>
    <row r="7163" spans="1:2" x14ac:dyDescent="0.3">
      <c r="A7163" s="9"/>
      <c r="B7163" s="58"/>
    </row>
    <row r="7164" spans="1:2" x14ac:dyDescent="0.3">
      <c r="A7164" s="9"/>
      <c r="B7164" s="58"/>
    </row>
    <row r="7165" spans="1:2" x14ac:dyDescent="0.3">
      <c r="A7165" s="9"/>
      <c r="B7165" s="58"/>
    </row>
    <row r="7166" spans="1:2" x14ac:dyDescent="0.3">
      <c r="A7166" s="9"/>
      <c r="B7166" s="58"/>
    </row>
    <row r="7167" spans="1:2" x14ac:dyDescent="0.3">
      <c r="A7167" s="9"/>
      <c r="B7167" s="58"/>
    </row>
    <row r="7168" spans="1:2" x14ac:dyDescent="0.3">
      <c r="A7168" s="9"/>
      <c r="B7168" s="58"/>
    </row>
    <row r="7169" spans="1:2" x14ac:dyDescent="0.3">
      <c r="A7169" s="9"/>
      <c r="B7169" s="58"/>
    </row>
    <row r="7170" spans="1:2" x14ac:dyDescent="0.3">
      <c r="A7170" s="9"/>
      <c r="B7170" s="58"/>
    </row>
    <row r="7171" spans="1:2" x14ac:dyDescent="0.3">
      <c r="A7171" s="9"/>
      <c r="B7171" s="58"/>
    </row>
    <row r="7172" spans="1:2" x14ac:dyDescent="0.3">
      <c r="A7172" s="9"/>
      <c r="B7172" s="58"/>
    </row>
    <row r="7173" spans="1:2" x14ac:dyDescent="0.3">
      <c r="A7173" s="9"/>
      <c r="B7173" s="58"/>
    </row>
    <row r="7174" spans="1:2" x14ac:dyDescent="0.3">
      <c r="A7174" s="9"/>
      <c r="B7174" s="58"/>
    </row>
    <row r="7175" spans="1:2" x14ac:dyDescent="0.3">
      <c r="A7175" s="9"/>
      <c r="B7175" s="58"/>
    </row>
    <row r="7176" spans="1:2" x14ac:dyDescent="0.3">
      <c r="A7176" s="9"/>
      <c r="B7176" s="58"/>
    </row>
    <row r="7177" spans="1:2" x14ac:dyDescent="0.3">
      <c r="A7177" s="9"/>
      <c r="B7177" s="58"/>
    </row>
    <row r="7178" spans="1:2" x14ac:dyDescent="0.3">
      <c r="A7178" s="9"/>
      <c r="B7178" s="58"/>
    </row>
    <row r="7179" spans="1:2" x14ac:dyDescent="0.3">
      <c r="A7179" s="9"/>
      <c r="B7179" s="58"/>
    </row>
    <row r="7180" spans="1:2" x14ac:dyDescent="0.3">
      <c r="A7180" s="9"/>
      <c r="B7180" s="58"/>
    </row>
    <row r="7181" spans="1:2" x14ac:dyDescent="0.3">
      <c r="A7181" s="9"/>
      <c r="B7181" s="58"/>
    </row>
    <row r="7182" spans="1:2" x14ac:dyDescent="0.3">
      <c r="A7182" s="9"/>
      <c r="B7182" s="58"/>
    </row>
    <row r="7183" spans="1:2" x14ac:dyDescent="0.3">
      <c r="A7183" s="9"/>
      <c r="B7183" s="58"/>
    </row>
    <row r="7184" spans="1:2" x14ac:dyDescent="0.3">
      <c r="A7184" s="9"/>
      <c r="B7184" s="58"/>
    </row>
    <row r="7185" spans="1:2" x14ac:dyDescent="0.3">
      <c r="A7185" s="9"/>
      <c r="B7185" s="58"/>
    </row>
    <row r="7186" spans="1:2" x14ac:dyDescent="0.3">
      <c r="A7186" s="9"/>
      <c r="B7186" s="58"/>
    </row>
    <row r="7187" spans="1:2" x14ac:dyDescent="0.3">
      <c r="A7187" s="9"/>
      <c r="B7187" s="58"/>
    </row>
    <row r="7188" spans="1:2" x14ac:dyDescent="0.3">
      <c r="A7188" s="9"/>
      <c r="B7188" s="58"/>
    </row>
    <row r="7189" spans="1:2" x14ac:dyDescent="0.3">
      <c r="A7189" s="9"/>
      <c r="B7189" s="58"/>
    </row>
    <row r="7190" spans="1:2" x14ac:dyDescent="0.3">
      <c r="A7190" s="9"/>
      <c r="B7190" s="58"/>
    </row>
    <row r="7191" spans="1:2" x14ac:dyDescent="0.3">
      <c r="A7191" s="9"/>
      <c r="B7191" s="58"/>
    </row>
    <row r="7192" spans="1:2" x14ac:dyDescent="0.3">
      <c r="A7192" s="9"/>
      <c r="B7192" s="58"/>
    </row>
    <row r="7193" spans="1:2" x14ac:dyDescent="0.3">
      <c r="A7193" s="9"/>
      <c r="B7193" s="58"/>
    </row>
    <row r="7194" spans="1:2" x14ac:dyDescent="0.3">
      <c r="A7194" s="9"/>
      <c r="B7194" s="58"/>
    </row>
    <row r="7195" spans="1:2" x14ac:dyDescent="0.3">
      <c r="A7195" s="9"/>
      <c r="B7195" s="58"/>
    </row>
    <row r="7196" spans="1:2" x14ac:dyDescent="0.3">
      <c r="A7196" s="9"/>
      <c r="B7196" s="58"/>
    </row>
    <row r="7197" spans="1:2" x14ac:dyDescent="0.3">
      <c r="A7197" s="9"/>
      <c r="B7197" s="58"/>
    </row>
    <row r="7198" spans="1:2" x14ac:dyDescent="0.3">
      <c r="A7198" s="9"/>
      <c r="B7198" s="58"/>
    </row>
    <row r="7199" spans="1:2" x14ac:dyDescent="0.3">
      <c r="A7199" s="9"/>
      <c r="B7199" s="58"/>
    </row>
    <row r="7200" spans="1:2" x14ac:dyDescent="0.3">
      <c r="A7200" s="9"/>
      <c r="B7200" s="58"/>
    </row>
    <row r="7201" spans="1:2" x14ac:dyDescent="0.3">
      <c r="A7201" s="9"/>
      <c r="B7201" s="58"/>
    </row>
    <row r="7202" spans="1:2" x14ac:dyDescent="0.3">
      <c r="A7202" s="9"/>
      <c r="B7202" s="58"/>
    </row>
    <row r="7203" spans="1:2" x14ac:dyDescent="0.3">
      <c r="A7203" s="9"/>
      <c r="B7203" s="58"/>
    </row>
    <row r="7204" spans="1:2" x14ac:dyDescent="0.3">
      <c r="A7204" s="9"/>
      <c r="B7204" s="58"/>
    </row>
    <row r="7205" spans="1:2" x14ac:dyDescent="0.3">
      <c r="A7205" s="9"/>
      <c r="B7205" s="58"/>
    </row>
    <row r="7206" spans="1:2" x14ac:dyDescent="0.3">
      <c r="A7206" s="9"/>
      <c r="B7206" s="58"/>
    </row>
    <row r="7207" spans="1:2" x14ac:dyDescent="0.3">
      <c r="A7207" s="9"/>
      <c r="B7207" s="58"/>
    </row>
    <row r="7208" spans="1:2" x14ac:dyDescent="0.3">
      <c r="A7208" s="9"/>
      <c r="B7208" s="58"/>
    </row>
    <row r="7209" spans="1:2" x14ac:dyDescent="0.3">
      <c r="A7209" s="9"/>
      <c r="B7209" s="58"/>
    </row>
    <row r="7210" spans="1:2" x14ac:dyDescent="0.3">
      <c r="A7210" s="9"/>
      <c r="B7210" s="58"/>
    </row>
    <row r="7211" spans="1:2" x14ac:dyDescent="0.3">
      <c r="A7211" s="9"/>
      <c r="B7211" s="58"/>
    </row>
    <row r="7212" spans="1:2" x14ac:dyDescent="0.3">
      <c r="A7212" s="9"/>
      <c r="B7212" s="58"/>
    </row>
    <row r="7213" spans="1:2" x14ac:dyDescent="0.3">
      <c r="A7213" s="9"/>
      <c r="B7213" s="58"/>
    </row>
    <row r="7214" spans="1:2" x14ac:dyDescent="0.3">
      <c r="A7214" s="9"/>
      <c r="B7214" s="58"/>
    </row>
    <row r="7215" spans="1:2" x14ac:dyDescent="0.3">
      <c r="A7215" s="9"/>
      <c r="B7215" s="58"/>
    </row>
    <row r="7216" spans="1:2" x14ac:dyDescent="0.3">
      <c r="A7216" s="9"/>
      <c r="B7216" s="58"/>
    </row>
    <row r="7217" spans="1:2" x14ac:dyDescent="0.3">
      <c r="A7217" s="9"/>
      <c r="B7217" s="58"/>
    </row>
    <row r="7218" spans="1:2" x14ac:dyDescent="0.3">
      <c r="A7218" s="9"/>
      <c r="B7218" s="58"/>
    </row>
    <row r="7219" spans="1:2" x14ac:dyDescent="0.3">
      <c r="A7219" s="9"/>
      <c r="B7219" s="58"/>
    </row>
    <row r="7220" spans="1:2" x14ac:dyDescent="0.3">
      <c r="A7220" s="9"/>
      <c r="B7220" s="58"/>
    </row>
    <row r="7221" spans="1:2" x14ac:dyDescent="0.3">
      <c r="A7221" s="9"/>
      <c r="B7221" s="58"/>
    </row>
    <row r="7222" spans="1:2" x14ac:dyDescent="0.3">
      <c r="A7222" s="9"/>
      <c r="B7222" s="58"/>
    </row>
    <row r="7223" spans="1:2" x14ac:dyDescent="0.3">
      <c r="A7223" s="9"/>
      <c r="B7223" s="58"/>
    </row>
    <row r="7224" spans="1:2" x14ac:dyDescent="0.3">
      <c r="A7224" s="9"/>
      <c r="B7224" s="58"/>
    </row>
    <row r="7225" spans="1:2" x14ac:dyDescent="0.3">
      <c r="A7225" s="9"/>
      <c r="B7225" s="58"/>
    </row>
    <row r="7226" spans="1:2" x14ac:dyDescent="0.3">
      <c r="A7226" s="9"/>
      <c r="B7226" s="58"/>
    </row>
    <row r="7227" spans="1:2" x14ac:dyDescent="0.3">
      <c r="A7227" s="9"/>
      <c r="B7227" s="58"/>
    </row>
    <row r="7228" spans="1:2" x14ac:dyDescent="0.3">
      <c r="A7228" s="9"/>
      <c r="B7228" s="58"/>
    </row>
    <row r="7229" spans="1:2" x14ac:dyDescent="0.3">
      <c r="A7229" s="9"/>
      <c r="B7229" s="58"/>
    </row>
    <row r="7230" spans="1:2" x14ac:dyDescent="0.3">
      <c r="A7230" s="9"/>
      <c r="B7230" s="58"/>
    </row>
    <row r="7231" spans="1:2" x14ac:dyDescent="0.3">
      <c r="A7231" s="9"/>
      <c r="B7231" s="58"/>
    </row>
    <row r="7232" spans="1:2" x14ac:dyDescent="0.3">
      <c r="A7232" s="9"/>
      <c r="B7232" s="58"/>
    </row>
    <row r="7233" spans="1:2" x14ac:dyDescent="0.3">
      <c r="A7233" s="9"/>
      <c r="B7233" s="58"/>
    </row>
    <row r="7234" spans="1:2" x14ac:dyDescent="0.3">
      <c r="A7234" s="9"/>
      <c r="B7234" s="58"/>
    </row>
    <row r="7235" spans="1:2" x14ac:dyDescent="0.3">
      <c r="A7235" s="9"/>
      <c r="B7235" s="58"/>
    </row>
    <row r="7236" spans="1:2" x14ac:dyDescent="0.3">
      <c r="A7236" s="9"/>
      <c r="B7236" s="58"/>
    </row>
    <row r="7237" spans="1:2" x14ac:dyDescent="0.3">
      <c r="A7237" s="9"/>
      <c r="B7237" s="58"/>
    </row>
    <row r="7238" spans="1:2" x14ac:dyDescent="0.3">
      <c r="A7238" s="9"/>
      <c r="B7238" s="58"/>
    </row>
    <row r="7239" spans="1:2" x14ac:dyDescent="0.3">
      <c r="A7239" s="9"/>
      <c r="B7239" s="58"/>
    </row>
    <row r="7240" spans="1:2" x14ac:dyDescent="0.3">
      <c r="A7240" s="9"/>
      <c r="B7240" s="58"/>
    </row>
    <row r="7241" spans="1:2" x14ac:dyDescent="0.3">
      <c r="A7241" s="9"/>
      <c r="B7241" s="58"/>
    </row>
    <row r="7242" spans="1:2" x14ac:dyDescent="0.3">
      <c r="A7242" s="9"/>
      <c r="B7242" s="58"/>
    </row>
    <row r="7243" spans="1:2" x14ac:dyDescent="0.3">
      <c r="A7243" s="9"/>
      <c r="B7243" s="58"/>
    </row>
    <row r="7244" spans="1:2" x14ac:dyDescent="0.3">
      <c r="A7244" s="9"/>
      <c r="B7244" s="58"/>
    </row>
    <row r="7245" spans="1:2" x14ac:dyDescent="0.3">
      <c r="A7245" s="9"/>
      <c r="B7245" s="58"/>
    </row>
    <row r="7246" spans="1:2" x14ac:dyDescent="0.3">
      <c r="A7246" s="9"/>
      <c r="B7246" s="58"/>
    </row>
    <row r="7247" spans="1:2" x14ac:dyDescent="0.3">
      <c r="A7247" s="9"/>
      <c r="B7247" s="58"/>
    </row>
    <row r="7248" spans="1:2" x14ac:dyDescent="0.3">
      <c r="A7248" s="9"/>
      <c r="B7248" s="58"/>
    </row>
    <row r="7249" spans="1:2" x14ac:dyDescent="0.3">
      <c r="A7249" s="9"/>
      <c r="B7249" s="58"/>
    </row>
    <row r="7250" spans="1:2" x14ac:dyDescent="0.3">
      <c r="A7250" s="9"/>
      <c r="B7250" s="58"/>
    </row>
    <row r="7251" spans="1:2" x14ac:dyDescent="0.3">
      <c r="A7251" s="9"/>
      <c r="B7251" s="58"/>
    </row>
    <row r="7252" spans="1:2" x14ac:dyDescent="0.3">
      <c r="A7252" s="9"/>
      <c r="B7252" s="58"/>
    </row>
    <row r="7253" spans="1:2" x14ac:dyDescent="0.3">
      <c r="A7253" s="9"/>
      <c r="B7253" s="58"/>
    </row>
    <row r="7254" spans="1:2" x14ac:dyDescent="0.3">
      <c r="A7254" s="9"/>
      <c r="B7254" s="58"/>
    </row>
    <row r="7255" spans="1:2" x14ac:dyDescent="0.3">
      <c r="A7255" s="9"/>
      <c r="B7255" s="58"/>
    </row>
    <row r="7256" spans="1:2" x14ac:dyDescent="0.3">
      <c r="A7256" s="9"/>
      <c r="B7256" s="58"/>
    </row>
    <row r="7257" spans="1:2" x14ac:dyDescent="0.3">
      <c r="A7257" s="9"/>
      <c r="B7257" s="58"/>
    </row>
    <row r="7258" spans="1:2" x14ac:dyDescent="0.3">
      <c r="A7258" s="9"/>
      <c r="B7258" s="58"/>
    </row>
    <row r="7259" spans="1:2" x14ac:dyDescent="0.3">
      <c r="A7259" s="9"/>
      <c r="B7259" s="58"/>
    </row>
    <row r="7260" spans="1:2" x14ac:dyDescent="0.3">
      <c r="A7260" s="9"/>
      <c r="B7260" s="58"/>
    </row>
    <row r="7261" spans="1:2" x14ac:dyDescent="0.3">
      <c r="A7261" s="9"/>
      <c r="B7261" s="58"/>
    </row>
    <row r="7262" spans="1:2" x14ac:dyDescent="0.3">
      <c r="A7262" s="9"/>
      <c r="B7262" s="58"/>
    </row>
    <row r="7263" spans="1:2" x14ac:dyDescent="0.3">
      <c r="A7263" s="9"/>
      <c r="B7263" s="58"/>
    </row>
    <row r="7264" spans="1:2" x14ac:dyDescent="0.3">
      <c r="A7264" s="9"/>
      <c r="B7264" s="58"/>
    </row>
    <row r="7265" spans="1:2" x14ac:dyDescent="0.3">
      <c r="A7265" s="9"/>
      <c r="B7265" s="58"/>
    </row>
    <row r="7266" spans="1:2" x14ac:dyDescent="0.3">
      <c r="A7266" s="9"/>
      <c r="B7266" s="58"/>
    </row>
    <row r="7267" spans="1:2" x14ac:dyDescent="0.3">
      <c r="A7267" s="9"/>
      <c r="B7267" s="58"/>
    </row>
    <row r="7268" spans="1:2" x14ac:dyDescent="0.3">
      <c r="A7268" s="9"/>
      <c r="B7268" s="58"/>
    </row>
    <row r="7269" spans="1:2" x14ac:dyDescent="0.3">
      <c r="A7269" s="9"/>
      <c r="B7269" s="58"/>
    </row>
    <row r="7270" spans="1:2" x14ac:dyDescent="0.3">
      <c r="A7270" s="9"/>
      <c r="B7270" s="58"/>
    </row>
    <row r="7271" spans="1:2" x14ac:dyDescent="0.3">
      <c r="A7271" s="9"/>
      <c r="B7271" s="58"/>
    </row>
    <row r="7272" spans="1:2" x14ac:dyDescent="0.3">
      <c r="A7272" s="9"/>
      <c r="B7272" s="58"/>
    </row>
    <row r="7273" spans="1:2" x14ac:dyDescent="0.3">
      <c r="A7273" s="9"/>
      <c r="B7273" s="58"/>
    </row>
    <row r="7274" spans="1:2" x14ac:dyDescent="0.3">
      <c r="A7274" s="9"/>
      <c r="B7274" s="58"/>
    </row>
    <row r="7275" spans="1:2" x14ac:dyDescent="0.3">
      <c r="A7275" s="9"/>
      <c r="B7275" s="58"/>
    </row>
    <row r="7276" spans="1:2" x14ac:dyDescent="0.3">
      <c r="A7276" s="9"/>
      <c r="B7276" s="58"/>
    </row>
    <row r="7277" spans="1:2" x14ac:dyDescent="0.3">
      <c r="A7277" s="9"/>
      <c r="B7277" s="58"/>
    </row>
    <row r="7278" spans="1:2" x14ac:dyDescent="0.3">
      <c r="A7278" s="9"/>
      <c r="B7278" s="58"/>
    </row>
    <row r="7279" spans="1:2" x14ac:dyDescent="0.3">
      <c r="A7279" s="9"/>
      <c r="B7279" s="58"/>
    </row>
    <row r="7280" spans="1:2" x14ac:dyDescent="0.3">
      <c r="A7280" s="9"/>
      <c r="B7280" s="58"/>
    </row>
    <row r="7281" spans="1:2" x14ac:dyDescent="0.3">
      <c r="A7281" s="9"/>
      <c r="B7281" s="58"/>
    </row>
    <row r="7282" spans="1:2" x14ac:dyDescent="0.3">
      <c r="A7282" s="9"/>
      <c r="B7282" s="58"/>
    </row>
    <row r="7283" spans="1:2" x14ac:dyDescent="0.3">
      <c r="A7283" s="9"/>
      <c r="B7283" s="58"/>
    </row>
    <row r="7284" spans="1:2" x14ac:dyDescent="0.3">
      <c r="A7284" s="9"/>
      <c r="B7284" s="58"/>
    </row>
    <row r="7285" spans="1:2" x14ac:dyDescent="0.3">
      <c r="A7285" s="9"/>
      <c r="B7285" s="58"/>
    </row>
    <row r="7286" spans="1:2" x14ac:dyDescent="0.3">
      <c r="A7286" s="9"/>
      <c r="B7286" s="58"/>
    </row>
    <row r="7287" spans="1:2" x14ac:dyDescent="0.3">
      <c r="A7287" s="9"/>
      <c r="B7287" s="58"/>
    </row>
    <row r="7288" spans="1:2" x14ac:dyDescent="0.3">
      <c r="A7288" s="9"/>
      <c r="B7288" s="58"/>
    </row>
    <row r="7289" spans="1:2" x14ac:dyDescent="0.3">
      <c r="A7289" s="9"/>
      <c r="B7289" s="58"/>
    </row>
    <row r="7290" spans="1:2" x14ac:dyDescent="0.3">
      <c r="A7290" s="9"/>
      <c r="B7290" s="58"/>
    </row>
    <row r="7291" spans="1:2" x14ac:dyDescent="0.3">
      <c r="A7291" s="9"/>
      <c r="B7291" s="58"/>
    </row>
    <row r="7292" spans="1:2" x14ac:dyDescent="0.3">
      <c r="A7292" s="9"/>
      <c r="B7292" s="58"/>
    </row>
    <row r="7293" spans="1:2" x14ac:dyDescent="0.3">
      <c r="A7293" s="9"/>
      <c r="B7293" s="58"/>
    </row>
    <row r="7294" spans="1:2" x14ac:dyDescent="0.3">
      <c r="A7294" s="9"/>
      <c r="B7294" s="58"/>
    </row>
    <row r="7295" spans="1:2" x14ac:dyDescent="0.3">
      <c r="A7295" s="9"/>
      <c r="B7295" s="58"/>
    </row>
    <row r="7296" spans="1:2" x14ac:dyDescent="0.3">
      <c r="A7296" s="9"/>
      <c r="B7296" s="58"/>
    </row>
    <row r="7297" spans="1:2" x14ac:dyDescent="0.3">
      <c r="A7297" s="9"/>
      <c r="B7297" s="58"/>
    </row>
    <row r="7298" spans="1:2" x14ac:dyDescent="0.3">
      <c r="A7298" s="9"/>
      <c r="B7298" s="58"/>
    </row>
    <row r="7299" spans="1:2" x14ac:dyDescent="0.3">
      <c r="A7299" s="9"/>
      <c r="B7299" s="58"/>
    </row>
    <row r="7300" spans="1:2" x14ac:dyDescent="0.3">
      <c r="A7300" s="9"/>
      <c r="B7300" s="58"/>
    </row>
    <row r="7301" spans="1:2" x14ac:dyDescent="0.3">
      <c r="A7301" s="9"/>
      <c r="B7301" s="58"/>
    </row>
    <row r="7302" spans="1:2" x14ac:dyDescent="0.3">
      <c r="A7302" s="9"/>
      <c r="B7302" s="58"/>
    </row>
    <row r="7303" spans="1:2" x14ac:dyDescent="0.3">
      <c r="A7303" s="9"/>
      <c r="B7303" s="58"/>
    </row>
    <row r="7304" spans="1:2" x14ac:dyDescent="0.3">
      <c r="A7304" s="9"/>
      <c r="B7304" s="58"/>
    </row>
    <row r="7305" spans="1:2" x14ac:dyDescent="0.3">
      <c r="A7305" s="9"/>
      <c r="B7305" s="58"/>
    </row>
    <row r="7306" spans="1:2" x14ac:dyDescent="0.3">
      <c r="A7306" s="9"/>
      <c r="B7306" s="58"/>
    </row>
    <row r="7307" spans="1:2" x14ac:dyDescent="0.3">
      <c r="A7307" s="9"/>
      <c r="B7307" s="58"/>
    </row>
    <row r="7308" spans="1:2" x14ac:dyDescent="0.3">
      <c r="A7308" s="9"/>
      <c r="B7308" s="58"/>
    </row>
    <row r="7309" spans="1:2" x14ac:dyDescent="0.3">
      <c r="A7309" s="9"/>
      <c r="B7309" s="58"/>
    </row>
    <row r="7310" spans="1:2" x14ac:dyDescent="0.3">
      <c r="A7310" s="9"/>
      <c r="B7310" s="58"/>
    </row>
    <row r="7311" spans="1:2" x14ac:dyDescent="0.3">
      <c r="A7311" s="9"/>
      <c r="B7311" s="58"/>
    </row>
    <row r="7312" spans="1:2" x14ac:dyDescent="0.3">
      <c r="A7312" s="9"/>
      <c r="B7312" s="58"/>
    </row>
    <row r="7313" spans="1:2" x14ac:dyDescent="0.3">
      <c r="A7313" s="9"/>
      <c r="B7313" s="58"/>
    </row>
    <row r="7314" spans="1:2" x14ac:dyDescent="0.3">
      <c r="A7314" s="9"/>
      <c r="B7314" s="58"/>
    </row>
    <row r="7315" spans="1:2" x14ac:dyDescent="0.3">
      <c r="A7315" s="9"/>
      <c r="B7315" s="58"/>
    </row>
    <row r="7316" spans="1:2" x14ac:dyDescent="0.3">
      <c r="A7316" s="9"/>
      <c r="B7316" s="58"/>
    </row>
    <row r="7317" spans="1:2" x14ac:dyDescent="0.3">
      <c r="A7317" s="9"/>
      <c r="B7317" s="58"/>
    </row>
    <row r="7318" spans="1:2" x14ac:dyDescent="0.3">
      <c r="A7318" s="9"/>
      <c r="B7318" s="58"/>
    </row>
    <row r="7319" spans="1:2" x14ac:dyDescent="0.3">
      <c r="A7319" s="9"/>
      <c r="B7319" s="58"/>
    </row>
    <row r="7320" spans="1:2" x14ac:dyDescent="0.3">
      <c r="A7320" s="9"/>
      <c r="B7320" s="58"/>
    </row>
    <row r="7321" spans="1:2" x14ac:dyDescent="0.3">
      <c r="A7321" s="9"/>
      <c r="B7321" s="58"/>
    </row>
    <row r="7322" spans="1:2" x14ac:dyDescent="0.3">
      <c r="A7322" s="9"/>
      <c r="B7322" s="58"/>
    </row>
    <row r="7323" spans="1:2" x14ac:dyDescent="0.3">
      <c r="A7323" s="9"/>
      <c r="B7323" s="58"/>
    </row>
    <row r="7324" spans="1:2" x14ac:dyDescent="0.3">
      <c r="A7324" s="9"/>
      <c r="B7324" s="58"/>
    </row>
    <row r="7325" spans="1:2" x14ac:dyDescent="0.3">
      <c r="A7325" s="9"/>
      <c r="B7325" s="58"/>
    </row>
    <row r="7326" spans="1:2" x14ac:dyDescent="0.3">
      <c r="A7326" s="9"/>
      <c r="B7326" s="58"/>
    </row>
    <row r="7327" spans="1:2" x14ac:dyDescent="0.3">
      <c r="A7327" s="9"/>
      <c r="B7327" s="58"/>
    </row>
    <row r="7328" spans="1:2" x14ac:dyDescent="0.3">
      <c r="A7328" s="9"/>
      <c r="B7328" s="58"/>
    </row>
    <row r="7329" spans="1:2" x14ac:dyDescent="0.3">
      <c r="A7329" s="9"/>
      <c r="B7329" s="58"/>
    </row>
    <row r="7330" spans="1:2" x14ac:dyDescent="0.3">
      <c r="A7330" s="9"/>
      <c r="B7330" s="58"/>
    </row>
    <row r="7331" spans="1:2" x14ac:dyDescent="0.3">
      <c r="A7331" s="9"/>
      <c r="B7331" s="58"/>
    </row>
    <row r="7332" spans="1:2" x14ac:dyDescent="0.3">
      <c r="A7332" s="9"/>
      <c r="B7332" s="58"/>
    </row>
    <row r="7333" spans="1:2" x14ac:dyDescent="0.3">
      <c r="A7333" s="9"/>
      <c r="B7333" s="58"/>
    </row>
    <row r="7334" spans="1:2" x14ac:dyDescent="0.3">
      <c r="A7334" s="9"/>
      <c r="B7334" s="58"/>
    </row>
    <row r="7335" spans="1:2" x14ac:dyDescent="0.3">
      <c r="A7335" s="9"/>
      <c r="B7335" s="58"/>
    </row>
    <row r="7336" spans="1:2" x14ac:dyDescent="0.3">
      <c r="A7336" s="9"/>
      <c r="B7336" s="58"/>
    </row>
    <row r="7337" spans="1:2" x14ac:dyDescent="0.3">
      <c r="A7337" s="9"/>
      <c r="B7337" s="58"/>
    </row>
    <row r="7338" spans="1:2" x14ac:dyDescent="0.3">
      <c r="A7338" s="9"/>
      <c r="B7338" s="58"/>
    </row>
    <row r="7339" spans="1:2" x14ac:dyDescent="0.3">
      <c r="A7339" s="9"/>
      <c r="B7339" s="58"/>
    </row>
    <row r="7340" spans="1:2" x14ac:dyDescent="0.3">
      <c r="A7340" s="9"/>
      <c r="B7340" s="58"/>
    </row>
    <row r="7341" spans="1:2" x14ac:dyDescent="0.3">
      <c r="A7341" s="9"/>
      <c r="B7341" s="58"/>
    </row>
    <row r="7342" spans="1:2" x14ac:dyDescent="0.3">
      <c r="A7342" s="9"/>
      <c r="B7342" s="58"/>
    </row>
    <row r="7343" spans="1:2" x14ac:dyDescent="0.3">
      <c r="A7343" s="9"/>
      <c r="B7343" s="58"/>
    </row>
    <row r="7344" spans="1:2" x14ac:dyDescent="0.3">
      <c r="A7344" s="9"/>
      <c r="B7344" s="58"/>
    </row>
    <row r="7345" spans="1:2" x14ac:dyDescent="0.3">
      <c r="A7345" s="9"/>
      <c r="B7345" s="58"/>
    </row>
    <row r="7346" spans="1:2" x14ac:dyDescent="0.3">
      <c r="A7346" s="9"/>
      <c r="B7346" s="58"/>
    </row>
    <row r="7347" spans="1:2" x14ac:dyDescent="0.3">
      <c r="A7347" s="9"/>
      <c r="B7347" s="58"/>
    </row>
    <row r="7348" spans="1:2" x14ac:dyDescent="0.3">
      <c r="A7348" s="9"/>
      <c r="B7348" s="58"/>
    </row>
    <row r="7349" spans="1:2" x14ac:dyDescent="0.3">
      <c r="A7349" s="9"/>
      <c r="B7349" s="58"/>
    </row>
    <row r="7350" spans="1:2" x14ac:dyDescent="0.3">
      <c r="A7350" s="9"/>
      <c r="B7350" s="58"/>
    </row>
    <row r="7351" spans="1:2" x14ac:dyDescent="0.3">
      <c r="A7351" s="9"/>
      <c r="B7351" s="58"/>
    </row>
    <row r="7352" spans="1:2" x14ac:dyDescent="0.3">
      <c r="A7352" s="9"/>
      <c r="B7352" s="58"/>
    </row>
    <row r="7353" spans="1:2" x14ac:dyDescent="0.3">
      <c r="A7353" s="9"/>
      <c r="B7353" s="58"/>
    </row>
    <row r="7354" spans="1:2" x14ac:dyDescent="0.3">
      <c r="A7354" s="9"/>
      <c r="B7354" s="58"/>
    </row>
    <row r="7355" spans="1:2" x14ac:dyDescent="0.3">
      <c r="A7355" s="9"/>
      <c r="B7355" s="58"/>
    </row>
    <row r="7356" spans="1:2" x14ac:dyDescent="0.3">
      <c r="A7356" s="9"/>
      <c r="B7356" s="58"/>
    </row>
    <row r="7357" spans="1:2" x14ac:dyDescent="0.3">
      <c r="A7357" s="9"/>
      <c r="B7357" s="58"/>
    </row>
    <row r="7358" spans="1:2" x14ac:dyDescent="0.3">
      <c r="A7358" s="9"/>
      <c r="B7358" s="58"/>
    </row>
    <row r="7359" spans="1:2" x14ac:dyDescent="0.3">
      <c r="A7359" s="9"/>
      <c r="B7359" s="58"/>
    </row>
    <row r="7360" spans="1:2" x14ac:dyDescent="0.3">
      <c r="A7360" s="9"/>
      <c r="B7360" s="58"/>
    </row>
    <row r="7361" spans="1:2" x14ac:dyDescent="0.3">
      <c r="A7361" s="9"/>
      <c r="B7361" s="58"/>
    </row>
    <row r="7362" spans="1:2" x14ac:dyDescent="0.3">
      <c r="A7362" s="9"/>
      <c r="B7362" s="58"/>
    </row>
    <row r="7363" spans="1:2" x14ac:dyDescent="0.3">
      <c r="A7363" s="9"/>
      <c r="B7363" s="58"/>
    </row>
    <row r="7364" spans="1:2" x14ac:dyDescent="0.3">
      <c r="A7364" s="9"/>
      <c r="B7364" s="58"/>
    </row>
    <row r="7365" spans="1:2" x14ac:dyDescent="0.3">
      <c r="A7365" s="9"/>
      <c r="B7365" s="58"/>
    </row>
    <row r="7366" spans="1:2" x14ac:dyDescent="0.3">
      <c r="A7366" s="9"/>
      <c r="B7366" s="58"/>
    </row>
    <row r="7367" spans="1:2" x14ac:dyDescent="0.3">
      <c r="A7367" s="9"/>
      <c r="B7367" s="58"/>
    </row>
    <row r="7368" spans="1:2" x14ac:dyDescent="0.3">
      <c r="A7368" s="9"/>
      <c r="B7368" s="58"/>
    </row>
    <row r="7369" spans="1:2" x14ac:dyDescent="0.3">
      <c r="A7369" s="9"/>
      <c r="B7369" s="58"/>
    </row>
    <row r="7370" spans="1:2" x14ac:dyDescent="0.3">
      <c r="A7370" s="9"/>
      <c r="B7370" s="58"/>
    </row>
    <row r="7371" spans="1:2" x14ac:dyDescent="0.3">
      <c r="A7371" s="9"/>
      <c r="B7371" s="58"/>
    </row>
    <row r="7372" spans="1:2" x14ac:dyDescent="0.3">
      <c r="A7372" s="9"/>
      <c r="B7372" s="58"/>
    </row>
    <row r="7373" spans="1:2" x14ac:dyDescent="0.3">
      <c r="A7373" s="9"/>
      <c r="B7373" s="58"/>
    </row>
    <row r="7374" spans="1:2" x14ac:dyDescent="0.3">
      <c r="A7374" s="9"/>
      <c r="B7374" s="58"/>
    </row>
    <row r="7375" spans="1:2" x14ac:dyDescent="0.3">
      <c r="A7375" s="9"/>
      <c r="B7375" s="58"/>
    </row>
    <row r="7376" spans="1:2" x14ac:dyDescent="0.3">
      <c r="A7376" s="9"/>
      <c r="B7376" s="58"/>
    </row>
    <row r="7377" spans="1:2" x14ac:dyDescent="0.3">
      <c r="A7377" s="9"/>
      <c r="B7377" s="58"/>
    </row>
    <row r="7378" spans="1:2" x14ac:dyDescent="0.3">
      <c r="A7378" s="9"/>
      <c r="B7378" s="58"/>
    </row>
    <row r="7379" spans="1:2" x14ac:dyDescent="0.3">
      <c r="A7379" s="9"/>
      <c r="B7379" s="58"/>
    </row>
    <row r="7380" spans="1:2" x14ac:dyDescent="0.3">
      <c r="A7380" s="9"/>
      <c r="B7380" s="58"/>
    </row>
    <row r="7381" spans="1:2" x14ac:dyDescent="0.3">
      <c r="A7381" s="9"/>
      <c r="B7381" s="58"/>
    </row>
    <row r="7382" spans="1:2" x14ac:dyDescent="0.3">
      <c r="A7382" s="9"/>
      <c r="B7382" s="58"/>
    </row>
    <row r="7383" spans="1:2" x14ac:dyDescent="0.3">
      <c r="A7383" s="9"/>
      <c r="B7383" s="58"/>
    </row>
    <row r="7384" spans="1:2" x14ac:dyDescent="0.3">
      <c r="A7384" s="9"/>
      <c r="B7384" s="58"/>
    </row>
    <row r="7385" spans="1:2" x14ac:dyDescent="0.3">
      <c r="A7385" s="9"/>
      <c r="B7385" s="58"/>
    </row>
    <row r="7386" spans="1:2" x14ac:dyDescent="0.3">
      <c r="A7386" s="9"/>
      <c r="B7386" s="58"/>
    </row>
    <row r="7387" spans="1:2" x14ac:dyDescent="0.3">
      <c r="A7387" s="9"/>
      <c r="B7387" s="58"/>
    </row>
    <row r="7388" spans="1:2" x14ac:dyDescent="0.3">
      <c r="A7388" s="9"/>
      <c r="B7388" s="58"/>
    </row>
    <row r="7389" spans="1:2" x14ac:dyDescent="0.3">
      <c r="A7389" s="9"/>
      <c r="B7389" s="58"/>
    </row>
    <row r="7390" spans="1:2" x14ac:dyDescent="0.3">
      <c r="A7390" s="9"/>
      <c r="B7390" s="58"/>
    </row>
    <row r="7391" spans="1:2" x14ac:dyDescent="0.3">
      <c r="A7391" s="9"/>
      <c r="B7391" s="58"/>
    </row>
    <row r="7392" spans="1:2" x14ac:dyDescent="0.3">
      <c r="A7392" s="9"/>
      <c r="B7392" s="58"/>
    </row>
    <row r="7393" spans="1:2" x14ac:dyDescent="0.3">
      <c r="A7393" s="9"/>
      <c r="B7393" s="58"/>
    </row>
    <row r="7394" spans="1:2" x14ac:dyDescent="0.3">
      <c r="A7394" s="9"/>
      <c r="B7394" s="58"/>
    </row>
    <row r="7395" spans="1:2" x14ac:dyDescent="0.3">
      <c r="A7395" s="9"/>
      <c r="B7395" s="58"/>
    </row>
    <row r="7396" spans="1:2" x14ac:dyDescent="0.3">
      <c r="A7396" s="9"/>
      <c r="B7396" s="58"/>
    </row>
    <row r="7397" spans="1:2" x14ac:dyDescent="0.3">
      <c r="A7397" s="9"/>
      <c r="B7397" s="58"/>
    </row>
    <row r="7398" spans="1:2" x14ac:dyDescent="0.3">
      <c r="A7398" s="9"/>
      <c r="B7398" s="58"/>
    </row>
    <row r="7399" spans="1:2" x14ac:dyDescent="0.3">
      <c r="A7399" s="9"/>
      <c r="B7399" s="58"/>
    </row>
    <row r="7400" spans="1:2" x14ac:dyDescent="0.3">
      <c r="A7400" s="9"/>
      <c r="B7400" s="58"/>
    </row>
    <row r="7401" spans="1:2" x14ac:dyDescent="0.3">
      <c r="A7401" s="9"/>
      <c r="B7401" s="58"/>
    </row>
    <row r="7402" spans="1:2" x14ac:dyDescent="0.3">
      <c r="A7402" s="9"/>
      <c r="B7402" s="58"/>
    </row>
    <row r="7403" spans="1:2" x14ac:dyDescent="0.3">
      <c r="A7403" s="9"/>
      <c r="B7403" s="58"/>
    </row>
    <row r="7404" spans="1:2" x14ac:dyDescent="0.3">
      <c r="A7404" s="9"/>
      <c r="B7404" s="58"/>
    </row>
    <row r="7405" spans="1:2" x14ac:dyDescent="0.3">
      <c r="A7405" s="9"/>
      <c r="B7405" s="58"/>
    </row>
    <row r="7406" spans="1:2" x14ac:dyDescent="0.3">
      <c r="A7406" s="9"/>
      <c r="B7406" s="58"/>
    </row>
    <row r="7407" spans="1:2" x14ac:dyDescent="0.3">
      <c r="A7407" s="9"/>
      <c r="B7407" s="58"/>
    </row>
    <row r="7408" spans="1:2" x14ac:dyDescent="0.3">
      <c r="A7408" s="9"/>
      <c r="B7408" s="58"/>
    </row>
    <row r="7409" spans="1:2" x14ac:dyDescent="0.3">
      <c r="A7409" s="9"/>
      <c r="B7409" s="58"/>
    </row>
    <row r="7410" spans="1:2" x14ac:dyDescent="0.3">
      <c r="A7410" s="9"/>
      <c r="B7410" s="58"/>
    </row>
    <row r="7411" spans="1:2" x14ac:dyDescent="0.3">
      <c r="A7411" s="9"/>
      <c r="B7411" s="58"/>
    </row>
    <row r="7412" spans="1:2" x14ac:dyDescent="0.3">
      <c r="A7412" s="9"/>
      <c r="B7412" s="58"/>
    </row>
    <row r="7413" spans="1:2" x14ac:dyDescent="0.3">
      <c r="A7413" s="9"/>
      <c r="B7413" s="58"/>
    </row>
    <row r="7414" spans="1:2" x14ac:dyDescent="0.3">
      <c r="A7414" s="9"/>
      <c r="B7414" s="58"/>
    </row>
    <row r="7415" spans="1:2" x14ac:dyDescent="0.3">
      <c r="A7415" s="9"/>
      <c r="B7415" s="58"/>
    </row>
    <row r="7416" spans="1:2" x14ac:dyDescent="0.3">
      <c r="A7416" s="9"/>
      <c r="B7416" s="58"/>
    </row>
    <row r="7417" spans="1:2" x14ac:dyDescent="0.3">
      <c r="A7417" s="9"/>
      <c r="B7417" s="58"/>
    </row>
    <row r="7418" spans="1:2" x14ac:dyDescent="0.3">
      <c r="A7418" s="9"/>
      <c r="B7418" s="58"/>
    </row>
    <row r="7419" spans="1:2" x14ac:dyDescent="0.3">
      <c r="A7419" s="9"/>
      <c r="B7419" s="58"/>
    </row>
    <row r="7420" spans="1:2" x14ac:dyDescent="0.3">
      <c r="A7420" s="9"/>
      <c r="B7420" s="58"/>
    </row>
    <row r="7421" spans="1:2" x14ac:dyDescent="0.3">
      <c r="A7421" s="9"/>
      <c r="B7421" s="58"/>
    </row>
    <row r="7422" spans="1:2" x14ac:dyDescent="0.3">
      <c r="A7422" s="9"/>
      <c r="B7422" s="58"/>
    </row>
    <row r="7423" spans="1:2" x14ac:dyDescent="0.3">
      <c r="A7423" s="9"/>
      <c r="B7423" s="58"/>
    </row>
    <row r="7424" spans="1:2" x14ac:dyDescent="0.3">
      <c r="A7424" s="9"/>
      <c r="B7424" s="58"/>
    </row>
    <row r="7425" spans="1:2" x14ac:dyDescent="0.3">
      <c r="A7425" s="9"/>
      <c r="B7425" s="58"/>
    </row>
    <row r="7426" spans="1:2" x14ac:dyDescent="0.3">
      <c r="A7426" s="9"/>
      <c r="B7426" s="58"/>
    </row>
    <row r="7427" spans="1:2" x14ac:dyDescent="0.3">
      <c r="A7427" s="9"/>
      <c r="B7427" s="58"/>
    </row>
    <row r="7428" spans="1:2" x14ac:dyDescent="0.3">
      <c r="A7428" s="9"/>
      <c r="B7428" s="58"/>
    </row>
    <row r="7429" spans="1:2" x14ac:dyDescent="0.3">
      <c r="A7429" s="9"/>
      <c r="B7429" s="58"/>
    </row>
    <row r="7430" spans="1:2" x14ac:dyDescent="0.3">
      <c r="A7430" s="9"/>
      <c r="B7430" s="58"/>
    </row>
    <row r="7431" spans="1:2" x14ac:dyDescent="0.3">
      <c r="A7431" s="9"/>
      <c r="B7431" s="58"/>
    </row>
    <row r="7432" spans="1:2" x14ac:dyDescent="0.3">
      <c r="A7432" s="9"/>
      <c r="B7432" s="58"/>
    </row>
    <row r="7433" spans="1:2" x14ac:dyDescent="0.3">
      <c r="A7433" s="9"/>
      <c r="B7433" s="58"/>
    </row>
    <row r="7434" spans="1:2" x14ac:dyDescent="0.3">
      <c r="A7434" s="9"/>
      <c r="B7434" s="58"/>
    </row>
    <row r="7435" spans="1:2" x14ac:dyDescent="0.3">
      <c r="A7435" s="9"/>
      <c r="B7435" s="58"/>
    </row>
    <row r="7436" spans="1:2" x14ac:dyDescent="0.3">
      <c r="A7436" s="9"/>
      <c r="B7436" s="58"/>
    </row>
    <row r="7437" spans="1:2" x14ac:dyDescent="0.3">
      <c r="A7437" s="9"/>
      <c r="B7437" s="58"/>
    </row>
    <row r="7438" spans="1:2" x14ac:dyDescent="0.3">
      <c r="A7438" s="9"/>
      <c r="B7438" s="58"/>
    </row>
    <row r="7439" spans="1:2" x14ac:dyDescent="0.3">
      <c r="A7439" s="9"/>
      <c r="B7439" s="58"/>
    </row>
    <row r="7440" spans="1:2" x14ac:dyDescent="0.3">
      <c r="A7440" s="9"/>
      <c r="B7440" s="58"/>
    </row>
    <row r="7441" spans="1:2" x14ac:dyDescent="0.3">
      <c r="A7441" s="9"/>
      <c r="B7441" s="58"/>
    </row>
    <row r="7442" spans="1:2" x14ac:dyDescent="0.3">
      <c r="A7442" s="9"/>
      <c r="B7442" s="58"/>
    </row>
    <row r="7443" spans="1:2" x14ac:dyDescent="0.3">
      <c r="A7443" s="9"/>
      <c r="B7443" s="58"/>
    </row>
    <row r="7444" spans="1:2" x14ac:dyDescent="0.3">
      <c r="A7444" s="9"/>
      <c r="B7444" s="58"/>
    </row>
    <row r="7445" spans="1:2" x14ac:dyDescent="0.3">
      <c r="A7445" s="9"/>
      <c r="B7445" s="58"/>
    </row>
    <row r="7446" spans="1:2" x14ac:dyDescent="0.3">
      <c r="A7446" s="9"/>
      <c r="B7446" s="58"/>
    </row>
    <row r="7447" spans="1:2" x14ac:dyDescent="0.3">
      <c r="A7447" s="9"/>
      <c r="B7447" s="58"/>
    </row>
    <row r="7448" spans="1:2" x14ac:dyDescent="0.3">
      <c r="A7448" s="9"/>
      <c r="B7448" s="58"/>
    </row>
    <row r="7449" spans="1:2" x14ac:dyDescent="0.3">
      <c r="A7449" s="9"/>
      <c r="B7449" s="58"/>
    </row>
    <row r="7450" spans="1:2" x14ac:dyDescent="0.3">
      <c r="A7450" s="9"/>
      <c r="B7450" s="58"/>
    </row>
    <row r="7451" spans="1:2" x14ac:dyDescent="0.3">
      <c r="A7451" s="9"/>
      <c r="B7451" s="58"/>
    </row>
    <row r="7452" spans="1:2" x14ac:dyDescent="0.3">
      <c r="A7452" s="9"/>
      <c r="B7452" s="58"/>
    </row>
    <row r="7453" spans="1:2" x14ac:dyDescent="0.3">
      <c r="A7453" s="9"/>
      <c r="B7453" s="58"/>
    </row>
    <row r="7454" spans="1:2" x14ac:dyDescent="0.3">
      <c r="A7454" s="9"/>
      <c r="B7454" s="58"/>
    </row>
    <row r="7455" spans="1:2" x14ac:dyDescent="0.3">
      <c r="A7455" s="9"/>
      <c r="B7455" s="58"/>
    </row>
    <row r="7456" spans="1:2" x14ac:dyDescent="0.3">
      <c r="A7456" s="9"/>
      <c r="B7456" s="58"/>
    </row>
    <row r="7457" spans="1:2" x14ac:dyDescent="0.3">
      <c r="A7457" s="9"/>
      <c r="B7457" s="58"/>
    </row>
    <row r="7458" spans="1:2" x14ac:dyDescent="0.3">
      <c r="A7458" s="9"/>
      <c r="B7458" s="58"/>
    </row>
    <row r="7459" spans="1:2" x14ac:dyDescent="0.3">
      <c r="A7459" s="9"/>
      <c r="B7459" s="58"/>
    </row>
    <row r="7460" spans="1:2" x14ac:dyDescent="0.3">
      <c r="A7460" s="9"/>
      <c r="B7460" s="58"/>
    </row>
    <row r="7461" spans="1:2" x14ac:dyDescent="0.3">
      <c r="A7461" s="9"/>
      <c r="B7461" s="58"/>
    </row>
    <row r="7462" spans="1:2" x14ac:dyDescent="0.3">
      <c r="A7462" s="9"/>
      <c r="B7462" s="58"/>
    </row>
    <row r="7463" spans="1:2" x14ac:dyDescent="0.3">
      <c r="A7463" s="9"/>
      <c r="B7463" s="58"/>
    </row>
    <row r="7464" spans="1:2" x14ac:dyDescent="0.3">
      <c r="A7464" s="9"/>
      <c r="B7464" s="58"/>
    </row>
    <row r="7465" spans="1:2" x14ac:dyDescent="0.3">
      <c r="A7465" s="9"/>
      <c r="B7465" s="58"/>
    </row>
    <row r="7466" spans="1:2" x14ac:dyDescent="0.3">
      <c r="A7466" s="9"/>
      <c r="B7466" s="58"/>
    </row>
    <row r="7467" spans="1:2" x14ac:dyDescent="0.3">
      <c r="A7467" s="9"/>
      <c r="B7467" s="58"/>
    </row>
    <row r="7468" spans="1:2" x14ac:dyDescent="0.3">
      <c r="A7468" s="9"/>
      <c r="B7468" s="58"/>
    </row>
    <row r="7469" spans="1:2" x14ac:dyDescent="0.3">
      <c r="A7469" s="9"/>
      <c r="B7469" s="58"/>
    </row>
    <row r="7470" spans="1:2" x14ac:dyDescent="0.3">
      <c r="A7470" s="9"/>
      <c r="B7470" s="58"/>
    </row>
    <row r="7471" spans="1:2" x14ac:dyDescent="0.3">
      <c r="A7471" s="9"/>
      <c r="B7471" s="58"/>
    </row>
    <row r="7472" spans="1:2" x14ac:dyDescent="0.3">
      <c r="A7472" s="9"/>
      <c r="B7472" s="58"/>
    </row>
    <row r="7473" spans="1:2" x14ac:dyDescent="0.3">
      <c r="A7473" s="9"/>
      <c r="B7473" s="58"/>
    </row>
    <row r="7474" spans="1:2" x14ac:dyDescent="0.3">
      <c r="A7474" s="9"/>
      <c r="B7474" s="58"/>
    </row>
    <row r="7475" spans="1:2" x14ac:dyDescent="0.3">
      <c r="A7475" s="9"/>
      <c r="B7475" s="58"/>
    </row>
    <row r="7476" spans="1:2" x14ac:dyDescent="0.3">
      <c r="A7476" s="9"/>
      <c r="B7476" s="58"/>
    </row>
    <row r="7477" spans="1:2" x14ac:dyDescent="0.3">
      <c r="A7477" s="9"/>
      <c r="B7477" s="58"/>
    </row>
    <row r="7478" spans="1:2" x14ac:dyDescent="0.3">
      <c r="A7478" s="9"/>
      <c r="B7478" s="58"/>
    </row>
    <row r="7479" spans="1:2" x14ac:dyDescent="0.3">
      <c r="A7479" s="9"/>
      <c r="B7479" s="58"/>
    </row>
    <row r="7480" spans="1:2" x14ac:dyDescent="0.3">
      <c r="A7480" s="9"/>
      <c r="B7480" s="58"/>
    </row>
    <row r="7481" spans="1:2" x14ac:dyDescent="0.3">
      <c r="A7481" s="9"/>
      <c r="B7481" s="58"/>
    </row>
    <row r="7482" spans="1:2" x14ac:dyDescent="0.3">
      <c r="A7482" s="9"/>
      <c r="B7482" s="58"/>
    </row>
    <row r="7483" spans="1:2" x14ac:dyDescent="0.3">
      <c r="A7483" s="9"/>
      <c r="B7483" s="58"/>
    </row>
    <row r="7484" spans="1:2" x14ac:dyDescent="0.3">
      <c r="A7484" s="9"/>
      <c r="B7484" s="58"/>
    </row>
    <row r="7485" spans="1:2" x14ac:dyDescent="0.3">
      <c r="A7485" s="9"/>
      <c r="B7485" s="58"/>
    </row>
    <row r="7486" spans="1:2" x14ac:dyDescent="0.3">
      <c r="A7486" s="9"/>
      <c r="B7486" s="58"/>
    </row>
    <row r="7487" spans="1:2" x14ac:dyDescent="0.3">
      <c r="A7487" s="9"/>
      <c r="B7487" s="58"/>
    </row>
    <row r="7488" spans="1:2" x14ac:dyDescent="0.3">
      <c r="A7488" s="9"/>
      <c r="B7488" s="58"/>
    </row>
    <row r="7489" spans="1:2" x14ac:dyDescent="0.3">
      <c r="A7489" s="9"/>
      <c r="B7489" s="58"/>
    </row>
    <row r="7490" spans="1:2" x14ac:dyDescent="0.3">
      <c r="A7490" s="9"/>
      <c r="B7490" s="58"/>
    </row>
    <row r="7491" spans="1:2" x14ac:dyDescent="0.3">
      <c r="A7491" s="9"/>
      <c r="B7491" s="58"/>
    </row>
    <row r="7492" spans="1:2" x14ac:dyDescent="0.3">
      <c r="A7492" s="9"/>
      <c r="B7492" s="58"/>
    </row>
    <row r="7493" spans="1:2" x14ac:dyDescent="0.3">
      <c r="A7493" s="9"/>
      <c r="B7493" s="58"/>
    </row>
    <row r="7494" spans="1:2" x14ac:dyDescent="0.3">
      <c r="A7494" s="9"/>
      <c r="B7494" s="58"/>
    </row>
    <row r="7495" spans="1:2" x14ac:dyDescent="0.3">
      <c r="A7495" s="9"/>
      <c r="B7495" s="58"/>
    </row>
    <row r="7496" spans="1:2" x14ac:dyDescent="0.3">
      <c r="A7496" s="9"/>
      <c r="B7496" s="58"/>
    </row>
    <row r="7497" spans="1:2" x14ac:dyDescent="0.3">
      <c r="A7497" s="9"/>
      <c r="B7497" s="58"/>
    </row>
    <row r="7498" spans="1:2" x14ac:dyDescent="0.3">
      <c r="A7498" s="9"/>
      <c r="B7498" s="58"/>
    </row>
    <row r="7499" spans="1:2" x14ac:dyDescent="0.3">
      <c r="A7499" s="9"/>
      <c r="B7499" s="58"/>
    </row>
    <row r="7500" spans="1:2" x14ac:dyDescent="0.3">
      <c r="A7500" s="9"/>
      <c r="B7500" s="58"/>
    </row>
    <row r="7501" spans="1:2" x14ac:dyDescent="0.3">
      <c r="A7501" s="9"/>
      <c r="B7501" s="58"/>
    </row>
    <row r="7502" spans="1:2" x14ac:dyDescent="0.3">
      <c r="A7502" s="9"/>
      <c r="B7502" s="58"/>
    </row>
    <row r="7503" spans="1:2" x14ac:dyDescent="0.3">
      <c r="A7503" s="9"/>
      <c r="B7503" s="58"/>
    </row>
    <row r="7504" spans="1:2" x14ac:dyDescent="0.3">
      <c r="A7504" s="9"/>
      <c r="B7504" s="58"/>
    </row>
    <row r="7505" spans="1:2" x14ac:dyDescent="0.3">
      <c r="A7505" s="9"/>
      <c r="B7505" s="58"/>
    </row>
    <row r="7506" spans="1:2" x14ac:dyDescent="0.3">
      <c r="A7506" s="9"/>
      <c r="B7506" s="58"/>
    </row>
    <row r="7507" spans="1:2" x14ac:dyDescent="0.3">
      <c r="A7507" s="9"/>
      <c r="B7507" s="58"/>
    </row>
    <row r="7508" spans="1:2" x14ac:dyDescent="0.3">
      <c r="A7508" s="9"/>
      <c r="B7508" s="58"/>
    </row>
    <row r="7509" spans="1:2" x14ac:dyDescent="0.3">
      <c r="A7509" s="9"/>
      <c r="B7509" s="58"/>
    </row>
    <row r="7510" spans="1:2" x14ac:dyDescent="0.3">
      <c r="A7510" s="9"/>
      <c r="B7510" s="58"/>
    </row>
    <row r="7511" spans="1:2" x14ac:dyDescent="0.3">
      <c r="A7511" s="9"/>
      <c r="B7511" s="58"/>
    </row>
    <row r="7512" spans="1:2" x14ac:dyDescent="0.3">
      <c r="A7512" s="9"/>
      <c r="B7512" s="58"/>
    </row>
    <row r="7513" spans="1:2" x14ac:dyDescent="0.3">
      <c r="A7513" s="9"/>
      <c r="B7513" s="58"/>
    </row>
    <row r="7514" spans="1:2" x14ac:dyDescent="0.3">
      <c r="A7514" s="9"/>
      <c r="B7514" s="58"/>
    </row>
    <row r="7515" spans="1:2" x14ac:dyDescent="0.3">
      <c r="A7515" s="9"/>
      <c r="B7515" s="58"/>
    </row>
    <row r="7516" spans="1:2" x14ac:dyDescent="0.3">
      <c r="A7516" s="9"/>
      <c r="B7516" s="58"/>
    </row>
    <row r="7517" spans="1:2" x14ac:dyDescent="0.3">
      <c r="A7517" s="9"/>
      <c r="B7517" s="58"/>
    </row>
    <row r="7518" spans="1:2" x14ac:dyDescent="0.3">
      <c r="A7518" s="9"/>
      <c r="B7518" s="58"/>
    </row>
    <row r="7519" spans="1:2" x14ac:dyDescent="0.3">
      <c r="A7519" s="9"/>
      <c r="B7519" s="58"/>
    </row>
    <row r="7520" spans="1:2" x14ac:dyDescent="0.3">
      <c r="A7520" s="9"/>
      <c r="B7520" s="58"/>
    </row>
    <row r="7521" spans="1:2" x14ac:dyDescent="0.3">
      <c r="A7521" s="9"/>
      <c r="B7521" s="58"/>
    </row>
    <row r="7522" spans="1:2" x14ac:dyDescent="0.3">
      <c r="A7522" s="9"/>
      <c r="B7522" s="58"/>
    </row>
    <row r="7523" spans="1:2" x14ac:dyDescent="0.3">
      <c r="A7523" s="9"/>
      <c r="B7523" s="58"/>
    </row>
    <row r="7524" spans="1:2" x14ac:dyDescent="0.3">
      <c r="A7524" s="9"/>
      <c r="B7524" s="58"/>
    </row>
    <row r="7525" spans="1:2" x14ac:dyDescent="0.3">
      <c r="A7525" s="9"/>
      <c r="B7525" s="58"/>
    </row>
    <row r="7526" spans="1:2" x14ac:dyDescent="0.3">
      <c r="A7526" s="9"/>
      <c r="B7526" s="58"/>
    </row>
    <row r="7527" spans="1:2" x14ac:dyDescent="0.3">
      <c r="A7527" s="9"/>
      <c r="B7527" s="58"/>
    </row>
    <row r="7528" spans="1:2" x14ac:dyDescent="0.3">
      <c r="A7528" s="9"/>
      <c r="B7528" s="58"/>
    </row>
    <row r="7529" spans="1:2" x14ac:dyDescent="0.3">
      <c r="A7529" s="9"/>
      <c r="B7529" s="58"/>
    </row>
    <row r="7530" spans="1:2" x14ac:dyDescent="0.3">
      <c r="A7530" s="9"/>
      <c r="B7530" s="58"/>
    </row>
    <row r="7531" spans="1:2" x14ac:dyDescent="0.3">
      <c r="A7531" s="9"/>
      <c r="B7531" s="58"/>
    </row>
    <row r="7532" spans="1:2" x14ac:dyDescent="0.3">
      <c r="A7532" s="9"/>
      <c r="B7532" s="58"/>
    </row>
    <row r="7533" spans="1:2" x14ac:dyDescent="0.3">
      <c r="A7533" s="9"/>
      <c r="B7533" s="58"/>
    </row>
    <row r="7534" spans="1:2" x14ac:dyDescent="0.3">
      <c r="A7534" s="9"/>
      <c r="B7534" s="58"/>
    </row>
    <row r="7535" spans="1:2" x14ac:dyDescent="0.3">
      <c r="A7535" s="9"/>
      <c r="B7535" s="58"/>
    </row>
    <row r="7536" spans="1:2" x14ac:dyDescent="0.3">
      <c r="A7536" s="9"/>
      <c r="B7536" s="58"/>
    </row>
    <row r="7537" spans="1:2" x14ac:dyDescent="0.3">
      <c r="A7537" s="9"/>
      <c r="B7537" s="58"/>
    </row>
    <row r="7538" spans="1:2" x14ac:dyDescent="0.3">
      <c r="A7538" s="9"/>
      <c r="B7538" s="58"/>
    </row>
    <row r="7539" spans="1:2" x14ac:dyDescent="0.3">
      <c r="A7539" s="9"/>
      <c r="B7539" s="58"/>
    </row>
    <row r="7540" spans="1:2" x14ac:dyDescent="0.3">
      <c r="A7540" s="9"/>
      <c r="B7540" s="58"/>
    </row>
    <row r="7541" spans="1:2" x14ac:dyDescent="0.3">
      <c r="A7541" s="9"/>
      <c r="B7541" s="58"/>
    </row>
    <row r="7542" spans="1:2" x14ac:dyDescent="0.3">
      <c r="A7542" s="9"/>
      <c r="B7542" s="58"/>
    </row>
    <row r="7543" spans="1:2" x14ac:dyDescent="0.3">
      <c r="A7543" s="9"/>
      <c r="B7543" s="58"/>
    </row>
    <row r="7544" spans="1:2" x14ac:dyDescent="0.3">
      <c r="A7544" s="9"/>
      <c r="B7544" s="58"/>
    </row>
    <row r="7545" spans="1:2" x14ac:dyDescent="0.3">
      <c r="A7545" s="9"/>
      <c r="B7545" s="58"/>
    </row>
    <row r="7546" spans="1:2" x14ac:dyDescent="0.3">
      <c r="A7546" s="9"/>
      <c r="B7546" s="58"/>
    </row>
    <row r="7547" spans="1:2" x14ac:dyDescent="0.3">
      <c r="A7547" s="9"/>
      <c r="B7547" s="58"/>
    </row>
    <row r="7548" spans="1:2" x14ac:dyDescent="0.3">
      <c r="A7548" s="9"/>
      <c r="B7548" s="58"/>
    </row>
    <row r="7549" spans="1:2" x14ac:dyDescent="0.3">
      <c r="A7549" s="9"/>
      <c r="B7549" s="58"/>
    </row>
    <row r="7550" spans="1:2" x14ac:dyDescent="0.3">
      <c r="A7550" s="9"/>
      <c r="B7550" s="58"/>
    </row>
    <row r="7551" spans="1:2" x14ac:dyDescent="0.3">
      <c r="A7551" s="9"/>
      <c r="B7551" s="58"/>
    </row>
    <row r="7552" spans="1:2" x14ac:dyDescent="0.3">
      <c r="A7552" s="9"/>
      <c r="B7552" s="58"/>
    </row>
    <row r="7553" spans="1:2" x14ac:dyDescent="0.3">
      <c r="A7553" s="9"/>
      <c r="B7553" s="58"/>
    </row>
    <row r="7554" spans="1:2" x14ac:dyDescent="0.3">
      <c r="A7554" s="9"/>
      <c r="B7554" s="58"/>
    </row>
    <row r="7555" spans="1:2" x14ac:dyDescent="0.3">
      <c r="A7555" s="9"/>
      <c r="B7555" s="58"/>
    </row>
    <row r="7556" spans="1:2" x14ac:dyDescent="0.3">
      <c r="A7556" s="9"/>
      <c r="B7556" s="58"/>
    </row>
    <row r="7557" spans="1:2" x14ac:dyDescent="0.3">
      <c r="A7557" s="9"/>
      <c r="B7557" s="58"/>
    </row>
    <row r="7558" spans="1:2" x14ac:dyDescent="0.3">
      <c r="A7558" s="9"/>
      <c r="B7558" s="58"/>
    </row>
    <row r="7559" spans="1:2" x14ac:dyDescent="0.3">
      <c r="A7559" s="9"/>
      <c r="B7559" s="58"/>
    </row>
    <row r="7560" spans="1:2" x14ac:dyDescent="0.3">
      <c r="A7560" s="9"/>
      <c r="B7560" s="58"/>
    </row>
    <row r="7561" spans="1:2" x14ac:dyDescent="0.3">
      <c r="A7561" s="9"/>
      <c r="B7561" s="58"/>
    </row>
    <row r="7562" spans="1:2" x14ac:dyDescent="0.3">
      <c r="A7562" s="9"/>
      <c r="B7562" s="58"/>
    </row>
    <row r="7563" spans="1:2" x14ac:dyDescent="0.3">
      <c r="A7563" s="9"/>
      <c r="B7563" s="58"/>
    </row>
    <row r="7564" spans="1:2" x14ac:dyDescent="0.3">
      <c r="A7564" s="9"/>
      <c r="B7564" s="58"/>
    </row>
    <row r="7565" spans="1:2" x14ac:dyDescent="0.3">
      <c r="A7565" s="9"/>
      <c r="B7565" s="58"/>
    </row>
    <row r="7566" spans="1:2" x14ac:dyDescent="0.3">
      <c r="A7566" s="9"/>
      <c r="B7566" s="58"/>
    </row>
    <row r="7567" spans="1:2" x14ac:dyDescent="0.3">
      <c r="A7567" s="9"/>
      <c r="B7567" s="58"/>
    </row>
    <row r="7568" spans="1:2" x14ac:dyDescent="0.3">
      <c r="A7568" s="9"/>
      <c r="B7568" s="58"/>
    </row>
    <row r="7569" spans="1:2" x14ac:dyDescent="0.3">
      <c r="A7569" s="9"/>
      <c r="B7569" s="58"/>
    </row>
    <row r="7570" spans="1:2" x14ac:dyDescent="0.3">
      <c r="A7570" s="9"/>
      <c r="B7570" s="58"/>
    </row>
    <row r="7571" spans="1:2" x14ac:dyDescent="0.3">
      <c r="A7571" s="9"/>
      <c r="B7571" s="58"/>
    </row>
    <row r="7572" spans="1:2" x14ac:dyDescent="0.3">
      <c r="A7572" s="9"/>
      <c r="B7572" s="58"/>
    </row>
    <row r="7573" spans="1:2" x14ac:dyDescent="0.3">
      <c r="A7573" s="9"/>
      <c r="B7573" s="58"/>
    </row>
    <row r="7574" spans="1:2" x14ac:dyDescent="0.3">
      <c r="A7574" s="9"/>
      <c r="B7574" s="58"/>
    </row>
    <row r="7575" spans="1:2" x14ac:dyDescent="0.3">
      <c r="A7575" s="9"/>
      <c r="B7575" s="58"/>
    </row>
    <row r="7576" spans="1:2" x14ac:dyDescent="0.3">
      <c r="A7576" s="9"/>
      <c r="B7576" s="58"/>
    </row>
    <row r="7577" spans="1:2" x14ac:dyDescent="0.3">
      <c r="A7577" s="9"/>
      <c r="B7577" s="58"/>
    </row>
    <row r="7578" spans="1:2" x14ac:dyDescent="0.3">
      <c r="A7578" s="9"/>
      <c r="B7578" s="58"/>
    </row>
    <row r="7579" spans="1:2" x14ac:dyDescent="0.3">
      <c r="A7579" s="9"/>
      <c r="B7579" s="58"/>
    </row>
    <row r="7580" spans="1:2" x14ac:dyDescent="0.3">
      <c r="A7580" s="9"/>
      <c r="B7580" s="58"/>
    </row>
    <row r="7581" spans="1:2" x14ac:dyDescent="0.3">
      <c r="A7581" s="9"/>
      <c r="B7581" s="58"/>
    </row>
    <row r="7582" spans="1:2" x14ac:dyDescent="0.3">
      <c r="A7582" s="9"/>
      <c r="B7582" s="58"/>
    </row>
    <row r="7583" spans="1:2" x14ac:dyDescent="0.3">
      <c r="A7583" s="9"/>
      <c r="B7583" s="58"/>
    </row>
    <row r="7584" spans="1:2" x14ac:dyDescent="0.3">
      <c r="A7584" s="9"/>
      <c r="B7584" s="58"/>
    </row>
    <row r="7585" spans="1:2" x14ac:dyDescent="0.3">
      <c r="A7585" s="9"/>
      <c r="B7585" s="58"/>
    </row>
    <row r="7586" spans="1:2" x14ac:dyDescent="0.3">
      <c r="A7586" s="9"/>
      <c r="B7586" s="58"/>
    </row>
    <row r="7587" spans="1:2" x14ac:dyDescent="0.3">
      <c r="A7587" s="9"/>
      <c r="B7587" s="58"/>
    </row>
    <row r="7588" spans="1:2" x14ac:dyDescent="0.3">
      <c r="A7588" s="9"/>
      <c r="B7588" s="58"/>
    </row>
    <row r="7589" spans="1:2" x14ac:dyDescent="0.3">
      <c r="A7589" s="9"/>
      <c r="B7589" s="58"/>
    </row>
    <row r="7590" spans="1:2" x14ac:dyDescent="0.3">
      <c r="A7590" s="9"/>
      <c r="B7590" s="58"/>
    </row>
    <row r="7591" spans="1:2" x14ac:dyDescent="0.3">
      <c r="A7591" s="9"/>
      <c r="B7591" s="58"/>
    </row>
    <row r="7592" spans="1:2" x14ac:dyDescent="0.3">
      <c r="A7592" s="9"/>
      <c r="B7592" s="58"/>
    </row>
    <row r="7593" spans="1:2" x14ac:dyDescent="0.3">
      <c r="A7593" s="9"/>
      <c r="B7593" s="58"/>
    </row>
    <row r="7594" spans="1:2" x14ac:dyDescent="0.3">
      <c r="A7594" s="9"/>
      <c r="B7594" s="58"/>
    </row>
    <row r="7595" spans="1:2" x14ac:dyDescent="0.3">
      <c r="A7595" s="9"/>
      <c r="B7595" s="58"/>
    </row>
    <row r="7596" spans="1:2" x14ac:dyDescent="0.3">
      <c r="A7596" s="9"/>
      <c r="B7596" s="58"/>
    </row>
    <row r="7597" spans="1:2" x14ac:dyDescent="0.3">
      <c r="A7597" s="9"/>
      <c r="B7597" s="58"/>
    </row>
    <row r="7598" spans="1:2" x14ac:dyDescent="0.3">
      <c r="A7598" s="9"/>
      <c r="B7598" s="58"/>
    </row>
    <row r="7599" spans="1:2" x14ac:dyDescent="0.3">
      <c r="A7599" s="9"/>
      <c r="B7599" s="58"/>
    </row>
    <row r="7600" spans="1:2" x14ac:dyDescent="0.3">
      <c r="A7600" s="9"/>
      <c r="B7600" s="58"/>
    </row>
    <row r="7601" spans="1:2" x14ac:dyDescent="0.3">
      <c r="A7601" s="9"/>
      <c r="B7601" s="58"/>
    </row>
    <row r="7602" spans="1:2" x14ac:dyDescent="0.3">
      <c r="A7602" s="9"/>
      <c r="B7602" s="58"/>
    </row>
    <row r="7603" spans="1:2" x14ac:dyDescent="0.3">
      <c r="A7603" s="9"/>
      <c r="B7603" s="58"/>
    </row>
    <row r="7604" spans="1:2" x14ac:dyDescent="0.3">
      <c r="A7604" s="9"/>
      <c r="B7604" s="58"/>
    </row>
    <row r="7605" spans="1:2" x14ac:dyDescent="0.3">
      <c r="A7605" s="9"/>
      <c r="B7605" s="58"/>
    </row>
    <row r="7606" spans="1:2" x14ac:dyDescent="0.3">
      <c r="A7606" s="9"/>
      <c r="B7606" s="58"/>
    </row>
    <row r="7607" spans="1:2" x14ac:dyDescent="0.3">
      <c r="A7607" s="9"/>
      <c r="B7607" s="58"/>
    </row>
    <row r="7608" spans="1:2" x14ac:dyDescent="0.3">
      <c r="A7608" s="9"/>
      <c r="B7608" s="58"/>
    </row>
    <row r="7609" spans="1:2" x14ac:dyDescent="0.3">
      <c r="A7609" s="9"/>
      <c r="B7609" s="58"/>
    </row>
    <row r="7610" spans="1:2" x14ac:dyDescent="0.3">
      <c r="A7610" s="9"/>
      <c r="B7610" s="58"/>
    </row>
    <row r="7611" spans="1:2" x14ac:dyDescent="0.3">
      <c r="A7611" s="9"/>
      <c r="B7611" s="58"/>
    </row>
    <row r="7612" spans="1:2" x14ac:dyDescent="0.3">
      <c r="A7612" s="9"/>
      <c r="B7612" s="58"/>
    </row>
    <row r="7613" spans="1:2" x14ac:dyDescent="0.3">
      <c r="A7613" s="9"/>
      <c r="B7613" s="58"/>
    </row>
    <row r="7614" spans="1:2" x14ac:dyDescent="0.3">
      <c r="A7614" s="9"/>
      <c r="B7614" s="58"/>
    </row>
    <row r="7615" spans="1:2" x14ac:dyDescent="0.3">
      <c r="A7615" s="9"/>
      <c r="B7615" s="58"/>
    </row>
    <row r="7616" spans="1:2" x14ac:dyDescent="0.3">
      <c r="A7616" s="9"/>
      <c r="B7616" s="58"/>
    </row>
    <row r="7617" spans="1:2" x14ac:dyDescent="0.3">
      <c r="A7617" s="9"/>
      <c r="B7617" s="58"/>
    </row>
    <row r="7618" spans="1:2" x14ac:dyDescent="0.3">
      <c r="A7618" s="9"/>
      <c r="B7618" s="58"/>
    </row>
    <row r="7619" spans="1:2" x14ac:dyDescent="0.3">
      <c r="A7619" s="9"/>
      <c r="B7619" s="58"/>
    </row>
    <row r="7620" spans="1:2" x14ac:dyDescent="0.3">
      <c r="A7620" s="9"/>
      <c r="B7620" s="58"/>
    </row>
    <row r="7621" spans="1:2" x14ac:dyDescent="0.3">
      <c r="A7621" s="9"/>
      <c r="B7621" s="58"/>
    </row>
    <row r="7622" spans="1:2" x14ac:dyDescent="0.3">
      <c r="A7622" s="9"/>
      <c r="B7622" s="58"/>
    </row>
    <row r="7623" spans="1:2" x14ac:dyDescent="0.3">
      <c r="A7623" s="9"/>
      <c r="B7623" s="58"/>
    </row>
    <row r="7624" spans="1:2" x14ac:dyDescent="0.3">
      <c r="A7624" s="9"/>
      <c r="B7624" s="58"/>
    </row>
    <row r="7625" spans="1:2" x14ac:dyDescent="0.3">
      <c r="A7625" s="9"/>
      <c r="B7625" s="58"/>
    </row>
    <row r="7626" spans="1:2" x14ac:dyDescent="0.3">
      <c r="A7626" s="9"/>
      <c r="B7626" s="58"/>
    </row>
    <row r="7627" spans="1:2" x14ac:dyDescent="0.3">
      <c r="A7627" s="9"/>
      <c r="B7627" s="58"/>
    </row>
    <row r="7628" spans="1:2" x14ac:dyDescent="0.3">
      <c r="A7628" s="9"/>
      <c r="B7628" s="58"/>
    </row>
    <row r="7629" spans="1:2" x14ac:dyDescent="0.3">
      <c r="A7629" s="9"/>
      <c r="B7629" s="58"/>
    </row>
    <row r="7630" spans="1:2" x14ac:dyDescent="0.3">
      <c r="A7630" s="9"/>
      <c r="B7630" s="58"/>
    </row>
    <row r="7631" spans="1:2" x14ac:dyDescent="0.3">
      <c r="A7631" s="9"/>
      <c r="B7631" s="58"/>
    </row>
    <row r="7632" spans="1:2" x14ac:dyDescent="0.3">
      <c r="A7632" s="9"/>
      <c r="B7632" s="58"/>
    </row>
    <row r="7633" spans="1:2" x14ac:dyDescent="0.3">
      <c r="A7633" s="9"/>
      <c r="B7633" s="58"/>
    </row>
    <row r="7634" spans="1:2" x14ac:dyDescent="0.3">
      <c r="A7634" s="9"/>
      <c r="B7634" s="58"/>
    </row>
    <row r="7635" spans="1:2" x14ac:dyDescent="0.3">
      <c r="A7635" s="9"/>
      <c r="B7635" s="58"/>
    </row>
    <row r="7636" spans="1:2" x14ac:dyDescent="0.3">
      <c r="A7636" s="9"/>
      <c r="B7636" s="58"/>
    </row>
    <row r="7637" spans="1:2" x14ac:dyDescent="0.3">
      <c r="A7637" s="9"/>
      <c r="B7637" s="58"/>
    </row>
    <row r="7638" spans="1:2" x14ac:dyDescent="0.3">
      <c r="A7638" s="9"/>
      <c r="B7638" s="58"/>
    </row>
    <row r="7639" spans="1:2" x14ac:dyDescent="0.3">
      <c r="A7639" s="9"/>
      <c r="B7639" s="58"/>
    </row>
    <row r="7640" spans="1:2" x14ac:dyDescent="0.3">
      <c r="A7640" s="9"/>
      <c r="B7640" s="58"/>
    </row>
    <row r="7641" spans="1:2" x14ac:dyDescent="0.3">
      <c r="A7641" s="9"/>
      <c r="B7641" s="58"/>
    </row>
    <row r="7642" spans="1:2" x14ac:dyDescent="0.3">
      <c r="A7642" s="9"/>
      <c r="B7642" s="58"/>
    </row>
    <row r="7643" spans="1:2" x14ac:dyDescent="0.3">
      <c r="A7643" s="9"/>
      <c r="B7643" s="58"/>
    </row>
    <row r="7644" spans="1:2" x14ac:dyDescent="0.3">
      <c r="A7644" s="9"/>
      <c r="B7644" s="58"/>
    </row>
    <row r="7645" spans="1:2" x14ac:dyDescent="0.3">
      <c r="A7645" s="9"/>
      <c r="B7645" s="58"/>
    </row>
    <row r="7646" spans="1:2" x14ac:dyDescent="0.3">
      <c r="A7646" s="9"/>
      <c r="B7646" s="58"/>
    </row>
    <row r="7647" spans="1:2" x14ac:dyDescent="0.3">
      <c r="A7647" s="9"/>
      <c r="B7647" s="58"/>
    </row>
    <row r="7648" spans="1:2" x14ac:dyDescent="0.3">
      <c r="A7648" s="9"/>
      <c r="B7648" s="58"/>
    </row>
    <row r="7649" spans="1:2" x14ac:dyDescent="0.3">
      <c r="A7649" s="9"/>
      <c r="B7649" s="58"/>
    </row>
    <row r="7650" spans="1:2" x14ac:dyDescent="0.3">
      <c r="A7650" s="9"/>
      <c r="B7650" s="58"/>
    </row>
    <row r="7651" spans="1:2" x14ac:dyDescent="0.3">
      <c r="A7651" s="9"/>
      <c r="B7651" s="58"/>
    </row>
    <row r="7652" spans="1:2" x14ac:dyDescent="0.3">
      <c r="A7652" s="9"/>
      <c r="B7652" s="58"/>
    </row>
    <row r="7653" spans="1:2" x14ac:dyDescent="0.3">
      <c r="A7653" s="9"/>
      <c r="B7653" s="58"/>
    </row>
    <row r="7654" spans="1:2" x14ac:dyDescent="0.3">
      <c r="A7654" s="9"/>
      <c r="B7654" s="58"/>
    </row>
    <row r="7655" spans="1:2" x14ac:dyDescent="0.3">
      <c r="A7655" s="9"/>
      <c r="B7655" s="58"/>
    </row>
    <row r="7656" spans="1:2" x14ac:dyDescent="0.3">
      <c r="A7656" s="9"/>
      <c r="B7656" s="58"/>
    </row>
    <row r="7657" spans="1:2" x14ac:dyDescent="0.3">
      <c r="A7657" s="9"/>
      <c r="B7657" s="58"/>
    </row>
    <row r="7658" spans="1:2" x14ac:dyDescent="0.3">
      <c r="A7658" s="9"/>
      <c r="B7658" s="58"/>
    </row>
    <row r="7659" spans="1:2" x14ac:dyDescent="0.3">
      <c r="A7659" s="9"/>
      <c r="B7659" s="58"/>
    </row>
    <row r="7660" spans="1:2" x14ac:dyDescent="0.3">
      <c r="A7660" s="9"/>
      <c r="B7660" s="58"/>
    </row>
    <row r="7661" spans="1:2" x14ac:dyDescent="0.3">
      <c r="A7661" s="9"/>
      <c r="B7661" s="58"/>
    </row>
    <row r="7662" spans="1:2" x14ac:dyDescent="0.3">
      <c r="A7662" s="9"/>
      <c r="B7662" s="58"/>
    </row>
    <row r="7663" spans="1:2" x14ac:dyDescent="0.3">
      <c r="A7663" s="9"/>
      <c r="B7663" s="58"/>
    </row>
    <row r="7664" spans="1:2" x14ac:dyDescent="0.3">
      <c r="A7664" s="9"/>
      <c r="B7664" s="58"/>
    </row>
    <row r="7665" spans="1:2" x14ac:dyDescent="0.3">
      <c r="A7665" s="9"/>
      <c r="B7665" s="58"/>
    </row>
    <row r="7666" spans="1:2" x14ac:dyDescent="0.3">
      <c r="A7666" s="9"/>
      <c r="B7666" s="58"/>
    </row>
    <row r="7667" spans="1:2" x14ac:dyDescent="0.3">
      <c r="A7667" s="9"/>
      <c r="B7667" s="58"/>
    </row>
    <row r="7668" spans="1:2" x14ac:dyDescent="0.3">
      <c r="A7668" s="9"/>
      <c r="B7668" s="58"/>
    </row>
    <row r="7669" spans="1:2" x14ac:dyDescent="0.3">
      <c r="A7669" s="9"/>
      <c r="B7669" s="58"/>
    </row>
    <row r="7670" spans="1:2" x14ac:dyDescent="0.3">
      <c r="A7670" s="9"/>
      <c r="B7670" s="58"/>
    </row>
    <row r="7671" spans="1:2" x14ac:dyDescent="0.3">
      <c r="A7671" s="9"/>
      <c r="B7671" s="58"/>
    </row>
    <row r="7672" spans="1:2" x14ac:dyDescent="0.3">
      <c r="A7672" s="9"/>
      <c r="B7672" s="58"/>
    </row>
    <row r="7673" spans="1:2" x14ac:dyDescent="0.3">
      <c r="A7673" s="9"/>
      <c r="B7673" s="58"/>
    </row>
    <row r="7674" spans="1:2" x14ac:dyDescent="0.3">
      <c r="A7674" s="9"/>
      <c r="B7674" s="58"/>
    </row>
    <row r="7675" spans="1:2" x14ac:dyDescent="0.3">
      <c r="A7675" s="9"/>
      <c r="B7675" s="58"/>
    </row>
    <row r="7676" spans="1:2" x14ac:dyDescent="0.3">
      <c r="A7676" s="9"/>
      <c r="B7676" s="58"/>
    </row>
    <row r="7677" spans="1:2" x14ac:dyDescent="0.3">
      <c r="A7677" s="9"/>
      <c r="B7677" s="58"/>
    </row>
    <row r="7678" spans="1:2" x14ac:dyDescent="0.3">
      <c r="A7678" s="9"/>
      <c r="B7678" s="58"/>
    </row>
    <row r="7679" spans="1:2" x14ac:dyDescent="0.3">
      <c r="A7679" s="9"/>
      <c r="B7679" s="58"/>
    </row>
    <row r="7680" spans="1:2" x14ac:dyDescent="0.3">
      <c r="A7680" s="9"/>
      <c r="B7680" s="58"/>
    </row>
    <row r="7681" spans="1:2" x14ac:dyDescent="0.3">
      <c r="A7681" s="9"/>
      <c r="B7681" s="58"/>
    </row>
    <row r="7682" spans="1:2" x14ac:dyDescent="0.3">
      <c r="A7682" s="9"/>
      <c r="B7682" s="58"/>
    </row>
    <row r="7683" spans="1:2" x14ac:dyDescent="0.3">
      <c r="A7683" s="9"/>
      <c r="B7683" s="58"/>
    </row>
    <row r="7684" spans="1:2" x14ac:dyDescent="0.3">
      <c r="A7684" s="9"/>
      <c r="B7684" s="58"/>
    </row>
    <row r="7685" spans="1:2" x14ac:dyDescent="0.3">
      <c r="A7685" s="9"/>
      <c r="B7685" s="58"/>
    </row>
    <row r="7686" spans="1:2" x14ac:dyDescent="0.3">
      <c r="A7686" s="9"/>
      <c r="B7686" s="58"/>
    </row>
    <row r="7687" spans="1:2" x14ac:dyDescent="0.3">
      <c r="A7687" s="9"/>
      <c r="B7687" s="58"/>
    </row>
    <row r="7688" spans="1:2" x14ac:dyDescent="0.3">
      <c r="A7688" s="9"/>
      <c r="B7688" s="58"/>
    </row>
    <row r="7689" spans="1:2" x14ac:dyDescent="0.3">
      <c r="A7689" s="9"/>
      <c r="B7689" s="58"/>
    </row>
    <row r="7690" spans="1:2" x14ac:dyDescent="0.3">
      <c r="A7690" s="9"/>
      <c r="B7690" s="58"/>
    </row>
    <row r="7691" spans="1:2" x14ac:dyDescent="0.3">
      <c r="A7691" s="9"/>
      <c r="B7691" s="58"/>
    </row>
    <row r="7692" spans="1:2" x14ac:dyDescent="0.3">
      <c r="A7692" s="9"/>
      <c r="B7692" s="58"/>
    </row>
    <row r="7693" spans="1:2" x14ac:dyDescent="0.3">
      <c r="A7693" s="9"/>
      <c r="B7693" s="58"/>
    </row>
    <row r="7694" spans="1:2" x14ac:dyDescent="0.3">
      <c r="A7694" s="9"/>
      <c r="B7694" s="58"/>
    </row>
    <row r="7695" spans="1:2" x14ac:dyDescent="0.3">
      <c r="A7695" s="9"/>
      <c r="B7695" s="58"/>
    </row>
    <row r="7696" spans="1:2" x14ac:dyDescent="0.3">
      <c r="A7696" s="9"/>
      <c r="B7696" s="58"/>
    </row>
    <row r="7697" spans="1:2" x14ac:dyDescent="0.3">
      <c r="A7697" s="9"/>
      <c r="B7697" s="58"/>
    </row>
    <row r="7698" spans="1:2" x14ac:dyDescent="0.3">
      <c r="A7698" s="9"/>
      <c r="B7698" s="58"/>
    </row>
    <row r="7699" spans="1:2" x14ac:dyDescent="0.3">
      <c r="A7699" s="9"/>
      <c r="B7699" s="58"/>
    </row>
    <row r="7700" spans="1:2" x14ac:dyDescent="0.3">
      <c r="A7700" s="9"/>
      <c r="B7700" s="58"/>
    </row>
    <row r="7701" spans="1:2" x14ac:dyDescent="0.3">
      <c r="A7701" s="9"/>
      <c r="B7701" s="58"/>
    </row>
    <row r="7702" spans="1:2" x14ac:dyDescent="0.3">
      <c r="A7702" s="9"/>
      <c r="B7702" s="58"/>
    </row>
    <row r="7703" spans="1:2" x14ac:dyDescent="0.3">
      <c r="A7703" s="9"/>
      <c r="B7703" s="58"/>
    </row>
    <row r="7704" spans="1:2" x14ac:dyDescent="0.3">
      <c r="A7704" s="9"/>
      <c r="B7704" s="58"/>
    </row>
    <row r="7705" spans="1:2" x14ac:dyDescent="0.3">
      <c r="A7705" s="9"/>
      <c r="B7705" s="58"/>
    </row>
    <row r="7706" spans="1:2" x14ac:dyDescent="0.3">
      <c r="A7706" s="9"/>
      <c r="B7706" s="58"/>
    </row>
    <row r="7707" spans="1:2" x14ac:dyDescent="0.3">
      <c r="A7707" s="9"/>
      <c r="B7707" s="58"/>
    </row>
    <row r="7708" spans="1:2" x14ac:dyDescent="0.3">
      <c r="A7708" s="9"/>
      <c r="B7708" s="58"/>
    </row>
    <row r="7709" spans="1:2" x14ac:dyDescent="0.3">
      <c r="A7709" s="9"/>
      <c r="B7709" s="58"/>
    </row>
    <row r="7710" spans="1:2" x14ac:dyDescent="0.3">
      <c r="A7710" s="9"/>
      <c r="B7710" s="58"/>
    </row>
    <row r="7711" spans="1:2" x14ac:dyDescent="0.3">
      <c r="A7711" s="9"/>
      <c r="B7711" s="58"/>
    </row>
    <row r="7712" spans="1:2" x14ac:dyDescent="0.3">
      <c r="A7712" s="9"/>
      <c r="B7712" s="58"/>
    </row>
    <row r="7713" spans="1:2" x14ac:dyDescent="0.3">
      <c r="A7713" s="9"/>
      <c r="B7713" s="58"/>
    </row>
    <row r="7714" spans="1:2" x14ac:dyDescent="0.3">
      <c r="A7714" s="9"/>
      <c r="B7714" s="58"/>
    </row>
    <row r="7715" spans="1:2" x14ac:dyDescent="0.3">
      <c r="A7715" s="9"/>
      <c r="B7715" s="58"/>
    </row>
    <row r="7716" spans="1:2" x14ac:dyDescent="0.3">
      <c r="A7716" s="9"/>
      <c r="B7716" s="58"/>
    </row>
    <row r="7717" spans="1:2" x14ac:dyDescent="0.3">
      <c r="A7717" s="9"/>
      <c r="B7717" s="58"/>
    </row>
    <row r="7718" spans="1:2" x14ac:dyDescent="0.3">
      <c r="A7718" s="9"/>
      <c r="B7718" s="58"/>
    </row>
    <row r="7719" spans="1:2" x14ac:dyDescent="0.3">
      <c r="A7719" s="9"/>
      <c r="B7719" s="58"/>
    </row>
    <row r="7720" spans="1:2" x14ac:dyDescent="0.3">
      <c r="A7720" s="9"/>
      <c r="B7720" s="58"/>
    </row>
    <row r="7721" spans="1:2" x14ac:dyDescent="0.3">
      <c r="A7721" s="9"/>
      <c r="B7721" s="58"/>
    </row>
    <row r="7722" spans="1:2" x14ac:dyDescent="0.3">
      <c r="A7722" s="9"/>
      <c r="B7722" s="58"/>
    </row>
    <row r="7723" spans="1:2" x14ac:dyDescent="0.3">
      <c r="A7723" s="9"/>
      <c r="B7723" s="58"/>
    </row>
    <row r="7724" spans="1:2" x14ac:dyDescent="0.3">
      <c r="A7724" s="9"/>
      <c r="B7724" s="58"/>
    </row>
    <row r="7725" spans="1:2" x14ac:dyDescent="0.3">
      <c r="A7725" s="9"/>
      <c r="B7725" s="58"/>
    </row>
    <row r="7726" spans="1:2" x14ac:dyDescent="0.3">
      <c r="A7726" s="9"/>
      <c r="B7726" s="58"/>
    </row>
    <row r="7727" spans="1:2" x14ac:dyDescent="0.3">
      <c r="A7727" s="9"/>
      <c r="B7727" s="58"/>
    </row>
    <row r="7728" spans="1:2" x14ac:dyDescent="0.3">
      <c r="A7728" s="9"/>
      <c r="B7728" s="58"/>
    </row>
    <row r="7729" spans="1:2" x14ac:dyDescent="0.3">
      <c r="A7729" s="9"/>
      <c r="B7729" s="58"/>
    </row>
    <row r="7730" spans="1:2" x14ac:dyDescent="0.3">
      <c r="A7730" s="9"/>
      <c r="B7730" s="58"/>
    </row>
    <row r="7731" spans="1:2" x14ac:dyDescent="0.3">
      <c r="A7731" s="9"/>
      <c r="B7731" s="58"/>
    </row>
    <row r="7732" spans="1:2" x14ac:dyDescent="0.3">
      <c r="A7732" s="9"/>
      <c r="B7732" s="58"/>
    </row>
    <row r="7733" spans="1:2" x14ac:dyDescent="0.3">
      <c r="A7733" s="9"/>
      <c r="B7733" s="58"/>
    </row>
    <row r="7734" spans="1:2" x14ac:dyDescent="0.3">
      <c r="A7734" s="9"/>
      <c r="B7734" s="58"/>
    </row>
    <row r="7735" spans="1:2" x14ac:dyDescent="0.3">
      <c r="A7735" s="9"/>
      <c r="B7735" s="58"/>
    </row>
    <row r="7736" spans="1:2" x14ac:dyDescent="0.3">
      <c r="A7736" s="9"/>
      <c r="B7736" s="58"/>
    </row>
    <row r="7737" spans="1:2" x14ac:dyDescent="0.3">
      <c r="A7737" s="9"/>
      <c r="B7737" s="58"/>
    </row>
    <row r="7738" spans="1:2" x14ac:dyDescent="0.3">
      <c r="A7738" s="9"/>
      <c r="B7738" s="58"/>
    </row>
    <row r="7739" spans="1:2" x14ac:dyDescent="0.3">
      <c r="A7739" s="9"/>
      <c r="B7739" s="58"/>
    </row>
    <row r="7740" spans="1:2" x14ac:dyDescent="0.3">
      <c r="A7740" s="9"/>
      <c r="B7740" s="58"/>
    </row>
    <row r="7741" spans="1:2" x14ac:dyDescent="0.3">
      <c r="A7741" s="9"/>
      <c r="B7741" s="58"/>
    </row>
    <row r="7742" spans="1:2" x14ac:dyDescent="0.3">
      <c r="A7742" s="9"/>
      <c r="B7742" s="58"/>
    </row>
    <row r="7743" spans="1:2" x14ac:dyDescent="0.3">
      <c r="A7743" s="9"/>
      <c r="B7743" s="58"/>
    </row>
    <row r="7744" spans="1:2" x14ac:dyDescent="0.3">
      <c r="A7744" s="9"/>
      <c r="B7744" s="58"/>
    </row>
    <row r="7745" spans="1:2" x14ac:dyDescent="0.3">
      <c r="A7745" s="9"/>
      <c r="B7745" s="58"/>
    </row>
    <row r="7746" spans="1:2" x14ac:dyDescent="0.3">
      <c r="A7746" s="9"/>
      <c r="B7746" s="58"/>
    </row>
    <row r="7747" spans="1:2" x14ac:dyDescent="0.3">
      <c r="A7747" s="9"/>
      <c r="B7747" s="58"/>
    </row>
    <row r="7748" spans="1:2" x14ac:dyDescent="0.3">
      <c r="A7748" s="9"/>
      <c r="B7748" s="58"/>
    </row>
    <row r="7749" spans="1:2" x14ac:dyDescent="0.3">
      <c r="A7749" s="9"/>
      <c r="B7749" s="58"/>
    </row>
    <row r="7750" spans="1:2" x14ac:dyDescent="0.3">
      <c r="A7750" s="9"/>
      <c r="B7750" s="58"/>
    </row>
    <row r="7751" spans="1:2" x14ac:dyDescent="0.3">
      <c r="A7751" s="9"/>
      <c r="B7751" s="58"/>
    </row>
    <row r="7752" spans="1:2" x14ac:dyDescent="0.3">
      <c r="A7752" s="9"/>
      <c r="B7752" s="58"/>
    </row>
    <row r="7753" spans="1:2" x14ac:dyDescent="0.3">
      <c r="A7753" s="9"/>
      <c r="B7753" s="58"/>
    </row>
    <row r="7754" spans="1:2" x14ac:dyDescent="0.3">
      <c r="A7754" s="9"/>
      <c r="B7754" s="58"/>
    </row>
    <row r="7755" spans="1:2" x14ac:dyDescent="0.3">
      <c r="A7755" s="9"/>
      <c r="B7755" s="58"/>
    </row>
    <row r="7756" spans="1:2" x14ac:dyDescent="0.3">
      <c r="A7756" s="9"/>
      <c r="B7756" s="58"/>
    </row>
    <row r="7757" spans="1:2" x14ac:dyDescent="0.3">
      <c r="A7757" s="9"/>
      <c r="B7757" s="58"/>
    </row>
    <row r="7758" spans="1:2" x14ac:dyDescent="0.3">
      <c r="A7758" s="9"/>
      <c r="B7758" s="58"/>
    </row>
    <row r="7759" spans="1:2" x14ac:dyDescent="0.3">
      <c r="A7759" s="9"/>
      <c r="B7759" s="58"/>
    </row>
    <row r="7760" spans="1:2" x14ac:dyDescent="0.3">
      <c r="A7760" s="9"/>
      <c r="B7760" s="58"/>
    </row>
    <row r="7761" spans="1:2" x14ac:dyDescent="0.3">
      <c r="A7761" s="9"/>
      <c r="B7761" s="58"/>
    </row>
    <row r="7762" spans="1:2" x14ac:dyDescent="0.3">
      <c r="A7762" s="9"/>
      <c r="B7762" s="58"/>
    </row>
    <row r="7763" spans="1:2" x14ac:dyDescent="0.3">
      <c r="A7763" s="9"/>
      <c r="B7763" s="58"/>
    </row>
    <row r="7764" spans="1:2" x14ac:dyDescent="0.3">
      <c r="A7764" s="9"/>
      <c r="B7764" s="58"/>
    </row>
    <row r="7765" spans="1:2" x14ac:dyDescent="0.3">
      <c r="A7765" s="9"/>
      <c r="B7765" s="58"/>
    </row>
    <row r="7766" spans="1:2" x14ac:dyDescent="0.3">
      <c r="A7766" s="9"/>
      <c r="B7766" s="58"/>
    </row>
    <row r="7767" spans="1:2" x14ac:dyDescent="0.3">
      <c r="A7767" s="9"/>
      <c r="B7767" s="58"/>
    </row>
    <row r="7768" spans="1:2" x14ac:dyDescent="0.3">
      <c r="A7768" s="9"/>
      <c r="B7768" s="58"/>
    </row>
    <row r="7769" spans="1:2" x14ac:dyDescent="0.3">
      <c r="A7769" s="9"/>
      <c r="B7769" s="58"/>
    </row>
    <row r="7770" spans="1:2" x14ac:dyDescent="0.3">
      <c r="A7770" s="9"/>
      <c r="B7770" s="58"/>
    </row>
    <row r="7771" spans="1:2" x14ac:dyDescent="0.3">
      <c r="A7771" s="9"/>
      <c r="B7771" s="58"/>
    </row>
    <row r="7772" spans="1:2" x14ac:dyDescent="0.3">
      <c r="A7772" s="9"/>
      <c r="B7772" s="58"/>
    </row>
    <row r="7773" spans="1:2" x14ac:dyDescent="0.3">
      <c r="A7773" s="9"/>
      <c r="B7773" s="58"/>
    </row>
    <row r="7774" spans="1:2" x14ac:dyDescent="0.3">
      <c r="A7774" s="9"/>
      <c r="B7774" s="58"/>
    </row>
    <row r="7775" spans="1:2" x14ac:dyDescent="0.3">
      <c r="A7775" s="9"/>
      <c r="B7775" s="58"/>
    </row>
    <row r="7776" spans="1:2" x14ac:dyDescent="0.3">
      <c r="A7776" s="9"/>
      <c r="B7776" s="58"/>
    </row>
    <row r="7777" spans="1:2" x14ac:dyDescent="0.3">
      <c r="A7777" s="9"/>
      <c r="B7777" s="58"/>
    </row>
    <row r="7778" spans="1:2" x14ac:dyDescent="0.3">
      <c r="A7778" s="9"/>
      <c r="B7778" s="58"/>
    </row>
    <row r="7779" spans="1:2" x14ac:dyDescent="0.3">
      <c r="A7779" s="9"/>
      <c r="B7779" s="58"/>
    </row>
    <row r="7780" spans="1:2" x14ac:dyDescent="0.3">
      <c r="A7780" s="9"/>
      <c r="B7780" s="58"/>
    </row>
    <row r="7781" spans="1:2" x14ac:dyDescent="0.3">
      <c r="A7781" s="9"/>
      <c r="B7781" s="58"/>
    </row>
    <row r="7782" spans="1:2" x14ac:dyDescent="0.3">
      <c r="A7782" s="9"/>
      <c r="B7782" s="58"/>
    </row>
    <row r="7783" spans="1:2" x14ac:dyDescent="0.3">
      <c r="A7783" s="9"/>
      <c r="B7783" s="58"/>
    </row>
    <row r="7784" spans="1:2" x14ac:dyDescent="0.3">
      <c r="A7784" s="9"/>
      <c r="B7784" s="58"/>
    </row>
    <row r="7785" spans="1:2" x14ac:dyDescent="0.3">
      <c r="A7785" s="9"/>
      <c r="B7785" s="58"/>
    </row>
    <row r="7786" spans="1:2" x14ac:dyDescent="0.3">
      <c r="A7786" s="9"/>
      <c r="B7786" s="58"/>
    </row>
    <row r="7787" spans="1:2" x14ac:dyDescent="0.3">
      <c r="A7787" s="9"/>
      <c r="B7787" s="58"/>
    </row>
    <row r="7788" spans="1:2" x14ac:dyDescent="0.3">
      <c r="A7788" s="9"/>
      <c r="B7788" s="58"/>
    </row>
    <row r="7789" spans="1:2" x14ac:dyDescent="0.3">
      <c r="A7789" s="9"/>
      <c r="B7789" s="58"/>
    </row>
    <row r="7790" spans="1:2" x14ac:dyDescent="0.3">
      <c r="A7790" s="9"/>
      <c r="B7790" s="58"/>
    </row>
    <row r="7791" spans="1:2" x14ac:dyDescent="0.3">
      <c r="A7791" s="9"/>
      <c r="B7791" s="58"/>
    </row>
    <row r="7792" spans="1:2" x14ac:dyDescent="0.3">
      <c r="A7792" s="9"/>
      <c r="B7792" s="58"/>
    </row>
    <row r="7793" spans="1:2" x14ac:dyDescent="0.3">
      <c r="A7793" s="9"/>
      <c r="B7793" s="58"/>
    </row>
    <row r="7794" spans="1:2" x14ac:dyDescent="0.3">
      <c r="A7794" s="9"/>
      <c r="B7794" s="58"/>
    </row>
    <row r="7795" spans="1:2" x14ac:dyDescent="0.3">
      <c r="A7795" s="9"/>
      <c r="B7795" s="58"/>
    </row>
    <row r="7796" spans="1:2" x14ac:dyDescent="0.3">
      <c r="A7796" s="9"/>
      <c r="B7796" s="58"/>
    </row>
    <row r="7797" spans="1:2" x14ac:dyDescent="0.3">
      <c r="A7797" s="9"/>
      <c r="B7797" s="58"/>
    </row>
    <row r="7798" spans="1:2" x14ac:dyDescent="0.3">
      <c r="A7798" s="9"/>
      <c r="B7798" s="58"/>
    </row>
    <row r="7799" spans="1:2" x14ac:dyDescent="0.3">
      <c r="A7799" s="9"/>
      <c r="B7799" s="58"/>
    </row>
    <row r="7800" spans="1:2" x14ac:dyDescent="0.3">
      <c r="A7800" s="9"/>
      <c r="B7800" s="58"/>
    </row>
    <row r="7801" spans="1:2" x14ac:dyDescent="0.3">
      <c r="A7801" s="9"/>
      <c r="B7801" s="58"/>
    </row>
    <row r="7802" spans="1:2" x14ac:dyDescent="0.3">
      <c r="A7802" s="9"/>
      <c r="B7802" s="58"/>
    </row>
    <row r="7803" spans="1:2" x14ac:dyDescent="0.3">
      <c r="A7803" s="9"/>
      <c r="B7803" s="58"/>
    </row>
    <row r="7804" spans="1:2" x14ac:dyDescent="0.3">
      <c r="A7804" s="9"/>
      <c r="B7804" s="58"/>
    </row>
    <row r="7805" spans="1:2" x14ac:dyDescent="0.3">
      <c r="A7805" s="9"/>
      <c r="B7805" s="58"/>
    </row>
    <row r="7806" spans="1:2" x14ac:dyDescent="0.3">
      <c r="A7806" s="9"/>
      <c r="B7806" s="58"/>
    </row>
    <row r="7807" spans="1:2" x14ac:dyDescent="0.3">
      <c r="A7807" s="9"/>
      <c r="B7807" s="58"/>
    </row>
    <row r="7808" spans="1:2" x14ac:dyDescent="0.3">
      <c r="A7808" s="9"/>
      <c r="B7808" s="58"/>
    </row>
    <row r="7809" spans="1:2" x14ac:dyDescent="0.3">
      <c r="A7809" s="9"/>
      <c r="B7809" s="58"/>
    </row>
    <row r="7810" spans="1:2" x14ac:dyDescent="0.3">
      <c r="A7810" s="9"/>
      <c r="B7810" s="58"/>
    </row>
    <row r="7811" spans="1:2" x14ac:dyDescent="0.3">
      <c r="A7811" s="9"/>
      <c r="B7811" s="58"/>
    </row>
    <row r="7812" spans="1:2" x14ac:dyDescent="0.3">
      <c r="A7812" s="9"/>
      <c r="B7812" s="58"/>
    </row>
    <row r="7813" spans="1:2" x14ac:dyDescent="0.3">
      <c r="A7813" s="9"/>
      <c r="B7813" s="58"/>
    </row>
    <row r="7814" spans="1:2" x14ac:dyDescent="0.3">
      <c r="A7814" s="9"/>
      <c r="B7814" s="58"/>
    </row>
    <row r="7815" spans="1:2" x14ac:dyDescent="0.3">
      <c r="A7815" s="9"/>
      <c r="B7815" s="58"/>
    </row>
    <row r="7816" spans="1:2" x14ac:dyDescent="0.3">
      <c r="A7816" s="9"/>
      <c r="B7816" s="58"/>
    </row>
    <row r="7817" spans="1:2" x14ac:dyDescent="0.3">
      <c r="A7817" s="9"/>
      <c r="B7817" s="58"/>
    </row>
    <row r="7818" spans="1:2" x14ac:dyDescent="0.3">
      <c r="A7818" s="9"/>
      <c r="B7818" s="58"/>
    </row>
    <row r="7819" spans="1:2" x14ac:dyDescent="0.3">
      <c r="A7819" s="9"/>
      <c r="B7819" s="58"/>
    </row>
    <row r="7820" spans="1:2" x14ac:dyDescent="0.3">
      <c r="A7820" s="9"/>
      <c r="B7820" s="58"/>
    </row>
    <row r="7821" spans="1:2" x14ac:dyDescent="0.3">
      <c r="A7821" s="9"/>
      <c r="B7821" s="58"/>
    </row>
    <row r="7822" spans="1:2" x14ac:dyDescent="0.3">
      <c r="A7822" s="9"/>
      <c r="B7822" s="58"/>
    </row>
    <row r="7823" spans="1:2" x14ac:dyDescent="0.3">
      <c r="A7823" s="9"/>
      <c r="B7823" s="58"/>
    </row>
    <row r="7824" spans="1:2" x14ac:dyDescent="0.3">
      <c r="A7824" s="9"/>
      <c r="B7824" s="58"/>
    </row>
    <row r="7825" spans="1:2" x14ac:dyDescent="0.3">
      <c r="A7825" s="9"/>
      <c r="B7825" s="58"/>
    </row>
    <row r="7826" spans="1:2" x14ac:dyDescent="0.3">
      <c r="A7826" s="9"/>
      <c r="B7826" s="58"/>
    </row>
    <row r="7827" spans="1:2" x14ac:dyDescent="0.3">
      <c r="A7827" s="9"/>
      <c r="B7827" s="58"/>
    </row>
    <row r="7828" spans="1:2" x14ac:dyDescent="0.3">
      <c r="A7828" s="9"/>
      <c r="B7828" s="58"/>
    </row>
    <row r="7829" spans="1:2" x14ac:dyDescent="0.3">
      <c r="A7829" s="9"/>
      <c r="B7829" s="58"/>
    </row>
    <row r="7830" spans="1:2" x14ac:dyDescent="0.3">
      <c r="A7830" s="9"/>
      <c r="B7830" s="58"/>
    </row>
    <row r="7831" spans="1:2" x14ac:dyDescent="0.3">
      <c r="A7831" s="9"/>
      <c r="B7831" s="58"/>
    </row>
    <row r="7832" spans="1:2" x14ac:dyDescent="0.3">
      <c r="A7832" s="9"/>
      <c r="B7832" s="58"/>
    </row>
    <row r="7833" spans="1:2" x14ac:dyDescent="0.3">
      <c r="A7833" s="9"/>
      <c r="B7833" s="58"/>
    </row>
    <row r="7834" spans="1:2" x14ac:dyDescent="0.3">
      <c r="A7834" s="9"/>
      <c r="B7834" s="58"/>
    </row>
    <row r="7835" spans="1:2" x14ac:dyDescent="0.3">
      <c r="A7835" s="9"/>
      <c r="B7835" s="58"/>
    </row>
    <row r="7836" spans="1:2" x14ac:dyDescent="0.3">
      <c r="A7836" s="9"/>
      <c r="B7836" s="58"/>
    </row>
    <row r="7837" spans="1:2" x14ac:dyDescent="0.3">
      <c r="A7837" s="9"/>
      <c r="B7837" s="58"/>
    </row>
    <row r="7838" spans="1:2" x14ac:dyDescent="0.3">
      <c r="A7838" s="9"/>
      <c r="B7838" s="58"/>
    </row>
    <row r="7839" spans="1:2" x14ac:dyDescent="0.3">
      <c r="A7839" s="9"/>
      <c r="B7839" s="58"/>
    </row>
    <row r="7840" spans="1:2" x14ac:dyDescent="0.3">
      <c r="A7840" s="9"/>
      <c r="B7840" s="58"/>
    </row>
    <row r="7841" spans="1:2" x14ac:dyDescent="0.3">
      <c r="A7841" s="9"/>
      <c r="B7841" s="58"/>
    </row>
    <row r="7842" spans="1:2" x14ac:dyDescent="0.3">
      <c r="A7842" s="9"/>
      <c r="B7842" s="58"/>
    </row>
    <row r="7843" spans="1:2" x14ac:dyDescent="0.3">
      <c r="A7843" s="9"/>
      <c r="B7843" s="58"/>
    </row>
    <row r="7844" spans="1:2" x14ac:dyDescent="0.3">
      <c r="A7844" s="9"/>
      <c r="B7844" s="58"/>
    </row>
    <row r="7845" spans="1:2" x14ac:dyDescent="0.3">
      <c r="A7845" s="9"/>
      <c r="B7845" s="58"/>
    </row>
    <row r="7846" spans="1:2" x14ac:dyDescent="0.3">
      <c r="A7846" s="9"/>
      <c r="B7846" s="58"/>
    </row>
    <row r="7847" spans="1:2" x14ac:dyDescent="0.3">
      <c r="A7847" s="9"/>
      <c r="B7847" s="58"/>
    </row>
    <row r="7848" spans="1:2" x14ac:dyDescent="0.3">
      <c r="A7848" s="9"/>
      <c r="B7848" s="58"/>
    </row>
    <row r="7849" spans="1:2" x14ac:dyDescent="0.3">
      <c r="A7849" s="9"/>
      <c r="B7849" s="58"/>
    </row>
    <row r="7850" spans="1:2" x14ac:dyDescent="0.3">
      <c r="A7850" s="9"/>
      <c r="B7850" s="58"/>
    </row>
    <row r="7851" spans="1:2" x14ac:dyDescent="0.3">
      <c r="A7851" s="9"/>
      <c r="B7851" s="58"/>
    </row>
    <row r="7852" spans="1:2" x14ac:dyDescent="0.3">
      <c r="A7852" s="9"/>
      <c r="B7852" s="58"/>
    </row>
    <row r="7853" spans="1:2" x14ac:dyDescent="0.3">
      <c r="A7853" s="9"/>
      <c r="B7853" s="58"/>
    </row>
    <row r="7854" spans="1:2" x14ac:dyDescent="0.3">
      <c r="A7854" s="9"/>
      <c r="B7854" s="58"/>
    </row>
    <row r="7855" spans="1:2" x14ac:dyDescent="0.3">
      <c r="A7855" s="9"/>
      <c r="B7855" s="58"/>
    </row>
    <row r="7856" spans="1:2" x14ac:dyDescent="0.3">
      <c r="A7856" s="9"/>
      <c r="B7856" s="58"/>
    </row>
    <row r="7857" spans="1:2" x14ac:dyDescent="0.3">
      <c r="A7857" s="9"/>
      <c r="B7857" s="58"/>
    </row>
    <row r="7858" spans="1:2" x14ac:dyDescent="0.3">
      <c r="A7858" s="9"/>
      <c r="B7858" s="58"/>
    </row>
    <row r="7859" spans="1:2" x14ac:dyDescent="0.3">
      <c r="A7859" s="9"/>
      <c r="B7859" s="58"/>
    </row>
    <row r="7860" spans="1:2" x14ac:dyDescent="0.3">
      <c r="A7860" s="9"/>
      <c r="B7860" s="58"/>
    </row>
    <row r="7861" spans="1:2" x14ac:dyDescent="0.3">
      <c r="A7861" s="9"/>
      <c r="B7861" s="58"/>
    </row>
    <row r="7862" spans="1:2" x14ac:dyDescent="0.3">
      <c r="A7862" s="9"/>
      <c r="B7862" s="58"/>
    </row>
    <row r="7863" spans="1:2" x14ac:dyDescent="0.3">
      <c r="A7863" s="9"/>
      <c r="B7863" s="58"/>
    </row>
    <row r="7864" spans="1:2" x14ac:dyDescent="0.3">
      <c r="A7864" s="9"/>
      <c r="B7864" s="58"/>
    </row>
    <row r="7865" spans="1:2" x14ac:dyDescent="0.3">
      <c r="A7865" s="9"/>
      <c r="B7865" s="58"/>
    </row>
    <row r="7866" spans="1:2" x14ac:dyDescent="0.3">
      <c r="A7866" s="9"/>
      <c r="B7866" s="58"/>
    </row>
    <row r="7867" spans="1:2" x14ac:dyDescent="0.3">
      <c r="A7867" s="9"/>
      <c r="B7867" s="58"/>
    </row>
    <row r="7868" spans="1:2" x14ac:dyDescent="0.3">
      <c r="A7868" s="9"/>
      <c r="B7868" s="58"/>
    </row>
    <row r="7869" spans="1:2" x14ac:dyDescent="0.3">
      <c r="A7869" s="9"/>
      <c r="B7869" s="58"/>
    </row>
    <row r="7870" spans="1:2" x14ac:dyDescent="0.3">
      <c r="A7870" s="9"/>
      <c r="B7870" s="58"/>
    </row>
    <row r="7871" spans="1:2" x14ac:dyDescent="0.3">
      <c r="A7871" s="9"/>
      <c r="B7871" s="58"/>
    </row>
    <row r="7872" spans="1:2" x14ac:dyDescent="0.3">
      <c r="A7872" s="9"/>
      <c r="B7872" s="58"/>
    </row>
    <row r="7873" spans="1:2" x14ac:dyDescent="0.3">
      <c r="A7873" s="9"/>
      <c r="B7873" s="58"/>
    </row>
    <row r="7874" spans="1:2" x14ac:dyDescent="0.3">
      <c r="A7874" s="9"/>
      <c r="B7874" s="58"/>
    </row>
    <row r="7875" spans="1:2" x14ac:dyDescent="0.3">
      <c r="A7875" s="9"/>
      <c r="B7875" s="58"/>
    </row>
    <row r="7876" spans="1:2" x14ac:dyDescent="0.3">
      <c r="A7876" s="9"/>
      <c r="B7876" s="58"/>
    </row>
    <row r="7877" spans="1:2" x14ac:dyDescent="0.3">
      <c r="A7877" s="9"/>
      <c r="B7877" s="58"/>
    </row>
    <row r="7878" spans="1:2" x14ac:dyDescent="0.3">
      <c r="A7878" s="9"/>
      <c r="B7878" s="58"/>
    </row>
    <row r="7879" spans="1:2" x14ac:dyDescent="0.3">
      <c r="A7879" s="9"/>
      <c r="B7879" s="58"/>
    </row>
    <row r="7880" spans="1:2" x14ac:dyDescent="0.3">
      <c r="A7880" s="9"/>
      <c r="B7880" s="58"/>
    </row>
    <row r="7881" spans="1:2" x14ac:dyDescent="0.3">
      <c r="A7881" s="9"/>
      <c r="B7881" s="58"/>
    </row>
    <row r="7882" spans="1:2" x14ac:dyDescent="0.3">
      <c r="A7882" s="9"/>
      <c r="B7882" s="58"/>
    </row>
    <row r="7883" spans="1:2" x14ac:dyDescent="0.3">
      <c r="A7883" s="9"/>
      <c r="B7883" s="58"/>
    </row>
    <row r="7884" spans="1:2" x14ac:dyDescent="0.3">
      <c r="A7884" s="9"/>
      <c r="B7884" s="58"/>
    </row>
    <row r="7885" spans="1:2" x14ac:dyDescent="0.3">
      <c r="A7885" s="9"/>
      <c r="B7885" s="58"/>
    </row>
    <row r="7886" spans="1:2" x14ac:dyDescent="0.3">
      <c r="A7886" s="9"/>
      <c r="B7886" s="58"/>
    </row>
    <row r="7887" spans="1:2" x14ac:dyDescent="0.3">
      <c r="A7887" s="9"/>
      <c r="B7887" s="58"/>
    </row>
    <row r="7888" spans="1:2" x14ac:dyDescent="0.3">
      <c r="A7888" s="9"/>
      <c r="B7888" s="58"/>
    </row>
    <row r="7889" spans="1:2" x14ac:dyDescent="0.3">
      <c r="A7889" s="9"/>
      <c r="B7889" s="58"/>
    </row>
    <row r="7890" spans="1:2" x14ac:dyDescent="0.3">
      <c r="A7890" s="9"/>
      <c r="B7890" s="58"/>
    </row>
    <row r="7891" spans="1:2" x14ac:dyDescent="0.3">
      <c r="A7891" s="9"/>
      <c r="B7891" s="58"/>
    </row>
    <row r="7892" spans="1:2" x14ac:dyDescent="0.3">
      <c r="A7892" s="9"/>
      <c r="B7892" s="58"/>
    </row>
    <row r="7893" spans="1:2" x14ac:dyDescent="0.3">
      <c r="A7893" s="9"/>
      <c r="B7893" s="58"/>
    </row>
    <row r="7894" spans="1:2" x14ac:dyDescent="0.3">
      <c r="A7894" s="9"/>
      <c r="B7894" s="58"/>
    </row>
    <row r="7895" spans="1:2" x14ac:dyDescent="0.3">
      <c r="A7895" s="9"/>
      <c r="B7895" s="58"/>
    </row>
    <row r="7896" spans="1:2" x14ac:dyDescent="0.3">
      <c r="A7896" s="9"/>
      <c r="B7896" s="58"/>
    </row>
    <row r="7897" spans="1:2" x14ac:dyDescent="0.3">
      <c r="A7897" s="9"/>
      <c r="B7897" s="58"/>
    </row>
    <row r="7898" spans="1:2" x14ac:dyDescent="0.3">
      <c r="A7898" s="9"/>
      <c r="B7898" s="58"/>
    </row>
    <row r="7899" spans="1:2" x14ac:dyDescent="0.3">
      <c r="A7899" s="9"/>
      <c r="B7899" s="58"/>
    </row>
    <row r="7900" spans="1:2" x14ac:dyDescent="0.3">
      <c r="A7900" s="9"/>
      <c r="B7900" s="58"/>
    </row>
    <row r="7901" spans="1:2" x14ac:dyDescent="0.3">
      <c r="A7901" s="9"/>
      <c r="B7901" s="58"/>
    </row>
    <row r="7902" spans="1:2" x14ac:dyDescent="0.3">
      <c r="A7902" s="9"/>
      <c r="B7902" s="58"/>
    </row>
    <row r="7903" spans="1:2" x14ac:dyDescent="0.3">
      <c r="A7903" s="9"/>
      <c r="B7903" s="58"/>
    </row>
    <row r="7904" spans="1:2" x14ac:dyDescent="0.3">
      <c r="A7904" s="9"/>
      <c r="B7904" s="58"/>
    </row>
    <row r="7905" spans="1:2" x14ac:dyDescent="0.3">
      <c r="A7905" s="9"/>
      <c r="B7905" s="58"/>
    </row>
    <row r="7906" spans="1:2" x14ac:dyDescent="0.3">
      <c r="A7906" s="9"/>
      <c r="B7906" s="58"/>
    </row>
    <row r="7907" spans="1:2" x14ac:dyDescent="0.3">
      <c r="A7907" s="9"/>
      <c r="B7907" s="58"/>
    </row>
    <row r="7908" spans="1:2" x14ac:dyDescent="0.3">
      <c r="A7908" s="9"/>
      <c r="B7908" s="58"/>
    </row>
    <row r="7909" spans="1:2" x14ac:dyDescent="0.3">
      <c r="A7909" s="9"/>
      <c r="B7909" s="58"/>
    </row>
    <row r="7910" spans="1:2" x14ac:dyDescent="0.3">
      <c r="A7910" s="9"/>
      <c r="B7910" s="58"/>
    </row>
    <row r="7911" spans="1:2" x14ac:dyDescent="0.3">
      <c r="A7911" s="9"/>
      <c r="B7911" s="58"/>
    </row>
    <row r="7912" spans="1:2" x14ac:dyDescent="0.3">
      <c r="A7912" s="9"/>
      <c r="B7912" s="58"/>
    </row>
    <row r="7913" spans="1:2" x14ac:dyDescent="0.3">
      <c r="A7913" s="9"/>
      <c r="B7913" s="58"/>
    </row>
    <row r="7914" spans="1:2" x14ac:dyDescent="0.3">
      <c r="A7914" s="9"/>
      <c r="B7914" s="58"/>
    </row>
    <row r="7915" spans="1:2" x14ac:dyDescent="0.3">
      <c r="A7915" s="9"/>
      <c r="B7915" s="58"/>
    </row>
    <row r="7916" spans="1:2" x14ac:dyDescent="0.3">
      <c r="A7916" s="9"/>
      <c r="B7916" s="58"/>
    </row>
    <row r="7917" spans="1:2" x14ac:dyDescent="0.3">
      <c r="A7917" s="9"/>
      <c r="B7917" s="58"/>
    </row>
    <row r="7918" spans="1:2" x14ac:dyDescent="0.3">
      <c r="A7918" s="9"/>
      <c r="B7918" s="58"/>
    </row>
    <row r="7919" spans="1:2" x14ac:dyDescent="0.3">
      <c r="A7919" s="9"/>
      <c r="B7919" s="58"/>
    </row>
    <row r="7920" spans="1:2" x14ac:dyDescent="0.3">
      <c r="A7920" s="9"/>
      <c r="B7920" s="58"/>
    </row>
    <row r="7921" spans="1:2" x14ac:dyDescent="0.3">
      <c r="A7921" s="9"/>
      <c r="B7921" s="58"/>
    </row>
    <row r="7922" spans="1:2" x14ac:dyDescent="0.3">
      <c r="A7922" s="9"/>
      <c r="B7922" s="58"/>
    </row>
    <row r="7923" spans="1:2" x14ac:dyDescent="0.3">
      <c r="A7923" s="9"/>
      <c r="B7923" s="58"/>
    </row>
    <row r="7924" spans="1:2" x14ac:dyDescent="0.3">
      <c r="A7924" s="9"/>
      <c r="B7924" s="58"/>
    </row>
    <row r="7925" spans="1:2" x14ac:dyDescent="0.3">
      <c r="A7925" s="9"/>
      <c r="B7925" s="58"/>
    </row>
    <row r="7926" spans="1:2" x14ac:dyDescent="0.3">
      <c r="A7926" s="9"/>
      <c r="B7926" s="58"/>
    </row>
    <row r="7927" spans="1:2" x14ac:dyDescent="0.3">
      <c r="A7927" s="9"/>
      <c r="B7927" s="58"/>
    </row>
    <row r="7928" spans="1:2" x14ac:dyDescent="0.3">
      <c r="A7928" s="9"/>
      <c r="B7928" s="58"/>
    </row>
    <row r="7929" spans="1:2" x14ac:dyDescent="0.3">
      <c r="A7929" s="9"/>
      <c r="B7929" s="58"/>
    </row>
    <row r="7930" spans="1:2" x14ac:dyDescent="0.3">
      <c r="A7930" s="9"/>
      <c r="B7930" s="58"/>
    </row>
    <row r="7931" spans="1:2" x14ac:dyDescent="0.3">
      <c r="A7931" s="9"/>
      <c r="B7931" s="58"/>
    </row>
    <row r="7932" spans="1:2" x14ac:dyDescent="0.3">
      <c r="A7932" s="9"/>
      <c r="B7932" s="58"/>
    </row>
    <row r="7933" spans="1:2" x14ac:dyDescent="0.3">
      <c r="A7933" s="9"/>
      <c r="B7933" s="58"/>
    </row>
    <row r="7934" spans="1:2" x14ac:dyDescent="0.3">
      <c r="A7934" s="9"/>
      <c r="B7934" s="58"/>
    </row>
    <row r="7935" spans="1:2" x14ac:dyDescent="0.3">
      <c r="A7935" s="9"/>
      <c r="B7935" s="58"/>
    </row>
    <row r="7936" spans="1:2" x14ac:dyDescent="0.3">
      <c r="A7936" s="9"/>
      <c r="B7936" s="58"/>
    </row>
    <row r="7937" spans="1:2" x14ac:dyDescent="0.3">
      <c r="A7937" s="9"/>
      <c r="B7937" s="58"/>
    </row>
    <row r="7938" spans="1:2" x14ac:dyDescent="0.3">
      <c r="A7938" s="9"/>
      <c r="B7938" s="58"/>
    </row>
    <row r="7939" spans="1:2" x14ac:dyDescent="0.3">
      <c r="A7939" s="9"/>
      <c r="B7939" s="58"/>
    </row>
    <row r="7940" spans="1:2" x14ac:dyDescent="0.3">
      <c r="A7940" s="9"/>
      <c r="B7940" s="58"/>
    </row>
    <row r="7941" spans="1:2" x14ac:dyDescent="0.3">
      <c r="A7941" s="9"/>
      <c r="B7941" s="58"/>
    </row>
    <row r="7942" spans="1:2" x14ac:dyDescent="0.3">
      <c r="A7942" s="9"/>
      <c r="B7942" s="58"/>
    </row>
    <row r="7943" spans="1:2" x14ac:dyDescent="0.3">
      <c r="A7943" s="9"/>
      <c r="B7943" s="58"/>
    </row>
    <row r="7944" spans="1:2" x14ac:dyDescent="0.3">
      <c r="A7944" s="9"/>
      <c r="B7944" s="58"/>
    </row>
    <row r="7945" spans="1:2" x14ac:dyDescent="0.3">
      <c r="A7945" s="9"/>
      <c r="B7945" s="58"/>
    </row>
    <row r="7946" spans="1:2" x14ac:dyDescent="0.3">
      <c r="A7946" s="9"/>
      <c r="B7946" s="58"/>
    </row>
    <row r="7947" spans="1:2" x14ac:dyDescent="0.3">
      <c r="A7947" s="9"/>
      <c r="B7947" s="58"/>
    </row>
    <row r="7948" spans="1:2" x14ac:dyDescent="0.3">
      <c r="A7948" s="9"/>
      <c r="B7948" s="58"/>
    </row>
    <row r="7949" spans="1:2" x14ac:dyDescent="0.3">
      <c r="A7949" s="9"/>
      <c r="B7949" s="58"/>
    </row>
    <row r="7950" spans="1:2" x14ac:dyDescent="0.3">
      <c r="A7950" s="9"/>
      <c r="B7950" s="58"/>
    </row>
    <row r="7951" spans="1:2" x14ac:dyDescent="0.3">
      <c r="A7951" s="9"/>
      <c r="B7951" s="58"/>
    </row>
    <row r="7952" spans="1:2" x14ac:dyDescent="0.3">
      <c r="A7952" s="9"/>
      <c r="B7952" s="58"/>
    </row>
    <row r="7953" spans="1:2" x14ac:dyDescent="0.3">
      <c r="A7953" s="9"/>
      <c r="B7953" s="58"/>
    </row>
    <row r="7954" spans="1:2" x14ac:dyDescent="0.3">
      <c r="A7954" s="9"/>
      <c r="B7954" s="58"/>
    </row>
    <row r="7955" spans="1:2" x14ac:dyDescent="0.3">
      <c r="A7955" s="9"/>
      <c r="B7955" s="58"/>
    </row>
    <row r="7956" spans="1:2" x14ac:dyDescent="0.3">
      <c r="A7956" s="9"/>
      <c r="B7956" s="58"/>
    </row>
    <row r="7957" spans="1:2" x14ac:dyDescent="0.3">
      <c r="A7957" s="9"/>
      <c r="B7957" s="58"/>
    </row>
    <row r="7958" spans="1:2" x14ac:dyDescent="0.3">
      <c r="A7958" s="9"/>
      <c r="B7958" s="58"/>
    </row>
    <row r="7959" spans="1:2" x14ac:dyDescent="0.3">
      <c r="A7959" s="9"/>
      <c r="B7959" s="58"/>
    </row>
    <row r="7960" spans="1:2" x14ac:dyDescent="0.3">
      <c r="A7960" s="9"/>
      <c r="B7960" s="58"/>
    </row>
    <row r="7961" spans="1:2" x14ac:dyDescent="0.3">
      <c r="A7961" s="9"/>
      <c r="B7961" s="58"/>
    </row>
    <row r="7962" spans="1:2" x14ac:dyDescent="0.3">
      <c r="A7962" s="9"/>
      <c r="B7962" s="58"/>
    </row>
    <row r="7963" spans="1:2" x14ac:dyDescent="0.3">
      <c r="A7963" s="9"/>
      <c r="B7963" s="58"/>
    </row>
    <row r="7964" spans="1:2" x14ac:dyDescent="0.3">
      <c r="A7964" s="9"/>
      <c r="B7964" s="58"/>
    </row>
    <row r="7965" spans="1:2" x14ac:dyDescent="0.3">
      <c r="A7965" s="9"/>
      <c r="B7965" s="58"/>
    </row>
    <row r="7966" spans="1:2" x14ac:dyDescent="0.3">
      <c r="A7966" s="9"/>
      <c r="B7966" s="58"/>
    </row>
    <row r="7967" spans="1:2" x14ac:dyDescent="0.3">
      <c r="A7967" s="9"/>
      <c r="B7967" s="58"/>
    </row>
    <row r="7968" spans="1:2" x14ac:dyDescent="0.3">
      <c r="A7968" s="9"/>
      <c r="B7968" s="58"/>
    </row>
    <row r="7969" spans="1:2" x14ac:dyDescent="0.3">
      <c r="A7969" s="9"/>
      <c r="B7969" s="58"/>
    </row>
    <row r="7970" spans="1:2" x14ac:dyDescent="0.3">
      <c r="A7970" s="9"/>
      <c r="B7970" s="58"/>
    </row>
    <row r="7971" spans="1:2" x14ac:dyDescent="0.3">
      <c r="A7971" s="9"/>
      <c r="B7971" s="58"/>
    </row>
    <row r="7972" spans="1:2" x14ac:dyDescent="0.3">
      <c r="A7972" s="9"/>
      <c r="B7972" s="58"/>
    </row>
    <row r="7973" spans="1:2" x14ac:dyDescent="0.3">
      <c r="A7973" s="9"/>
      <c r="B7973" s="58"/>
    </row>
    <row r="7974" spans="1:2" x14ac:dyDescent="0.3">
      <c r="A7974" s="9"/>
      <c r="B7974" s="58"/>
    </row>
    <row r="7975" spans="1:2" x14ac:dyDescent="0.3">
      <c r="A7975" s="9"/>
      <c r="B7975" s="58"/>
    </row>
    <row r="7976" spans="1:2" x14ac:dyDescent="0.3">
      <c r="A7976" s="9"/>
      <c r="B7976" s="58"/>
    </row>
    <row r="7977" spans="1:2" x14ac:dyDescent="0.3">
      <c r="A7977" s="9"/>
      <c r="B7977" s="58"/>
    </row>
    <row r="7978" spans="1:2" x14ac:dyDescent="0.3">
      <c r="A7978" s="9"/>
      <c r="B7978" s="58"/>
    </row>
    <row r="7979" spans="1:2" x14ac:dyDescent="0.3">
      <c r="A7979" s="9"/>
      <c r="B7979" s="58"/>
    </row>
    <row r="7980" spans="1:2" x14ac:dyDescent="0.3">
      <c r="A7980" s="9"/>
      <c r="B7980" s="58"/>
    </row>
    <row r="7981" spans="1:2" x14ac:dyDescent="0.3">
      <c r="A7981" s="9"/>
      <c r="B7981" s="58"/>
    </row>
    <row r="7982" spans="1:2" x14ac:dyDescent="0.3">
      <c r="A7982" s="9"/>
      <c r="B7982" s="58"/>
    </row>
    <row r="7983" spans="1:2" x14ac:dyDescent="0.3">
      <c r="A7983" s="9"/>
      <c r="B7983" s="58"/>
    </row>
    <row r="7984" spans="1:2" x14ac:dyDescent="0.3">
      <c r="A7984" s="9"/>
      <c r="B7984" s="58"/>
    </row>
    <row r="7985" spans="1:2" x14ac:dyDescent="0.3">
      <c r="A7985" s="9"/>
      <c r="B7985" s="58"/>
    </row>
    <row r="7986" spans="1:2" x14ac:dyDescent="0.3">
      <c r="A7986" s="9"/>
      <c r="B7986" s="58"/>
    </row>
    <row r="7987" spans="1:2" x14ac:dyDescent="0.3">
      <c r="A7987" s="9"/>
      <c r="B7987" s="58"/>
    </row>
    <row r="7988" spans="1:2" x14ac:dyDescent="0.3">
      <c r="A7988" s="9"/>
      <c r="B7988" s="58"/>
    </row>
    <row r="7989" spans="1:2" x14ac:dyDescent="0.3">
      <c r="A7989" s="9"/>
      <c r="B7989" s="58"/>
    </row>
    <row r="7990" spans="1:2" x14ac:dyDescent="0.3">
      <c r="A7990" s="9"/>
      <c r="B7990" s="58"/>
    </row>
    <row r="7991" spans="1:2" x14ac:dyDescent="0.3">
      <c r="A7991" s="9"/>
      <c r="B7991" s="58"/>
    </row>
    <row r="7992" spans="1:2" x14ac:dyDescent="0.3">
      <c r="A7992" s="9"/>
      <c r="B7992" s="58"/>
    </row>
    <row r="7993" spans="1:2" x14ac:dyDescent="0.3">
      <c r="A7993" s="9"/>
      <c r="B7993" s="58"/>
    </row>
    <row r="7994" spans="1:2" x14ac:dyDescent="0.3">
      <c r="A7994" s="9"/>
      <c r="B7994" s="58"/>
    </row>
    <row r="7995" spans="1:2" x14ac:dyDescent="0.3">
      <c r="A7995" s="9"/>
      <c r="B7995" s="58"/>
    </row>
    <row r="7996" spans="1:2" x14ac:dyDescent="0.3">
      <c r="A7996" s="9"/>
      <c r="B7996" s="58"/>
    </row>
    <row r="7997" spans="1:2" x14ac:dyDescent="0.3">
      <c r="A7997" s="9"/>
      <c r="B7997" s="58"/>
    </row>
    <row r="7998" spans="1:2" x14ac:dyDescent="0.3">
      <c r="A7998" s="9"/>
      <c r="B7998" s="58"/>
    </row>
    <row r="7999" spans="1:2" x14ac:dyDescent="0.3">
      <c r="A7999" s="9"/>
      <c r="B7999" s="58"/>
    </row>
    <row r="8000" spans="1:2" x14ac:dyDescent="0.3">
      <c r="A8000" s="9"/>
      <c r="B8000" s="58"/>
    </row>
    <row r="8001" spans="1:2" x14ac:dyDescent="0.3">
      <c r="A8001" s="9"/>
      <c r="B8001" s="58"/>
    </row>
    <row r="8002" spans="1:2" x14ac:dyDescent="0.3">
      <c r="A8002" s="9"/>
      <c r="B8002" s="58"/>
    </row>
    <row r="8003" spans="1:2" x14ac:dyDescent="0.3">
      <c r="A8003" s="9"/>
      <c r="B8003" s="58"/>
    </row>
    <row r="8004" spans="1:2" x14ac:dyDescent="0.3">
      <c r="A8004" s="9"/>
      <c r="B8004" s="58"/>
    </row>
    <row r="8005" spans="1:2" x14ac:dyDescent="0.3">
      <c r="A8005" s="9"/>
      <c r="B8005" s="58"/>
    </row>
    <row r="8006" spans="1:2" x14ac:dyDescent="0.3">
      <c r="A8006" s="9"/>
      <c r="B8006" s="58"/>
    </row>
    <row r="8007" spans="1:2" x14ac:dyDescent="0.3">
      <c r="A8007" s="9"/>
      <c r="B8007" s="58"/>
    </row>
    <row r="8008" spans="1:2" x14ac:dyDescent="0.3">
      <c r="A8008" s="9"/>
      <c r="B8008" s="58"/>
    </row>
    <row r="8009" spans="1:2" x14ac:dyDescent="0.3">
      <c r="A8009" s="9"/>
      <c r="B8009" s="58"/>
    </row>
    <row r="8010" spans="1:2" x14ac:dyDescent="0.3">
      <c r="A8010" s="9"/>
      <c r="B8010" s="58"/>
    </row>
    <row r="8011" spans="1:2" x14ac:dyDescent="0.3">
      <c r="A8011" s="9"/>
      <c r="B8011" s="58"/>
    </row>
    <row r="8012" spans="1:2" x14ac:dyDescent="0.3">
      <c r="A8012" s="9"/>
      <c r="B8012" s="58"/>
    </row>
    <row r="8013" spans="1:2" x14ac:dyDescent="0.3">
      <c r="A8013" s="9"/>
      <c r="B8013" s="58"/>
    </row>
    <row r="8014" spans="1:2" x14ac:dyDescent="0.3">
      <c r="A8014" s="9"/>
      <c r="B8014" s="58"/>
    </row>
    <row r="8015" spans="1:2" x14ac:dyDescent="0.3">
      <c r="A8015" s="9"/>
      <c r="B8015" s="58"/>
    </row>
    <row r="8016" spans="1:2" x14ac:dyDescent="0.3">
      <c r="A8016" s="9"/>
      <c r="B8016" s="58"/>
    </row>
    <row r="8017" spans="1:2" x14ac:dyDescent="0.3">
      <c r="A8017" s="9"/>
      <c r="B8017" s="58"/>
    </row>
    <row r="8018" spans="1:2" x14ac:dyDescent="0.3">
      <c r="A8018" s="9"/>
      <c r="B8018" s="58"/>
    </row>
    <row r="8019" spans="1:2" x14ac:dyDescent="0.3">
      <c r="A8019" s="9"/>
      <c r="B8019" s="58"/>
    </row>
    <row r="8020" spans="1:2" x14ac:dyDescent="0.3">
      <c r="A8020" s="9"/>
      <c r="B8020" s="58"/>
    </row>
    <row r="8021" spans="1:2" x14ac:dyDescent="0.3">
      <c r="A8021" s="9"/>
      <c r="B8021" s="58"/>
    </row>
    <row r="8022" spans="1:2" x14ac:dyDescent="0.3">
      <c r="A8022" s="9"/>
      <c r="B8022" s="58"/>
    </row>
    <row r="8023" spans="1:2" x14ac:dyDescent="0.3">
      <c r="A8023" s="9"/>
      <c r="B8023" s="58"/>
    </row>
    <row r="8024" spans="1:2" x14ac:dyDescent="0.3">
      <c r="A8024" s="9"/>
      <c r="B8024" s="58"/>
    </row>
    <row r="8025" spans="1:2" x14ac:dyDescent="0.3">
      <c r="A8025" s="9"/>
      <c r="B8025" s="58"/>
    </row>
    <row r="8026" spans="1:2" x14ac:dyDescent="0.3">
      <c r="A8026" s="9"/>
      <c r="B8026" s="58"/>
    </row>
    <row r="8027" spans="1:2" x14ac:dyDescent="0.3">
      <c r="A8027" s="9"/>
      <c r="B8027" s="58"/>
    </row>
    <row r="8028" spans="1:2" x14ac:dyDescent="0.3">
      <c r="A8028" s="9"/>
      <c r="B8028" s="58"/>
    </row>
    <row r="8029" spans="1:2" x14ac:dyDescent="0.3">
      <c r="A8029" s="9"/>
      <c r="B8029" s="58"/>
    </row>
    <row r="8030" spans="1:2" x14ac:dyDescent="0.3">
      <c r="A8030" s="9"/>
      <c r="B8030" s="58"/>
    </row>
    <row r="8031" spans="1:2" x14ac:dyDescent="0.3">
      <c r="A8031" s="9"/>
      <c r="B8031" s="58"/>
    </row>
    <row r="8032" spans="1:2" x14ac:dyDescent="0.3">
      <c r="A8032" s="9"/>
      <c r="B8032" s="58"/>
    </row>
    <row r="8033" spans="1:2" x14ac:dyDescent="0.3">
      <c r="A8033" s="9"/>
      <c r="B8033" s="58"/>
    </row>
    <row r="8034" spans="1:2" x14ac:dyDescent="0.3">
      <c r="A8034" s="9"/>
      <c r="B8034" s="58"/>
    </row>
    <row r="8035" spans="1:2" x14ac:dyDescent="0.3">
      <c r="A8035" s="9"/>
      <c r="B8035" s="58"/>
    </row>
    <row r="8036" spans="1:2" x14ac:dyDescent="0.3">
      <c r="A8036" s="9"/>
      <c r="B8036" s="58"/>
    </row>
    <row r="8037" spans="1:2" x14ac:dyDescent="0.3">
      <c r="A8037" s="9"/>
      <c r="B8037" s="58"/>
    </row>
    <row r="8038" spans="1:2" x14ac:dyDescent="0.3">
      <c r="A8038" s="9"/>
      <c r="B8038" s="58"/>
    </row>
    <row r="8039" spans="1:2" x14ac:dyDescent="0.3">
      <c r="A8039" s="9"/>
      <c r="B8039" s="58"/>
    </row>
    <row r="8040" spans="1:2" x14ac:dyDescent="0.3">
      <c r="A8040" s="9"/>
      <c r="B8040" s="58"/>
    </row>
    <row r="8041" spans="1:2" x14ac:dyDescent="0.3">
      <c r="A8041" s="9"/>
      <c r="B8041" s="58"/>
    </row>
    <row r="8042" spans="1:2" x14ac:dyDescent="0.3">
      <c r="A8042" s="9"/>
      <c r="B8042" s="58"/>
    </row>
    <row r="8043" spans="1:2" x14ac:dyDescent="0.3">
      <c r="A8043" s="9"/>
      <c r="B8043" s="58"/>
    </row>
    <row r="8044" spans="1:2" x14ac:dyDescent="0.3">
      <c r="A8044" s="9"/>
      <c r="B8044" s="58"/>
    </row>
    <row r="8045" spans="1:2" x14ac:dyDescent="0.3">
      <c r="A8045" s="9"/>
      <c r="B8045" s="58"/>
    </row>
    <row r="8046" spans="1:2" x14ac:dyDescent="0.3">
      <c r="A8046" s="9"/>
      <c r="B8046" s="58"/>
    </row>
    <row r="8047" spans="1:2" x14ac:dyDescent="0.3">
      <c r="A8047" s="9"/>
      <c r="B8047" s="58"/>
    </row>
    <row r="8048" spans="1:2" x14ac:dyDescent="0.3">
      <c r="A8048" s="9"/>
      <c r="B8048" s="58"/>
    </row>
    <row r="8049" spans="1:2" x14ac:dyDescent="0.3">
      <c r="A8049" s="9"/>
      <c r="B8049" s="58"/>
    </row>
    <row r="8050" spans="1:2" x14ac:dyDescent="0.3">
      <c r="A8050" s="9"/>
      <c r="B8050" s="58"/>
    </row>
    <row r="8051" spans="1:2" x14ac:dyDescent="0.3">
      <c r="A8051" s="9"/>
      <c r="B8051" s="58"/>
    </row>
    <row r="8052" spans="1:2" x14ac:dyDescent="0.3">
      <c r="A8052" s="9"/>
      <c r="B8052" s="58"/>
    </row>
    <row r="8053" spans="1:2" x14ac:dyDescent="0.3">
      <c r="A8053" s="9"/>
      <c r="B8053" s="58"/>
    </row>
    <row r="8054" spans="1:2" x14ac:dyDescent="0.3">
      <c r="A8054" s="9"/>
      <c r="B8054" s="58"/>
    </row>
    <row r="8055" spans="1:2" x14ac:dyDescent="0.3">
      <c r="A8055" s="9"/>
      <c r="B8055" s="58"/>
    </row>
    <row r="8056" spans="1:2" x14ac:dyDescent="0.3">
      <c r="A8056" s="9"/>
      <c r="B8056" s="58"/>
    </row>
    <row r="8057" spans="1:2" x14ac:dyDescent="0.3">
      <c r="A8057" s="9"/>
      <c r="B8057" s="58"/>
    </row>
    <row r="8058" spans="1:2" x14ac:dyDescent="0.3">
      <c r="A8058" s="9"/>
      <c r="B8058" s="58"/>
    </row>
    <row r="8059" spans="1:2" x14ac:dyDescent="0.3">
      <c r="A8059" s="9"/>
      <c r="B8059" s="58"/>
    </row>
    <row r="8060" spans="1:2" x14ac:dyDescent="0.3">
      <c r="A8060" s="9"/>
      <c r="B8060" s="58"/>
    </row>
    <row r="8061" spans="1:2" x14ac:dyDescent="0.3">
      <c r="A8061" s="9"/>
      <c r="B8061" s="58"/>
    </row>
    <row r="8062" spans="1:2" x14ac:dyDescent="0.3">
      <c r="A8062" s="9"/>
      <c r="B8062" s="58"/>
    </row>
    <row r="8063" spans="1:2" x14ac:dyDescent="0.3">
      <c r="A8063" s="9"/>
      <c r="B8063" s="58"/>
    </row>
    <row r="8064" spans="1:2" x14ac:dyDescent="0.3">
      <c r="A8064" s="9"/>
      <c r="B8064" s="58"/>
    </row>
    <row r="8065" spans="1:2" x14ac:dyDescent="0.3">
      <c r="A8065" s="9"/>
      <c r="B8065" s="58"/>
    </row>
    <row r="8066" spans="1:2" x14ac:dyDescent="0.3">
      <c r="A8066" s="9"/>
      <c r="B8066" s="58"/>
    </row>
    <row r="8067" spans="1:2" x14ac:dyDescent="0.3">
      <c r="A8067" s="9"/>
      <c r="B8067" s="58"/>
    </row>
    <row r="8068" spans="1:2" x14ac:dyDescent="0.3">
      <c r="A8068" s="9"/>
      <c r="B8068" s="58"/>
    </row>
    <row r="8069" spans="1:2" x14ac:dyDescent="0.3">
      <c r="A8069" s="9"/>
      <c r="B8069" s="58"/>
    </row>
    <row r="8070" spans="1:2" x14ac:dyDescent="0.3">
      <c r="A8070" s="9"/>
      <c r="B8070" s="58"/>
    </row>
    <row r="8071" spans="1:2" x14ac:dyDescent="0.3">
      <c r="A8071" s="9"/>
      <c r="B8071" s="58"/>
    </row>
    <row r="8072" spans="1:2" x14ac:dyDescent="0.3">
      <c r="A8072" s="9"/>
      <c r="B8072" s="58"/>
    </row>
    <row r="8073" spans="1:2" x14ac:dyDescent="0.3">
      <c r="A8073" s="9"/>
      <c r="B8073" s="58"/>
    </row>
    <row r="8074" spans="1:2" x14ac:dyDescent="0.3">
      <c r="A8074" s="9"/>
      <c r="B8074" s="58"/>
    </row>
    <row r="8075" spans="1:2" x14ac:dyDescent="0.3">
      <c r="A8075" s="9"/>
      <c r="B8075" s="58"/>
    </row>
    <row r="8076" spans="1:2" x14ac:dyDescent="0.3">
      <c r="A8076" s="9"/>
      <c r="B8076" s="58"/>
    </row>
    <row r="8077" spans="1:2" x14ac:dyDescent="0.3">
      <c r="A8077" s="9"/>
      <c r="B8077" s="58"/>
    </row>
    <row r="8078" spans="1:2" x14ac:dyDescent="0.3">
      <c r="A8078" s="9"/>
      <c r="B8078" s="58"/>
    </row>
    <row r="8079" spans="1:2" x14ac:dyDescent="0.3">
      <c r="A8079" s="9"/>
      <c r="B8079" s="58"/>
    </row>
    <row r="8080" spans="1:2" x14ac:dyDescent="0.3">
      <c r="A8080" s="9"/>
      <c r="B8080" s="58"/>
    </row>
    <row r="8081" spans="1:2" x14ac:dyDescent="0.3">
      <c r="A8081" s="9"/>
      <c r="B8081" s="58"/>
    </row>
    <row r="8082" spans="1:2" x14ac:dyDescent="0.3">
      <c r="A8082" s="9"/>
      <c r="B8082" s="58"/>
    </row>
    <row r="8083" spans="1:2" x14ac:dyDescent="0.3">
      <c r="A8083" s="9"/>
      <c r="B8083" s="58"/>
    </row>
    <row r="8084" spans="1:2" x14ac:dyDescent="0.3">
      <c r="A8084" s="9"/>
      <c r="B8084" s="58"/>
    </row>
    <row r="8085" spans="1:2" x14ac:dyDescent="0.3">
      <c r="A8085" s="9"/>
      <c r="B8085" s="58"/>
    </row>
    <row r="8086" spans="1:2" x14ac:dyDescent="0.3">
      <c r="A8086" s="9"/>
      <c r="B8086" s="58"/>
    </row>
    <row r="8087" spans="1:2" x14ac:dyDescent="0.3">
      <c r="A8087" s="9"/>
      <c r="B8087" s="58"/>
    </row>
    <row r="8088" spans="1:2" x14ac:dyDescent="0.3">
      <c r="A8088" s="9"/>
      <c r="B8088" s="58"/>
    </row>
    <row r="8089" spans="1:2" x14ac:dyDescent="0.3">
      <c r="A8089" s="9"/>
      <c r="B8089" s="58"/>
    </row>
    <row r="8090" spans="1:2" x14ac:dyDescent="0.3">
      <c r="A8090" s="9"/>
      <c r="B8090" s="58"/>
    </row>
    <row r="8091" spans="1:2" x14ac:dyDescent="0.3">
      <c r="A8091" s="9"/>
      <c r="B8091" s="58"/>
    </row>
    <row r="8092" spans="1:2" x14ac:dyDescent="0.3">
      <c r="A8092" s="9"/>
      <c r="B8092" s="58"/>
    </row>
    <row r="8093" spans="1:2" x14ac:dyDescent="0.3">
      <c r="A8093" s="9"/>
      <c r="B8093" s="58"/>
    </row>
    <row r="8094" spans="1:2" x14ac:dyDescent="0.3">
      <c r="A8094" s="9"/>
      <c r="B8094" s="58"/>
    </row>
    <row r="8095" spans="1:2" x14ac:dyDescent="0.3">
      <c r="A8095" s="9"/>
      <c r="B8095" s="58"/>
    </row>
    <row r="8096" spans="1:2" x14ac:dyDescent="0.3">
      <c r="A8096" s="9"/>
      <c r="B8096" s="58"/>
    </row>
    <row r="8097" spans="1:2" x14ac:dyDescent="0.3">
      <c r="A8097" s="9"/>
      <c r="B8097" s="58"/>
    </row>
    <row r="8098" spans="1:2" x14ac:dyDescent="0.3">
      <c r="A8098" s="9"/>
      <c r="B8098" s="58"/>
    </row>
    <row r="8099" spans="1:2" x14ac:dyDescent="0.3">
      <c r="A8099" s="9"/>
      <c r="B8099" s="58"/>
    </row>
    <row r="8100" spans="1:2" x14ac:dyDescent="0.3">
      <c r="A8100" s="9"/>
      <c r="B8100" s="58"/>
    </row>
    <row r="8101" spans="1:2" x14ac:dyDescent="0.3">
      <c r="A8101" s="9"/>
      <c r="B8101" s="58"/>
    </row>
    <row r="8102" spans="1:2" x14ac:dyDescent="0.3">
      <c r="A8102" s="9"/>
      <c r="B8102" s="58"/>
    </row>
    <row r="8103" spans="1:2" x14ac:dyDescent="0.3">
      <c r="A8103" s="9"/>
      <c r="B8103" s="58"/>
    </row>
    <row r="8104" spans="1:2" x14ac:dyDescent="0.3">
      <c r="A8104" s="9"/>
      <c r="B8104" s="58"/>
    </row>
    <row r="8105" spans="1:2" x14ac:dyDescent="0.3">
      <c r="A8105" s="9"/>
      <c r="B8105" s="58"/>
    </row>
    <row r="8106" spans="1:2" x14ac:dyDescent="0.3">
      <c r="A8106" s="9"/>
      <c r="B8106" s="58"/>
    </row>
    <row r="8107" spans="1:2" x14ac:dyDescent="0.3">
      <c r="A8107" s="9"/>
      <c r="B8107" s="58"/>
    </row>
    <row r="8108" spans="1:2" x14ac:dyDescent="0.3">
      <c r="A8108" s="9"/>
      <c r="B8108" s="58"/>
    </row>
    <row r="8109" spans="1:2" x14ac:dyDescent="0.3">
      <c r="A8109" s="9"/>
      <c r="B8109" s="58"/>
    </row>
    <row r="8110" spans="1:2" x14ac:dyDescent="0.3">
      <c r="A8110" s="9"/>
      <c r="B8110" s="58"/>
    </row>
    <row r="8111" spans="1:2" x14ac:dyDescent="0.3">
      <c r="A8111" s="9"/>
      <c r="B8111" s="58"/>
    </row>
    <row r="8112" spans="1:2" x14ac:dyDescent="0.3">
      <c r="A8112" s="9"/>
      <c r="B8112" s="58"/>
    </row>
    <row r="8113" spans="1:2" x14ac:dyDescent="0.3">
      <c r="A8113" s="9"/>
      <c r="B8113" s="58"/>
    </row>
    <row r="8114" spans="1:2" x14ac:dyDescent="0.3">
      <c r="A8114" s="9"/>
      <c r="B8114" s="58"/>
    </row>
    <row r="8115" spans="1:2" x14ac:dyDescent="0.3">
      <c r="A8115" s="9"/>
      <c r="B8115" s="58"/>
    </row>
    <row r="8116" spans="1:2" x14ac:dyDescent="0.3">
      <c r="A8116" s="9"/>
      <c r="B8116" s="58"/>
    </row>
    <row r="8117" spans="1:2" x14ac:dyDescent="0.3">
      <c r="A8117" s="9"/>
      <c r="B8117" s="58"/>
    </row>
    <row r="8118" spans="1:2" x14ac:dyDescent="0.3">
      <c r="A8118" s="9"/>
      <c r="B8118" s="58"/>
    </row>
    <row r="8119" spans="1:2" x14ac:dyDescent="0.3">
      <c r="A8119" s="9"/>
      <c r="B8119" s="58"/>
    </row>
    <row r="8120" spans="1:2" x14ac:dyDescent="0.3">
      <c r="A8120" s="9"/>
      <c r="B8120" s="58"/>
    </row>
    <row r="8121" spans="1:2" x14ac:dyDescent="0.3">
      <c r="A8121" s="9"/>
      <c r="B8121" s="58"/>
    </row>
    <row r="8122" spans="1:2" x14ac:dyDescent="0.3">
      <c r="A8122" s="9"/>
      <c r="B8122" s="58"/>
    </row>
    <row r="8123" spans="1:2" x14ac:dyDescent="0.3">
      <c r="A8123" s="9"/>
      <c r="B8123" s="58"/>
    </row>
    <row r="8124" spans="1:2" x14ac:dyDescent="0.3">
      <c r="A8124" s="9"/>
      <c r="B8124" s="58"/>
    </row>
    <row r="8125" spans="1:2" x14ac:dyDescent="0.3">
      <c r="A8125" s="9"/>
      <c r="B8125" s="58"/>
    </row>
    <row r="8126" spans="1:2" x14ac:dyDescent="0.3">
      <c r="A8126" s="9"/>
      <c r="B8126" s="58"/>
    </row>
    <row r="8127" spans="1:2" x14ac:dyDescent="0.3">
      <c r="A8127" s="9"/>
      <c r="B8127" s="58"/>
    </row>
    <row r="8128" spans="1:2" x14ac:dyDescent="0.3">
      <c r="A8128" s="9"/>
      <c r="B8128" s="58"/>
    </row>
    <row r="8129" spans="1:2" x14ac:dyDescent="0.3">
      <c r="A8129" s="9"/>
      <c r="B8129" s="58"/>
    </row>
    <row r="8130" spans="1:2" x14ac:dyDescent="0.3">
      <c r="A8130" s="9"/>
      <c r="B8130" s="58"/>
    </row>
    <row r="8131" spans="1:2" x14ac:dyDescent="0.3">
      <c r="A8131" s="9"/>
      <c r="B8131" s="58"/>
    </row>
    <row r="8132" spans="1:2" x14ac:dyDescent="0.3">
      <c r="A8132" s="9"/>
      <c r="B8132" s="58"/>
    </row>
    <row r="8133" spans="1:2" x14ac:dyDescent="0.3">
      <c r="A8133" s="9"/>
      <c r="B8133" s="58"/>
    </row>
    <row r="8134" spans="1:2" x14ac:dyDescent="0.3">
      <c r="A8134" s="9"/>
      <c r="B8134" s="58"/>
    </row>
    <row r="8135" spans="1:2" x14ac:dyDescent="0.3">
      <c r="A8135" s="9"/>
      <c r="B8135" s="58"/>
    </row>
    <row r="8136" spans="1:2" x14ac:dyDescent="0.3">
      <c r="A8136" s="9"/>
      <c r="B8136" s="58"/>
    </row>
    <row r="8137" spans="1:2" x14ac:dyDescent="0.3">
      <c r="A8137" s="9"/>
      <c r="B8137" s="58"/>
    </row>
    <row r="8138" spans="1:2" x14ac:dyDescent="0.3">
      <c r="A8138" s="9"/>
      <c r="B8138" s="58"/>
    </row>
    <row r="8139" spans="1:2" x14ac:dyDescent="0.3">
      <c r="A8139" s="9"/>
      <c r="B8139" s="58"/>
    </row>
    <row r="8140" spans="1:2" x14ac:dyDescent="0.3">
      <c r="A8140" s="9"/>
      <c r="B8140" s="58"/>
    </row>
    <row r="8141" spans="1:2" x14ac:dyDescent="0.3">
      <c r="A8141" s="9"/>
      <c r="B8141" s="58"/>
    </row>
    <row r="8142" spans="1:2" x14ac:dyDescent="0.3">
      <c r="A8142" s="9"/>
      <c r="B8142" s="58"/>
    </row>
    <row r="8143" spans="1:2" x14ac:dyDescent="0.3">
      <c r="A8143" s="9"/>
      <c r="B8143" s="58"/>
    </row>
    <row r="8144" spans="1:2" x14ac:dyDescent="0.3">
      <c r="A8144" s="9"/>
      <c r="B8144" s="58"/>
    </row>
    <row r="8145" spans="1:2" x14ac:dyDescent="0.3">
      <c r="A8145" s="9"/>
      <c r="B8145" s="58"/>
    </row>
    <row r="8146" spans="1:2" x14ac:dyDescent="0.3">
      <c r="A8146" s="9"/>
      <c r="B8146" s="58"/>
    </row>
    <row r="8147" spans="1:2" x14ac:dyDescent="0.3">
      <c r="A8147" s="9"/>
      <c r="B8147" s="58"/>
    </row>
    <row r="8148" spans="1:2" x14ac:dyDescent="0.3">
      <c r="A8148" s="9"/>
      <c r="B8148" s="58"/>
    </row>
    <row r="8149" spans="1:2" x14ac:dyDescent="0.3">
      <c r="A8149" s="9"/>
      <c r="B8149" s="58"/>
    </row>
    <row r="8150" spans="1:2" x14ac:dyDescent="0.3">
      <c r="A8150" s="9"/>
      <c r="B8150" s="58"/>
    </row>
    <row r="8151" spans="1:2" x14ac:dyDescent="0.3">
      <c r="A8151" s="9"/>
      <c r="B8151" s="58"/>
    </row>
    <row r="8152" spans="1:2" x14ac:dyDescent="0.3">
      <c r="A8152" s="9"/>
      <c r="B8152" s="58"/>
    </row>
    <row r="8153" spans="1:2" x14ac:dyDescent="0.3">
      <c r="A8153" s="9"/>
      <c r="B8153" s="58"/>
    </row>
    <row r="8154" spans="1:2" x14ac:dyDescent="0.3">
      <c r="A8154" s="9"/>
      <c r="B8154" s="58"/>
    </row>
    <row r="8155" spans="1:2" x14ac:dyDescent="0.3">
      <c r="A8155" s="9"/>
      <c r="B8155" s="58"/>
    </row>
    <row r="8156" spans="1:2" x14ac:dyDescent="0.3">
      <c r="A8156" s="9"/>
      <c r="B8156" s="58"/>
    </row>
    <row r="8157" spans="1:2" x14ac:dyDescent="0.3">
      <c r="A8157" s="9"/>
      <c r="B8157" s="58"/>
    </row>
    <row r="8158" spans="1:2" x14ac:dyDescent="0.3">
      <c r="A8158" s="9"/>
      <c r="B8158" s="58"/>
    </row>
    <row r="8159" spans="1:2" x14ac:dyDescent="0.3">
      <c r="A8159" s="9"/>
      <c r="B8159" s="58"/>
    </row>
    <row r="8160" spans="1:2" x14ac:dyDescent="0.3">
      <c r="A8160" s="9"/>
      <c r="B8160" s="58"/>
    </row>
    <row r="8161" spans="1:2" x14ac:dyDescent="0.3">
      <c r="A8161" s="9"/>
      <c r="B8161" s="58"/>
    </row>
    <row r="8162" spans="1:2" x14ac:dyDescent="0.3">
      <c r="A8162" s="9"/>
      <c r="B8162" s="58"/>
    </row>
    <row r="8163" spans="1:2" x14ac:dyDescent="0.3">
      <c r="A8163" s="9"/>
      <c r="B8163" s="58"/>
    </row>
    <row r="8164" spans="1:2" x14ac:dyDescent="0.3">
      <c r="A8164" s="9"/>
      <c r="B8164" s="58"/>
    </row>
    <row r="8165" spans="1:2" x14ac:dyDescent="0.3">
      <c r="A8165" s="9"/>
      <c r="B8165" s="58"/>
    </row>
    <row r="8166" spans="1:2" x14ac:dyDescent="0.3">
      <c r="A8166" s="9"/>
      <c r="B8166" s="58"/>
    </row>
    <row r="8167" spans="1:2" x14ac:dyDescent="0.3">
      <c r="A8167" s="9"/>
      <c r="B8167" s="58"/>
    </row>
    <row r="8168" spans="1:2" x14ac:dyDescent="0.3">
      <c r="A8168" s="9"/>
      <c r="B8168" s="58"/>
    </row>
    <row r="8169" spans="1:2" x14ac:dyDescent="0.3">
      <c r="A8169" s="9"/>
      <c r="B8169" s="58"/>
    </row>
    <row r="8170" spans="1:2" x14ac:dyDescent="0.3">
      <c r="A8170" s="9"/>
      <c r="B8170" s="58"/>
    </row>
    <row r="8171" spans="1:2" x14ac:dyDescent="0.3">
      <c r="A8171" s="9"/>
      <c r="B8171" s="58"/>
    </row>
    <row r="8172" spans="1:2" x14ac:dyDescent="0.3">
      <c r="A8172" s="9"/>
      <c r="B8172" s="58"/>
    </row>
    <row r="8173" spans="1:2" x14ac:dyDescent="0.3">
      <c r="A8173" s="9"/>
      <c r="B8173" s="58"/>
    </row>
    <row r="8174" spans="1:2" x14ac:dyDescent="0.3">
      <c r="A8174" s="9"/>
      <c r="B8174" s="58"/>
    </row>
    <row r="8175" spans="1:2" x14ac:dyDescent="0.3">
      <c r="A8175" s="9"/>
      <c r="B8175" s="58"/>
    </row>
    <row r="8176" spans="1:2" x14ac:dyDescent="0.3">
      <c r="A8176" s="9"/>
      <c r="B8176" s="58"/>
    </row>
    <row r="8177" spans="1:2" x14ac:dyDescent="0.3">
      <c r="A8177" s="9"/>
      <c r="B8177" s="58"/>
    </row>
    <row r="8178" spans="1:2" x14ac:dyDescent="0.3">
      <c r="A8178" s="9"/>
      <c r="B8178" s="58"/>
    </row>
    <row r="8179" spans="1:2" x14ac:dyDescent="0.3">
      <c r="A8179" s="9"/>
      <c r="B8179" s="58"/>
    </row>
    <row r="8180" spans="1:2" x14ac:dyDescent="0.3">
      <c r="A8180" s="9"/>
      <c r="B8180" s="58"/>
    </row>
    <row r="8181" spans="1:2" x14ac:dyDescent="0.3">
      <c r="A8181" s="9"/>
      <c r="B8181" s="58"/>
    </row>
    <row r="8182" spans="1:2" x14ac:dyDescent="0.3">
      <c r="A8182" s="9"/>
      <c r="B8182" s="58"/>
    </row>
    <row r="8183" spans="1:2" x14ac:dyDescent="0.3">
      <c r="A8183" s="9"/>
      <c r="B8183" s="58"/>
    </row>
    <row r="8184" spans="1:2" x14ac:dyDescent="0.3">
      <c r="A8184" s="9"/>
      <c r="B8184" s="58"/>
    </row>
    <row r="8185" spans="1:2" x14ac:dyDescent="0.3">
      <c r="A8185" s="9"/>
      <c r="B8185" s="58"/>
    </row>
    <row r="8186" spans="1:2" x14ac:dyDescent="0.3">
      <c r="A8186" s="9"/>
      <c r="B8186" s="58"/>
    </row>
    <row r="8187" spans="1:2" x14ac:dyDescent="0.3">
      <c r="A8187" s="9"/>
      <c r="B8187" s="58"/>
    </row>
    <row r="8188" spans="1:2" x14ac:dyDescent="0.3">
      <c r="A8188" s="9"/>
      <c r="B8188" s="58"/>
    </row>
    <row r="8189" spans="1:2" x14ac:dyDescent="0.3">
      <c r="A8189" s="9"/>
      <c r="B8189" s="58"/>
    </row>
    <row r="8190" spans="1:2" x14ac:dyDescent="0.3">
      <c r="A8190" s="9"/>
      <c r="B8190" s="58"/>
    </row>
    <row r="8191" spans="1:2" x14ac:dyDescent="0.3">
      <c r="A8191" s="9"/>
      <c r="B8191" s="58"/>
    </row>
    <row r="8192" spans="1:2" x14ac:dyDescent="0.3">
      <c r="A8192" s="9"/>
      <c r="B8192" s="58"/>
    </row>
    <row r="8193" spans="1:2" x14ac:dyDescent="0.3">
      <c r="A8193" s="9"/>
      <c r="B8193" s="58"/>
    </row>
    <row r="8194" spans="1:2" x14ac:dyDescent="0.3">
      <c r="A8194" s="9"/>
      <c r="B8194" s="58"/>
    </row>
    <row r="8195" spans="1:2" x14ac:dyDescent="0.3">
      <c r="A8195" s="9"/>
      <c r="B8195" s="58"/>
    </row>
    <row r="8196" spans="1:2" x14ac:dyDescent="0.3">
      <c r="A8196" s="9"/>
      <c r="B8196" s="58"/>
    </row>
    <row r="8197" spans="1:2" x14ac:dyDescent="0.3">
      <c r="A8197" s="9"/>
      <c r="B8197" s="58"/>
    </row>
    <row r="8198" spans="1:2" x14ac:dyDescent="0.3">
      <c r="A8198" s="9"/>
      <c r="B8198" s="58"/>
    </row>
    <row r="8199" spans="1:2" x14ac:dyDescent="0.3">
      <c r="A8199" s="9"/>
      <c r="B8199" s="58"/>
    </row>
    <row r="8200" spans="1:2" x14ac:dyDescent="0.3">
      <c r="A8200" s="9"/>
      <c r="B8200" s="58"/>
    </row>
    <row r="8201" spans="1:2" x14ac:dyDescent="0.3">
      <c r="A8201" s="9"/>
      <c r="B8201" s="58"/>
    </row>
    <row r="8202" spans="1:2" x14ac:dyDescent="0.3">
      <c r="A8202" s="9"/>
      <c r="B8202" s="58"/>
    </row>
    <row r="8203" spans="1:2" x14ac:dyDescent="0.3">
      <c r="A8203" s="9"/>
      <c r="B8203" s="58"/>
    </row>
    <row r="8204" spans="1:2" x14ac:dyDescent="0.3">
      <c r="A8204" s="9"/>
      <c r="B8204" s="58"/>
    </row>
    <row r="8205" spans="1:2" x14ac:dyDescent="0.3">
      <c r="A8205" s="9"/>
      <c r="B8205" s="58"/>
    </row>
    <row r="8206" spans="1:2" x14ac:dyDescent="0.3">
      <c r="A8206" s="9"/>
      <c r="B8206" s="58"/>
    </row>
    <row r="8207" spans="1:2" x14ac:dyDescent="0.3">
      <c r="A8207" s="9"/>
      <c r="B8207" s="58"/>
    </row>
    <row r="8208" spans="1:2" x14ac:dyDescent="0.3">
      <c r="A8208" s="9"/>
      <c r="B8208" s="58"/>
    </row>
    <row r="8209" spans="1:2" x14ac:dyDescent="0.3">
      <c r="A8209" s="9"/>
      <c r="B8209" s="58"/>
    </row>
    <row r="8210" spans="1:2" x14ac:dyDescent="0.3">
      <c r="A8210" s="9"/>
      <c r="B8210" s="58"/>
    </row>
    <row r="8211" spans="1:2" x14ac:dyDescent="0.3">
      <c r="A8211" s="9"/>
      <c r="B8211" s="58"/>
    </row>
    <row r="8212" spans="1:2" x14ac:dyDescent="0.3">
      <c r="A8212" s="9"/>
      <c r="B8212" s="58"/>
    </row>
    <row r="8213" spans="1:2" x14ac:dyDescent="0.3">
      <c r="A8213" s="9"/>
      <c r="B8213" s="58"/>
    </row>
    <row r="8214" spans="1:2" x14ac:dyDescent="0.3">
      <c r="A8214" s="9"/>
      <c r="B8214" s="58"/>
    </row>
    <row r="8215" spans="1:2" x14ac:dyDescent="0.3">
      <c r="A8215" s="9"/>
      <c r="B8215" s="58"/>
    </row>
    <row r="8216" spans="1:2" x14ac:dyDescent="0.3">
      <c r="A8216" s="9"/>
      <c r="B8216" s="58"/>
    </row>
    <row r="8217" spans="1:2" x14ac:dyDescent="0.3">
      <c r="A8217" s="9"/>
      <c r="B8217" s="58"/>
    </row>
    <row r="8218" spans="1:2" x14ac:dyDescent="0.3">
      <c r="A8218" s="9"/>
      <c r="B8218" s="58"/>
    </row>
    <row r="8219" spans="1:2" x14ac:dyDescent="0.3">
      <c r="A8219" s="9"/>
      <c r="B8219" s="58"/>
    </row>
    <row r="8220" spans="1:2" x14ac:dyDescent="0.3">
      <c r="A8220" s="9"/>
      <c r="B8220" s="58"/>
    </row>
    <row r="8221" spans="1:2" x14ac:dyDescent="0.3">
      <c r="A8221" s="9"/>
      <c r="B8221" s="58"/>
    </row>
    <row r="8222" spans="1:2" x14ac:dyDescent="0.3">
      <c r="A8222" s="9"/>
      <c r="B8222" s="58"/>
    </row>
    <row r="8223" spans="1:2" x14ac:dyDescent="0.3">
      <c r="A8223" s="9"/>
      <c r="B8223" s="58"/>
    </row>
    <row r="8224" spans="1:2" x14ac:dyDescent="0.3">
      <c r="A8224" s="9"/>
      <c r="B8224" s="58"/>
    </row>
    <row r="8225" spans="1:2" x14ac:dyDescent="0.3">
      <c r="A8225" s="9"/>
      <c r="B8225" s="58"/>
    </row>
    <row r="8226" spans="1:2" x14ac:dyDescent="0.3">
      <c r="A8226" s="9"/>
      <c r="B8226" s="58"/>
    </row>
    <row r="8227" spans="1:2" x14ac:dyDescent="0.3">
      <c r="A8227" s="9"/>
      <c r="B8227" s="58"/>
    </row>
    <row r="8228" spans="1:2" x14ac:dyDescent="0.3">
      <c r="A8228" s="9"/>
      <c r="B8228" s="58"/>
    </row>
    <row r="8229" spans="1:2" x14ac:dyDescent="0.3">
      <c r="A8229" s="9"/>
      <c r="B8229" s="58"/>
    </row>
    <row r="8230" spans="1:2" x14ac:dyDescent="0.3">
      <c r="A8230" s="9"/>
      <c r="B8230" s="58"/>
    </row>
    <row r="8231" spans="1:2" x14ac:dyDescent="0.3">
      <c r="A8231" s="9"/>
      <c r="B8231" s="58"/>
    </row>
    <row r="8232" spans="1:2" x14ac:dyDescent="0.3">
      <c r="A8232" s="9"/>
      <c r="B8232" s="58"/>
    </row>
    <row r="8233" spans="1:2" x14ac:dyDescent="0.3">
      <c r="A8233" s="9"/>
      <c r="B8233" s="58"/>
    </row>
    <row r="8234" spans="1:2" x14ac:dyDescent="0.3">
      <c r="A8234" s="9"/>
      <c r="B8234" s="58"/>
    </row>
    <row r="8235" spans="1:2" x14ac:dyDescent="0.3">
      <c r="A8235" s="9"/>
      <c r="B8235" s="58"/>
    </row>
    <row r="8236" spans="1:2" x14ac:dyDescent="0.3">
      <c r="A8236" s="9"/>
      <c r="B8236" s="58"/>
    </row>
    <row r="8237" spans="1:2" x14ac:dyDescent="0.3">
      <c r="A8237" s="9"/>
      <c r="B8237" s="58"/>
    </row>
    <row r="8238" spans="1:2" x14ac:dyDescent="0.3">
      <c r="A8238" s="9"/>
      <c r="B8238" s="58"/>
    </row>
    <row r="8239" spans="1:2" x14ac:dyDescent="0.3">
      <c r="A8239" s="9"/>
      <c r="B8239" s="58"/>
    </row>
    <row r="8240" spans="1:2" x14ac:dyDescent="0.3">
      <c r="A8240" s="9"/>
      <c r="B8240" s="58"/>
    </row>
    <row r="8241" spans="1:2" x14ac:dyDescent="0.3">
      <c r="A8241" s="9"/>
      <c r="B8241" s="58"/>
    </row>
    <row r="8242" spans="1:2" x14ac:dyDescent="0.3">
      <c r="A8242" s="9"/>
      <c r="B8242" s="58"/>
    </row>
    <row r="8243" spans="1:2" x14ac:dyDescent="0.3">
      <c r="A8243" s="9"/>
      <c r="B8243" s="58"/>
    </row>
    <row r="8244" spans="1:2" x14ac:dyDescent="0.3">
      <c r="A8244" s="9"/>
      <c r="B8244" s="58"/>
    </row>
    <row r="8245" spans="1:2" x14ac:dyDescent="0.3">
      <c r="A8245" s="9"/>
      <c r="B8245" s="58"/>
    </row>
    <row r="8246" spans="1:2" x14ac:dyDescent="0.3">
      <c r="A8246" s="9"/>
      <c r="B8246" s="58"/>
    </row>
    <row r="8247" spans="1:2" x14ac:dyDescent="0.3">
      <c r="A8247" s="9"/>
      <c r="B8247" s="58"/>
    </row>
    <row r="8248" spans="1:2" x14ac:dyDescent="0.3">
      <c r="A8248" s="9"/>
      <c r="B8248" s="58"/>
    </row>
    <row r="8249" spans="1:2" x14ac:dyDescent="0.3">
      <c r="A8249" s="9"/>
      <c r="B8249" s="58"/>
    </row>
    <row r="8250" spans="1:2" x14ac:dyDescent="0.3">
      <c r="A8250" s="9"/>
      <c r="B8250" s="58"/>
    </row>
    <row r="8251" spans="1:2" x14ac:dyDescent="0.3">
      <c r="A8251" s="9"/>
      <c r="B8251" s="58"/>
    </row>
    <row r="8252" spans="1:2" x14ac:dyDescent="0.3">
      <c r="A8252" s="9"/>
      <c r="B8252" s="58"/>
    </row>
    <row r="8253" spans="1:2" x14ac:dyDescent="0.3">
      <c r="A8253" s="9"/>
      <c r="B8253" s="58"/>
    </row>
    <row r="8254" spans="1:2" x14ac:dyDescent="0.3">
      <c r="A8254" s="9"/>
      <c r="B8254" s="58"/>
    </row>
    <row r="8255" spans="1:2" x14ac:dyDescent="0.3">
      <c r="A8255" s="9"/>
      <c r="B8255" s="58"/>
    </row>
    <row r="8256" spans="1:2" x14ac:dyDescent="0.3">
      <c r="A8256" s="9"/>
      <c r="B8256" s="58"/>
    </row>
    <row r="8257" spans="1:2" x14ac:dyDescent="0.3">
      <c r="A8257" s="9"/>
      <c r="B8257" s="58"/>
    </row>
    <row r="8258" spans="1:2" x14ac:dyDescent="0.3">
      <c r="A8258" s="9"/>
      <c r="B8258" s="58"/>
    </row>
    <row r="8259" spans="1:2" x14ac:dyDescent="0.3">
      <c r="A8259" s="9"/>
      <c r="B8259" s="58"/>
    </row>
    <row r="8260" spans="1:2" x14ac:dyDescent="0.3">
      <c r="A8260" s="9"/>
      <c r="B8260" s="58"/>
    </row>
    <row r="8261" spans="1:2" x14ac:dyDescent="0.3">
      <c r="A8261" s="9"/>
      <c r="B8261" s="58"/>
    </row>
    <row r="8262" spans="1:2" x14ac:dyDescent="0.3">
      <c r="A8262" s="9"/>
      <c r="B8262" s="58"/>
    </row>
    <row r="8263" spans="1:2" x14ac:dyDescent="0.3">
      <c r="A8263" s="9"/>
      <c r="B8263" s="58"/>
    </row>
    <row r="8264" spans="1:2" x14ac:dyDescent="0.3">
      <c r="A8264" s="9"/>
      <c r="B8264" s="58"/>
    </row>
    <row r="8265" spans="1:2" x14ac:dyDescent="0.3">
      <c r="A8265" s="9"/>
      <c r="B8265" s="58"/>
    </row>
    <row r="8266" spans="1:2" x14ac:dyDescent="0.3">
      <c r="A8266" s="9"/>
      <c r="B8266" s="58"/>
    </row>
    <row r="8267" spans="1:2" x14ac:dyDescent="0.3">
      <c r="A8267" s="9"/>
      <c r="B8267" s="58"/>
    </row>
    <row r="8268" spans="1:2" x14ac:dyDescent="0.3">
      <c r="A8268" s="9"/>
      <c r="B8268" s="58"/>
    </row>
    <row r="8269" spans="1:2" x14ac:dyDescent="0.3">
      <c r="A8269" s="9"/>
      <c r="B8269" s="58"/>
    </row>
    <row r="8270" spans="1:2" x14ac:dyDescent="0.3">
      <c r="A8270" s="9"/>
      <c r="B8270" s="58"/>
    </row>
    <row r="8271" spans="1:2" x14ac:dyDescent="0.3">
      <c r="A8271" s="9"/>
      <c r="B8271" s="58"/>
    </row>
    <row r="8272" spans="1:2" x14ac:dyDescent="0.3">
      <c r="A8272" s="9"/>
      <c r="B8272" s="58"/>
    </row>
    <row r="8273" spans="1:2" x14ac:dyDescent="0.3">
      <c r="A8273" s="9"/>
      <c r="B8273" s="58"/>
    </row>
    <row r="8274" spans="1:2" x14ac:dyDescent="0.3">
      <c r="A8274" s="9"/>
      <c r="B8274" s="58"/>
    </row>
    <row r="8275" spans="1:2" x14ac:dyDescent="0.3">
      <c r="A8275" s="9"/>
      <c r="B8275" s="58"/>
    </row>
    <row r="8276" spans="1:2" x14ac:dyDescent="0.3">
      <c r="A8276" s="9"/>
      <c r="B8276" s="58"/>
    </row>
    <row r="8277" spans="1:2" x14ac:dyDescent="0.3">
      <c r="A8277" s="9"/>
      <c r="B8277" s="58"/>
    </row>
    <row r="8278" spans="1:2" x14ac:dyDescent="0.3">
      <c r="A8278" s="9"/>
      <c r="B8278" s="58"/>
    </row>
    <row r="8279" spans="1:2" x14ac:dyDescent="0.3">
      <c r="A8279" s="9"/>
      <c r="B8279" s="58"/>
    </row>
    <row r="8280" spans="1:2" x14ac:dyDescent="0.3">
      <c r="A8280" s="9"/>
      <c r="B8280" s="58"/>
    </row>
    <row r="8281" spans="1:2" x14ac:dyDescent="0.3">
      <c r="A8281" s="9"/>
      <c r="B8281" s="58"/>
    </row>
    <row r="8282" spans="1:2" x14ac:dyDescent="0.3">
      <c r="A8282" s="9"/>
      <c r="B8282" s="58"/>
    </row>
    <row r="8283" spans="1:2" x14ac:dyDescent="0.3">
      <c r="A8283" s="9"/>
      <c r="B8283" s="58"/>
    </row>
    <row r="8284" spans="1:2" x14ac:dyDescent="0.3">
      <c r="A8284" s="9"/>
      <c r="B8284" s="58"/>
    </row>
    <row r="8285" spans="1:2" x14ac:dyDescent="0.3">
      <c r="A8285" s="9"/>
      <c r="B8285" s="58"/>
    </row>
    <row r="8286" spans="1:2" x14ac:dyDescent="0.3">
      <c r="A8286" s="9"/>
      <c r="B8286" s="58"/>
    </row>
    <row r="8287" spans="1:2" x14ac:dyDescent="0.3">
      <c r="A8287" s="9"/>
      <c r="B8287" s="58"/>
    </row>
    <row r="8288" spans="1:2" x14ac:dyDescent="0.3">
      <c r="A8288" s="9"/>
      <c r="B8288" s="58"/>
    </row>
    <row r="8289" spans="1:2" x14ac:dyDescent="0.3">
      <c r="A8289" s="9"/>
      <c r="B8289" s="58"/>
    </row>
    <row r="8290" spans="1:2" x14ac:dyDescent="0.3">
      <c r="A8290" s="9"/>
      <c r="B8290" s="58"/>
    </row>
    <row r="8291" spans="1:2" x14ac:dyDescent="0.3">
      <c r="A8291" s="9"/>
      <c r="B8291" s="58"/>
    </row>
    <row r="8292" spans="1:2" x14ac:dyDescent="0.3">
      <c r="A8292" s="9"/>
      <c r="B8292" s="58"/>
    </row>
    <row r="8293" spans="1:2" x14ac:dyDescent="0.3">
      <c r="A8293" s="9"/>
      <c r="B8293" s="58"/>
    </row>
    <row r="8294" spans="1:2" x14ac:dyDescent="0.3">
      <c r="A8294" s="9"/>
      <c r="B8294" s="58"/>
    </row>
    <row r="8295" spans="1:2" x14ac:dyDescent="0.3">
      <c r="A8295" s="9"/>
      <c r="B8295" s="58"/>
    </row>
    <row r="8296" spans="1:2" x14ac:dyDescent="0.3">
      <c r="A8296" s="9"/>
      <c r="B8296" s="58"/>
    </row>
    <row r="8297" spans="1:2" x14ac:dyDescent="0.3">
      <c r="A8297" s="9"/>
      <c r="B8297" s="58"/>
    </row>
    <row r="8298" spans="1:2" x14ac:dyDescent="0.3">
      <c r="A8298" s="9"/>
      <c r="B8298" s="58"/>
    </row>
    <row r="8299" spans="1:2" x14ac:dyDescent="0.3">
      <c r="A8299" s="9"/>
      <c r="B8299" s="58"/>
    </row>
    <row r="8300" spans="1:2" x14ac:dyDescent="0.3">
      <c r="A8300" s="9"/>
      <c r="B8300" s="58"/>
    </row>
    <row r="8301" spans="1:2" x14ac:dyDescent="0.3">
      <c r="A8301" s="9"/>
      <c r="B8301" s="58"/>
    </row>
    <row r="8302" spans="1:2" x14ac:dyDescent="0.3">
      <c r="A8302" s="9"/>
      <c r="B8302" s="58"/>
    </row>
    <row r="8303" spans="1:2" x14ac:dyDescent="0.3">
      <c r="A8303" s="9"/>
      <c r="B8303" s="58"/>
    </row>
    <row r="8304" spans="1:2" x14ac:dyDescent="0.3">
      <c r="A8304" s="9"/>
      <c r="B8304" s="58"/>
    </row>
    <row r="8305" spans="1:2" x14ac:dyDescent="0.3">
      <c r="A8305" s="9"/>
      <c r="B8305" s="58"/>
    </row>
    <row r="8306" spans="1:2" x14ac:dyDescent="0.3">
      <c r="A8306" s="9"/>
      <c r="B8306" s="58"/>
    </row>
    <row r="8307" spans="1:2" x14ac:dyDescent="0.3">
      <c r="A8307" s="9"/>
      <c r="B8307" s="58"/>
    </row>
    <row r="8308" spans="1:2" x14ac:dyDescent="0.3">
      <c r="A8308" s="9"/>
      <c r="B8308" s="58"/>
    </row>
    <row r="8309" spans="1:2" x14ac:dyDescent="0.3">
      <c r="A8309" s="9"/>
      <c r="B8309" s="58"/>
    </row>
    <row r="8310" spans="1:2" x14ac:dyDescent="0.3">
      <c r="A8310" s="9"/>
      <c r="B8310" s="58"/>
    </row>
    <row r="8311" spans="1:2" x14ac:dyDescent="0.3">
      <c r="A8311" s="9"/>
      <c r="B8311" s="58"/>
    </row>
    <row r="8312" spans="1:2" x14ac:dyDescent="0.3">
      <c r="A8312" s="9"/>
      <c r="B8312" s="58"/>
    </row>
    <row r="8313" spans="1:2" x14ac:dyDescent="0.3">
      <c r="A8313" s="9"/>
      <c r="B8313" s="58"/>
    </row>
    <row r="8314" spans="1:2" x14ac:dyDescent="0.3">
      <c r="A8314" s="9"/>
      <c r="B8314" s="58"/>
    </row>
    <row r="8315" spans="1:2" x14ac:dyDescent="0.3">
      <c r="A8315" s="9"/>
      <c r="B8315" s="58"/>
    </row>
    <row r="8316" spans="1:2" x14ac:dyDescent="0.3">
      <c r="A8316" s="9"/>
      <c r="B8316" s="58"/>
    </row>
    <row r="8317" spans="1:2" x14ac:dyDescent="0.3">
      <c r="A8317" s="9"/>
      <c r="B8317" s="58"/>
    </row>
    <row r="8318" spans="1:2" x14ac:dyDescent="0.3">
      <c r="A8318" s="9"/>
      <c r="B8318" s="58"/>
    </row>
    <row r="8319" spans="1:2" x14ac:dyDescent="0.3">
      <c r="A8319" s="9"/>
      <c r="B8319" s="58"/>
    </row>
    <row r="8320" spans="1:2" x14ac:dyDescent="0.3">
      <c r="A8320" s="9"/>
      <c r="B8320" s="58"/>
    </row>
    <row r="8321" spans="1:2" x14ac:dyDescent="0.3">
      <c r="A8321" s="9"/>
      <c r="B8321" s="58"/>
    </row>
    <row r="8322" spans="1:2" x14ac:dyDescent="0.3">
      <c r="A8322" s="9"/>
      <c r="B8322" s="58"/>
    </row>
    <row r="8323" spans="1:2" x14ac:dyDescent="0.3">
      <c r="A8323" s="9"/>
      <c r="B8323" s="58"/>
    </row>
    <row r="8324" spans="1:2" x14ac:dyDescent="0.3">
      <c r="A8324" s="9"/>
      <c r="B8324" s="58"/>
    </row>
    <row r="8325" spans="1:2" x14ac:dyDescent="0.3">
      <c r="A8325" s="9"/>
      <c r="B8325" s="58"/>
    </row>
    <row r="8326" spans="1:2" x14ac:dyDescent="0.3">
      <c r="A8326" s="9"/>
      <c r="B8326" s="58"/>
    </row>
    <row r="8327" spans="1:2" x14ac:dyDescent="0.3">
      <c r="A8327" s="9"/>
      <c r="B8327" s="58"/>
    </row>
    <row r="8328" spans="1:2" x14ac:dyDescent="0.3">
      <c r="A8328" s="9"/>
      <c r="B8328" s="58"/>
    </row>
    <row r="8329" spans="1:2" x14ac:dyDescent="0.3">
      <c r="A8329" s="9"/>
      <c r="B8329" s="58"/>
    </row>
    <row r="8330" spans="1:2" x14ac:dyDescent="0.3">
      <c r="A8330" s="9"/>
      <c r="B8330" s="58"/>
    </row>
    <row r="8331" spans="1:2" x14ac:dyDescent="0.3">
      <c r="A8331" s="9"/>
      <c r="B8331" s="58"/>
    </row>
    <row r="8332" spans="1:2" x14ac:dyDescent="0.3">
      <c r="A8332" s="9"/>
      <c r="B8332" s="58"/>
    </row>
    <row r="8333" spans="1:2" x14ac:dyDescent="0.3">
      <c r="A8333" s="9"/>
      <c r="B8333" s="58"/>
    </row>
    <row r="8334" spans="1:2" x14ac:dyDescent="0.3">
      <c r="A8334" s="9"/>
      <c r="B8334" s="58"/>
    </row>
    <row r="8335" spans="1:2" x14ac:dyDescent="0.3">
      <c r="A8335" s="9"/>
      <c r="B8335" s="58"/>
    </row>
    <row r="8336" spans="1:2" x14ac:dyDescent="0.3">
      <c r="A8336" s="9"/>
      <c r="B8336" s="58"/>
    </row>
    <row r="8337" spans="1:2" x14ac:dyDescent="0.3">
      <c r="A8337" s="9"/>
      <c r="B8337" s="58"/>
    </row>
    <row r="8338" spans="1:2" x14ac:dyDescent="0.3">
      <c r="A8338" s="9"/>
      <c r="B8338" s="58"/>
    </row>
    <row r="8339" spans="1:2" x14ac:dyDescent="0.3">
      <c r="A8339" s="9"/>
      <c r="B8339" s="58"/>
    </row>
    <row r="8340" spans="1:2" x14ac:dyDescent="0.3">
      <c r="A8340" s="9"/>
      <c r="B8340" s="58"/>
    </row>
    <row r="8341" spans="1:2" x14ac:dyDescent="0.3">
      <c r="A8341" s="9"/>
      <c r="B8341" s="58"/>
    </row>
    <row r="8342" spans="1:2" x14ac:dyDescent="0.3">
      <c r="A8342" s="9"/>
      <c r="B8342" s="58"/>
    </row>
    <row r="8343" spans="1:2" x14ac:dyDescent="0.3">
      <c r="A8343" s="9"/>
      <c r="B8343" s="58"/>
    </row>
    <row r="8344" spans="1:2" x14ac:dyDescent="0.3">
      <c r="A8344" s="9"/>
      <c r="B8344" s="58"/>
    </row>
    <row r="8345" spans="1:2" x14ac:dyDescent="0.3">
      <c r="A8345" s="9"/>
      <c r="B8345" s="58"/>
    </row>
    <row r="8346" spans="1:2" x14ac:dyDescent="0.3">
      <c r="A8346" s="9"/>
      <c r="B8346" s="58"/>
    </row>
    <row r="8347" spans="1:2" x14ac:dyDescent="0.3">
      <c r="A8347" s="9"/>
      <c r="B8347" s="58"/>
    </row>
    <row r="8348" spans="1:2" x14ac:dyDescent="0.3">
      <c r="A8348" s="9"/>
      <c r="B8348" s="58"/>
    </row>
    <row r="8349" spans="1:2" x14ac:dyDescent="0.3">
      <c r="A8349" s="9"/>
      <c r="B8349" s="58"/>
    </row>
    <row r="8350" spans="1:2" x14ac:dyDescent="0.3">
      <c r="A8350" s="9"/>
      <c r="B8350" s="58"/>
    </row>
    <row r="8351" spans="1:2" x14ac:dyDescent="0.3">
      <c r="A8351" s="9"/>
      <c r="B8351" s="58"/>
    </row>
    <row r="8352" spans="1:2" x14ac:dyDescent="0.3">
      <c r="A8352" s="9"/>
      <c r="B8352" s="58"/>
    </row>
    <row r="8353" spans="1:2" x14ac:dyDescent="0.3">
      <c r="A8353" s="9"/>
      <c r="B8353" s="58"/>
    </row>
    <row r="8354" spans="1:2" x14ac:dyDescent="0.3">
      <c r="A8354" s="9"/>
      <c r="B8354" s="58"/>
    </row>
    <row r="8355" spans="1:2" x14ac:dyDescent="0.3">
      <c r="A8355" s="9"/>
      <c r="B8355" s="58"/>
    </row>
    <row r="8356" spans="1:2" x14ac:dyDescent="0.3">
      <c r="A8356" s="9"/>
      <c r="B8356" s="58"/>
    </row>
    <row r="8357" spans="1:2" x14ac:dyDescent="0.3">
      <c r="A8357" s="9"/>
      <c r="B8357" s="58"/>
    </row>
    <row r="8358" spans="1:2" x14ac:dyDescent="0.3">
      <c r="A8358" s="9"/>
      <c r="B8358" s="58"/>
    </row>
    <row r="8359" spans="1:2" x14ac:dyDescent="0.3">
      <c r="A8359" s="9"/>
      <c r="B8359" s="58"/>
    </row>
    <row r="8360" spans="1:2" x14ac:dyDescent="0.3">
      <c r="A8360" s="9"/>
      <c r="B8360" s="58"/>
    </row>
    <row r="8361" spans="1:2" x14ac:dyDescent="0.3">
      <c r="A8361" s="9"/>
      <c r="B8361" s="58"/>
    </row>
    <row r="8362" spans="1:2" x14ac:dyDescent="0.3">
      <c r="A8362" s="9"/>
      <c r="B8362" s="58"/>
    </row>
    <row r="8363" spans="1:2" x14ac:dyDescent="0.3">
      <c r="A8363" s="9"/>
      <c r="B8363" s="58"/>
    </row>
    <row r="8364" spans="1:2" x14ac:dyDescent="0.3">
      <c r="A8364" s="9"/>
      <c r="B8364" s="58"/>
    </row>
    <row r="8365" spans="1:2" x14ac:dyDescent="0.3">
      <c r="A8365" s="9"/>
      <c r="B8365" s="58"/>
    </row>
    <row r="8366" spans="1:2" x14ac:dyDescent="0.3">
      <c r="A8366" s="9"/>
      <c r="B8366" s="58"/>
    </row>
    <row r="8367" spans="1:2" x14ac:dyDescent="0.3">
      <c r="A8367" s="9"/>
      <c r="B8367" s="58"/>
    </row>
    <row r="8368" spans="1:2" x14ac:dyDescent="0.3">
      <c r="A8368" s="9"/>
      <c r="B8368" s="58"/>
    </row>
    <row r="8369" spans="1:2" x14ac:dyDescent="0.3">
      <c r="A8369" s="9"/>
      <c r="B8369" s="58"/>
    </row>
    <row r="8370" spans="1:2" x14ac:dyDescent="0.3">
      <c r="A8370" s="9"/>
      <c r="B8370" s="58"/>
    </row>
    <row r="8371" spans="1:2" x14ac:dyDescent="0.3">
      <c r="A8371" s="9"/>
      <c r="B8371" s="58"/>
    </row>
    <row r="8372" spans="1:2" x14ac:dyDescent="0.3">
      <c r="A8372" s="9"/>
      <c r="B8372" s="58"/>
    </row>
    <row r="8373" spans="1:2" x14ac:dyDescent="0.3">
      <c r="A8373" s="9"/>
      <c r="B8373" s="58"/>
    </row>
    <row r="8374" spans="1:2" x14ac:dyDescent="0.3">
      <c r="A8374" s="9"/>
      <c r="B8374" s="58"/>
    </row>
    <row r="8375" spans="1:2" x14ac:dyDescent="0.3">
      <c r="A8375" s="9"/>
      <c r="B8375" s="58"/>
    </row>
    <row r="8376" spans="1:2" x14ac:dyDescent="0.3">
      <c r="A8376" s="9"/>
      <c r="B8376" s="58"/>
    </row>
    <row r="8377" spans="1:2" x14ac:dyDescent="0.3">
      <c r="A8377" s="9"/>
      <c r="B8377" s="58"/>
    </row>
    <row r="8378" spans="1:2" x14ac:dyDescent="0.3">
      <c r="A8378" s="9"/>
      <c r="B8378" s="58"/>
    </row>
    <row r="8379" spans="1:2" x14ac:dyDescent="0.3">
      <c r="A8379" s="9"/>
      <c r="B8379" s="58"/>
    </row>
    <row r="8380" spans="1:2" x14ac:dyDescent="0.3">
      <c r="A8380" s="9"/>
      <c r="B8380" s="58"/>
    </row>
    <row r="8381" spans="1:2" x14ac:dyDescent="0.3">
      <c r="A8381" s="9"/>
      <c r="B8381" s="58"/>
    </row>
    <row r="8382" spans="1:2" x14ac:dyDescent="0.3">
      <c r="A8382" s="9"/>
      <c r="B8382" s="58"/>
    </row>
    <row r="8383" spans="1:2" x14ac:dyDescent="0.3">
      <c r="A8383" s="9"/>
      <c r="B8383" s="58"/>
    </row>
    <row r="8384" spans="1:2" x14ac:dyDescent="0.3">
      <c r="A8384" s="9"/>
      <c r="B8384" s="58"/>
    </row>
    <row r="8385" spans="1:2" x14ac:dyDescent="0.3">
      <c r="A8385" s="9"/>
      <c r="B8385" s="58"/>
    </row>
    <row r="8386" spans="1:2" x14ac:dyDescent="0.3">
      <c r="A8386" s="9"/>
      <c r="B8386" s="58"/>
    </row>
    <row r="8387" spans="1:2" x14ac:dyDescent="0.3">
      <c r="A8387" s="9"/>
      <c r="B8387" s="58"/>
    </row>
    <row r="8388" spans="1:2" x14ac:dyDescent="0.3">
      <c r="A8388" s="9"/>
      <c r="B8388" s="58"/>
    </row>
    <row r="8389" spans="1:2" x14ac:dyDescent="0.3">
      <c r="A8389" s="9"/>
      <c r="B8389" s="58"/>
    </row>
    <row r="8390" spans="1:2" x14ac:dyDescent="0.3">
      <c r="A8390" s="9"/>
      <c r="B8390" s="58"/>
    </row>
    <row r="8391" spans="1:2" x14ac:dyDescent="0.3">
      <c r="A8391" s="9"/>
      <c r="B8391" s="58"/>
    </row>
    <row r="8392" spans="1:2" x14ac:dyDescent="0.3">
      <c r="A8392" s="9"/>
      <c r="B8392" s="58"/>
    </row>
    <row r="8393" spans="1:2" x14ac:dyDescent="0.3">
      <c r="A8393" s="9"/>
      <c r="B8393" s="58"/>
    </row>
    <row r="8394" spans="1:2" x14ac:dyDescent="0.3">
      <c r="A8394" s="9"/>
      <c r="B8394" s="58"/>
    </row>
    <row r="8395" spans="1:2" x14ac:dyDescent="0.3">
      <c r="A8395" s="9"/>
      <c r="B8395" s="58"/>
    </row>
    <row r="8396" spans="1:2" x14ac:dyDescent="0.3">
      <c r="A8396" s="9"/>
      <c r="B8396" s="58"/>
    </row>
    <row r="8397" spans="1:2" x14ac:dyDescent="0.3">
      <c r="A8397" s="9"/>
      <c r="B8397" s="58"/>
    </row>
    <row r="8398" spans="1:2" x14ac:dyDescent="0.3">
      <c r="A8398" s="9"/>
      <c r="B8398" s="58"/>
    </row>
    <row r="8399" spans="1:2" x14ac:dyDescent="0.3">
      <c r="A8399" s="9"/>
      <c r="B8399" s="58"/>
    </row>
    <row r="8400" spans="1:2" x14ac:dyDescent="0.3">
      <c r="A8400" s="9"/>
      <c r="B8400" s="58"/>
    </row>
    <row r="8401" spans="1:2" x14ac:dyDescent="0.3">
      <c r="A8401" s="9"/>
      <c r="B8401" s="58"/>
    </row>
    <row r="8402" spans="1:2" x14ac:dyDescent="0.3">
      <c r="A8402" s="9"/>
      <c r="B8402" s="58"/>
    </row>
    <row r="8403" spans="1:2" x14ac:dyDescent="0.3">
      <c r="A8403" s="9"/>
      <c r="B8403" s="58"/>
    </row>
    <row r="8404" spans="1:2" x14ac:dyDescent="0.3">
      <c r="A8404" s="9"/>
      <c r="B8404" s="58"/>
    </row>
    <row r="8405" spans="1:2" x14ac:dyDescent="0.3">
      <c r="A8405" s="9"/>
      <c r="B8405" s="58"/>
    </row>
    <row r="8406" spans="1:2" x14ac:dyDescent="0.3">
      <c r="A8406" s="9"/>
      <c r="B8406" s="58"/>
    </row>
    <row r="8407" spans="1:2" x14ac:dyDescent="0.3">
      <c r="A8407" s="9"/>
      <c r="B8407" s="58"/>
    </row>
    <row r="8408" spans="1:2" x14ac:dyDescent="0.3">
      <c r="A8408" s="9"/>
      <c r="B8408" s="58"/>
    </row>
    <row r="8409" spans="1:2" x14ac:dyDescent="0.3">
      <c r="A8409" s="9"/>
      <c r="B8409" s="58"/>
    </row>
    <row r="8410" spans="1:2" x14ac:dyDescent="0.3">
      <c r="A8410" s="9"/>
      <c r="B8410" s="58"/>
    </row>
    <row r="8411" spans="1:2" x14ac:dyDescent="0.3">
      <c r="A8411" s="9"/>
      <c r="B8411" s="58"/>
    </row>
    <row r="8412" spans="1:2" x14ac:dyDescent="0.3">
      <c r="A8412" s="9"/>
      <c r="B8412" s="58"/>
    </row>
    <row r="8413" spans="1:2" x14ac:dyDescent="0.3">
      <c r="A8413" s="9"/>
      <c r="B8413" s="58"/>
    </row>
    <row r="8414" spans="1:2" x14ac:dyDescent="0.3">
      <c r="A8414" s="9"/>
      <c r="B8414" s="58"/>
    </row>
    <row r="8415" spans="1:2" x14ac:dyDescent="0.3">
      <c r="A8415" s="9"/>
      <c r="B8415" s="58"/>
    </row>
    <row r="8416" spans="1:2" x14ac:dyDescent="0.3">
      <c r="A8416" s="9"/>
      <c r="B8416" s="58"/>
    </row>
    <row r="8417" spans="1:2" x14ac:dyDescent="0.3">
      <c r="A8417" s="9"/>
      <c r="B8417" s="58"/>
    </row>
    <row r="8418" spans="1:2" x14ac:dyDescent="0.3">
      <c r="A8418" s="9"/>
      <c r="B8418" s="58"/>
    </row>
    <row r="8419" spans="1:2" x14ac:dyDescent="0.3">
      <c r="A8419" s="9"/>
      <c r="B8419" s="58"/>
    </row>
    <row r="8420" spans="1:2" x14ac:dyDescent="0.3">
      <c r="A8420" s="9"/>
      <c r="B8420" s="58"/>
    </row>
    <row r="8421" spans="1:2" x14ac:dyDescent="0.3">
      <c r="A8421" s="9"/>
      <c r="B8421" s="58"/>
    </row>
    <row r="8422" spans="1:2" x14ac:dyDescent="0.3">
      <c r="A8422" s="9"/>
      <c r="B8422" s="58"/>
    </row>
    <row r="8423" spans="1:2" x14ac:dyDescent="0.3">
      <c r="A8423" s="9"/>
      <c r="B8423" s="58"/>
    </row>
    <row r="8424" spans="1:2" x14ac:dyDescent="0.3">
      <c r="A8424" s="9"/>
      <c r="B8424" s="58"/>
    </row>
    <row r="8425" spans="1:2" x14ac:dyDescent="0.3">
      <c r="A8425" s="9"/>
      <c r="B8425" s="58"/>
    </row>
    <row r="8426" spans="1:2" x14ac:dyDescent="0.3">
      <c r="A8426" s="9"/>
      <c r="B8426" s="58"/>
    </row>
    <row r="8427" spans="1:2" x14ac:dyDescent="0.3">
      <c r="A8427" s="9"/>
      <c r="B8427" s="58"/>
    </row>
    <row r="8428" spans="1:2" x14ac:dyDescent="0.3">
      <c r="A8428" s="9"/>
      <c r="B8428" s="58"/>
    </row>
    <row r="8429" spans="1:2" x14ac:dyDescent="0.3">
      <c r="A8429" s="9"/>
      <c r="B8429" s="58"/>
    </row>
    <row r="8430" spans="1:2" x14ac:dyDescent="0.3">
      <c r="A8430" s="9"/>
      <c r="B8430" s="58"/>
    </row>
    <row r="8431" spans="1:2" x14ac:dyDescent="0.3">
      <c r="A8431" s="9"/>
      <c r="B8431" s="58"/>
    </row>
    <row r="8432" spans="1:2" x14ac:dyDescent="0.3">
      <c r="A8432" s="9"/>
      <c r="B8432" s="58"/>
    </row>
    <row r="8433" spans="1:2" x14ac:dyDescent="0.3">
      <c r="A8433" s="9"/>
      <c r="B8433" s="58"/>
    </row>
    <row r="8434" spans="1:2" x14ac:dyDescent="0.3">
      <c r="A8434" s="9"/>
      <c r="B8434" s="58"/>
    </row>
    <row r="8435" spans="1:2" x14ac:dyDescent="0.3">
      <c r="A8435" s="9"/>
      <c r="B8435" s="58"/>
    </row>
    <row r="8436" spans="1:2" x14ac:dyDescent="0.3">
      <c r="A8436" s="9"/>
      <c r="B8436" s="58"/>
    </row>
    <row r="8437" spans="1:2" x14ac:dyDescent="0.3">
      <c r="A8437" s="9"/>
      <c r="B8437" s="58"/>
    </row>
    <row r="8438" spans="1:2" x14ac:dyDescent="0.3">
      <c r="A8438" s="9"/>
      <c r="B8438" s="58"/>
    </row>
    <row r="8439" spans="1:2" x14ac:dyDescent="0.3">
      <c r="A8439" s="9"/>
      <c r="B8439" s="58"/>
    </row>
    <row r="8440" spans="1:2" x14ac:dyDescent="0.3">
      <c r="A8440" s="9"/>
      <c r="B8440" s="58"/>
    </row>
    <row r="8441" spans="1:2" x14ac:dyDescent="0.3">
      <c r="A8441" s="9"/>
      <c r="B8441" s="58"/>
    </row>
    <row r="8442" spans="1:2" x14ac:dyDescent="0.3">
      <c r="A8442" s="9"/>
      <c r="B8442" s="58"/>
    </row>
    <row r="8443" spans="1:2" x14ac:dyDescent="0.3">
      <c r="A8443" s="9"/>
      <c r="B8443" s="58"/>
    </row>
    <row r="8444" spans="1:2" x14ac:dyDescent="0.3">
      <c r="A8444" s="9"/>
      <c r="B8444" s="58"/>
    </row>
    <row r="8445" spans="1:2" x14ac:dyDescent="0.3">
      <c r="A8445" s="9"/>
      <c r="B8445" s="58"/>
    </row>
    <row r="8446" spans="1:2" x14ac:dyDescent="0.3">
      <c r="A8446" s="9"/>
      <c r="B8446" s="58"/>
    </row>
    <row r="8447" spans="1:2" x14ac:dyDescent="0.3">
      <c r="A8447" s="9"/>
      <c r="B8447" s="58"/>
    </row>
    <row r="8448" spans="1:2" x14ac:dyDescent="0.3">
      <c r="A8448" s="9"/>
      <c r="B8448" s="58"/>
    </row>
    <row r="8449" spans="1:2" x14ac:dyDescent="0.3">
      <c r="A8449" s="9"/>
      <c r="B8449" s="58"/>
    </row>
    <row r="8450" spans="1:2" x14ac:dyDescent="0.3">
      <c r="A8450" s="9"/>
      <c r="B8450" s="58"/>
    </row>
    <row r="8451" spans="1:2" x14ac:dyDescent="0.3">
      <c r="A8451" s="9"/>
      <c r="B8451" s="58"/>
    </row>
    <row r="8452" spans="1:2" x14ac:dyDescent="0.3">
      <c r="A8452" s="9"/>
      <c r="B8452" s="58"/>
    </row>
    <row r="8453" spans="1:2" x14ac:dyDescent="0.3">
      <c r="A8453" s="9"/>
      <c r="B8453" s="58"/>
    </row>
    <row r="8454" spans="1:2" x14ac:dyDescent="0.3">
      <c r="A8454" s="9"/>
      <c r="B8454" s="58"/>
    </row>
    <row r="8455" spans="1:2" x14ac:dyDescent="0.3">
      <c r="A8455" s="9"/>
      <c r="B8455" s="58"/>
    </row>
    <row r="8456" spans="1:2" x14ac:dyDescent="0.3">
      <c r="A8456" s="9"/>
      <c r="B8456" s="58"/>
    </row>
    <row r="8457" spans="1:2" x14ac:dyDescent="0.3">
      <c r="A8457" s="9"/>
      <c r="B8457" s="58"/>
    </row>
    <row r="8458" spans="1:2" x14ac:dyDescent="0.3">
      <c r="A8458" s="9"/>
      <c r="B8458" s="58"/>
    </row>
    <row r="8459" spans="1:2" x14ac:dyDescent="0.3">
      <c r="A8459" s="9"/>
      <c r="B8459" s="58"/>
    </row>
    <row r="8460" spans="1:2" x14ac:dyDescent="0.3">
      <c r="A8460" s="9"/>
      <c r="B8460" s="58"/>
    </row>
    <row r="8461" spans="1:2" x14ac:dyDescent="0.3">
      <c r="A8461" s="9"/>
      <c r="B8461" s="58"/>
    </row>
    <row r="8462" spans="1:2" x14ac:dyDescent="0.3">
      <c r="A8462" s="9"/>
      <c r="B8462" s="58"/>
    </row>
    <row r="8463" spans="1:2" x14ac:dyDescent="0.3">
      <c r="A8463" s="9"/>
      <c r="B8463" s="58"/>
    </row>
    <row r="8464" spans="1:2" x14ac:dyDescent="0.3">
      <c r="A8464" s="9"/>
      <c r="B8464" s="58"/>
    </row>
    <row r="8465" spans="1:2" x14ac:dyDescent="0.3">
      <c r="A8465" s="9"/>
      <c r="B8465" s="58"/>
    </row>
    <row r="8466" spans="1:2" x14ac:dyDescent="0.3">
      <c r="A8466" s="9"/>
      <c r="B8466" s="58"/>
    </row>
    <row r="8467" spans="1:2" x14ac:dyDescent="0.3">
      <c r="A8467" s="9"/>
      <c r="B8467" s="58"/>
    </row>
    <row r="8468" spans="1:2" x14ac:dyDescent="0.3">
      <c r="A8468" s="9"/>
      <c r="B8468" s="58"/>
    </row>
    <row r="8469" spans="1:2" x14ac:dyDescent="0.3">
      <c r="A8469" s="9"/>
      <c r="B8469" s="58"/>
    </row>
    <row r="8470" spans="1:2" x14ac:dyDescent="0.3">
      <c r="A8470" s="9"/>
      <c r="B8470" s="58"/>
    </row>
    <row r="8471" spans="1:2" x14ac:dyDescent="0.3">
      <c r="A8471" s="9"/>
      <c r="B8471" s="58"/>
    </row>
    <row r="8472" spans="1:2" x14ac:dyDescent="0.3">
      <c r="A8472" s="9"/>
      <c r="B8472" s="58"/>
    </row>
    <row r="8473" spans="1:2" x14ac:dyDescent="0.3">
      <c r="A8473" s="9"/>
      <c r="B8473" s="58"/>
    </row>
    <row r="8474" spans="1:2" x14ac:dyDescent="0.3">
      <c r="A8474" s="9"/>
      <c r="B8474" s="58"/>
    </row>
    <row r="8475" spans="1:2" x14ac:dyDescent="0.3">
      <c r="A8475" s="9"/>
      <c r="B8475" s="58"/>
    </row>
    <row r="8476" spans="1:2" x14ac:dyDescent="0.3">
      <c r="A8476" s="9"/>
      <c r="B8476" s="58"/>
    </row>
    <row r="8477" spans="1:2" x14ac:dyDescent="0.3">
      <c r="A8477" s="9"/>
      <c r="B8477" s="58"/>
    </row>
    <row r="8478" spans="1:2" x14ac:dyDescent="0.3">
      <c r="A8478" s="9"/>
      <c r="B8478" s="58"/>
    </row>
    <row r="8479" spans="1:2" x14ac:dyDescent="0.3">
      <c r="A8479" s="9"/>
      <c r="B8479" s="58"/>
    </row>
    <row r="8480" spans="1:2" x14ac:dyDescent="0.3">
      <c r="A8480" s="9"/>
      <c r="B8480" s="58"/>
    </row>
    <row r="8481" spans="1:2" x14ac:dyDescent="0.3">
      <c r="A8481" s="9"/>
      <c r="B8481" s="58"/>
    </row>
    <row r="8482" spans="1:2" x14ac:dyDescent="0.3">
      <c r="A8482" s="9"/>
      <c r="B8482" s="58"/>
    </row>
    <row r="8483" spans="1:2" x14ac:dyDescent="0.3">
      <c r="A8483" s="9"/>
      <c r="B8483" s="58"/>
    </row>
    <row r="8484" spans="1:2" x14ac:dyDescent="0.3">
      <c r="A8484" s="9"/>
      <c r="B8484" s="58"/>
    </row>
    <row r="8485" spans="1:2" x14ac:dyDescent="0.3">
      <c r="A8485" s="9"/>
      <c r="B8485" s="58"/>
    </row>
    <row r="8486" spans="1:2" x14ac:dyDescent="0.3">
      <c r="A8486" s="9"/>
      <c r="B8486" s="58"/>
    </row>
    <row r="8487" spans="1:2" x14ac:dyDescent="0.3">
      <c r="A8487" s="9"/>
      <c r="B8487" s="58"/>
    </row>
    <row r="8488" spans="1:2" x14ac:dyDescent="0.3">
      <c r="A8488" s="9"/>
      <c r="B8488" s="58"/>
    </row>
    <row r="8489" spans="1:2" x14ac:dyDescent="0.3">
      <c r="A8489" s="9"/>
      <c r="B8489" s="58"/>
    </row>
    <row r="8490" spans="1:2" x14ac:dyDescent="0.3">
      <c r="A8490" s="9"/>
      <c r="B8490" s="58"/>
    </row>
    <row r="8491" spans="1:2" x14ac:dyDescent="0.3">
      <c r="A8491" s="9"/>
      <c r="B8491" s="58"/>
    </row>
    <row r="8492" spans="1:2" x14ac:dyDescent="0.3">
      <c r="A8492" s="9"/>
      <c r="B8492" s="58"/>
    </row>
    <row r="8493" spans="1:2" x14ac:dyDescent="0.3">
      <c r="A8493" s="9"/>
      <c r="B8493" s="58"/>
    </row>
    <row r="8494" spans="1:2" x14ac:dyDescent="0.3">
      <c r="A8494" s="9"/>
      <c r="B8494" s="58"/>
    </row>
    <row r="8495" spans="1:2" x14ac:dyDescent="0.3">
      <c r="A8495" s="9"/>
      <c r="B8495" s="58"/>
    </row>
    <row r="8496" spans="1:2" x14ac:dyDescent="0.3">
      <c r="A8496" s="9"/>
      <c r="B8496" s="58"/>
    </row>
    <row r="8497" spans="1:2" x14ac:dyDescent="0.3">
      <c r="A8497" s="9"/>
      <c r="B8497" s="58"/>
    </row>
    <row r="8498" spans="1:2" x14ac:dyDescent="0.3">
      <c r="A8498" s="9"/>
      <c r="B8498" s="58"/>
    </row>
    <row r="8499" spans="1:2" x14ac:dyDescent="0.3">
      <c r="A8499" s="9"/>
      <c r="B8499" s="58"/>
    </row>
    <row r="8500" spans="1:2" x14ac:dyDescent="0.3">
      <c r="A8500" s="9"/>
      <c r="B8500" s="58"/>
    </row>
    <row r="8501" spans="1:2" x14ac:dyDescent="0.3">
      <c r="A8501" s="9"/>
      <c r="B8501" s="58"/>
    </row>
    <row r="8502" spans="1:2" x14ac:dyDescent="0.3">
      <c r="A8502" s="9"/>
      <c r="B8502" s="58"/>
    </row>
    <row r="8503" spans="1:2" x14ac:dyDescent="0.3">
      <c r="A8503" s="9"/>
      <c r="B8503" s="58"/>
    </row>
    <row r="8504" spans="1:2" x14ac:dyDescent="0.3">
      <c r="A8504" s="9"/>
      <c r="B8504" s="58"/>
    </row>
    <row r="8505" spans="1:2" x14ac:dyDescent="0.3">
      <c r="A8505" s="9"/>
      <c r="B8505" s="58"/>
    </row>
    <row r="8506" spans="1:2" x14ac:dyDescent="0.3">
      <c r="A8506" s="9"/>
      <c r="B8506" s="58"/>
    </row>
    <row r="8507" spans="1:2" x14ac:dyDescent="0.3">
      <c r="A8507" s="9"/>
      <c r="B8507" s="58"/>
    </row>
    <row r="8508" spans="1:2" x14ac:dyDescent="0.3">
      <c r="A8508" s="9"/>
      <c r="B8508" s="58"/>
    </row>
    <row r="8509" spans="1:2" x14ac:dyDescent="0.3">
      <c r="A8509" s="9"/>
      <c r="B8509" s="58"/>
    </row>
    <row r="8510" spans="1:2" x14ac:dyDescent="0.3">
      <c r="A8510" s="9"/>
      <c r="B8510" s="58"/>
    </row>
    <row r="8511" spans="1:2" x14ac:dyDescent="0.3">
      <c r="A8511" s="9"/>
      <c r="B8511" s="58"/>
    </row>
    <row r="8512" spans="1:2" x14ac:dyDescent="0.3">
      <c r="A8512" s="9"/>
      <c r="B8512" s="58"/>
    </row>
    <row r="8513" spans="1:2" x14ac:dyDescent="0.3">
      <c r="A8513" s="9"/>
      <c r="B8513" s="58"/>
    </row>
    <row r="8514" spans="1:2" x14ac:dyDescent="0.3">
      <c r="A8514" s="9"/>
      <c r="B8514" s="58"/>
    </row>
    <row r="8515" spans="1:2" x14ac:dyDescent="0.3">
      <c r="A8515" s="9"/>
      <c r="B8515" s="58"/>
    </row>
    <row r="8516" spans="1:2" x14ac:dyDescent="0.3">
      <c r="A8516" s="9"/>
      <c r="B8516" s="58"/>
    </row>
    <row r="8517" spans="1:2" x14ac:dyDescent="0.3">
      <c r="A8517" s="9"/>
      <c r="B8517" s="58"/>
    </row>
    <row r="8518" spans="1:2" x14ac:dyDescent="0.3">
      <c r="A8518" s="9"/>
      <c r="B8518" s="58"/>
    </row>
    <row r="8519" spans="1:2" x14ac:dyDescent="0.3">
      <c r="A8519" s="9"/>
      <c r="B8519" s="58"/>
    </row>
    <row r="8520" spans="1:2" x14ac:dyDescent="0.3">
      <c r="A8520" s="9"/>
      <c r="B8520" s="58"/>
    </row>
    <row r="8521" spans="1:2" x14ac:dyDescent="0.3">
      <c r="A8521" s="9"/>
      <c r="B8521" s="58"/>
    </row>
    <row r="8522" spans="1:2" x14ac:dyDescent="0.3">
      <c r="A8522" s="9"/>
      <c r="B8522" s="58"/>
    </row>
    <row r="8523" spans="1:2" x14ac:dyDescent="0.3">
      <c r="A8523" s="9"/>
      <c r="B8523" s="58"/>
    </row>
    <row r="8524" spans="1:2" x14ac:dyDescent="0.3">
      <c r="A8524" s="9"/>
      <c r="B8524" s="58"/>
    </row>
    <row r="8525" spans="1:2" x14ac:dyDescent="0.3">
      <c r="A8525" s="9"/>
      <c r="B8525" s="58"/>
    </row>
    <row r="8526" spans="1:2" x14ac:dyDescent="0.3">
      <c r="A8526" s="9"/>
      <c r="B8526" s="58"/>
    </row>
    <row r="8527" spans="1:2" x14ac:dyDescent="0.3">
      <c r="A8527" s="9"/>
      <c r="B8527" s="58"/>
    </row>
    <row r="8528" spans="1:2" x14ac:dyDescent="0.3">
      <c r="A8528" s="9"/>
      <c r="B8528" s="58"/>
    </row>
    <row r="8529" spans="1:2" x14ac:dyDescent="0.3">
      <c r="A8529" s="9"/>
      <c r="B8529" s="58"/>
    </row>
    <row r="8530" spans="1:2" x14ac:dyDescent="0.3">
      <c r="A8530" s="9"/>
      <c r="B8530" s="58"/>
    </row>
    <row r="8531" spans="1:2" x14ac:dyDescent="0.3">
      <c r="A8531" s="9"/>
      <c r="B8531" s="58"/>
    </row>
    <row r="8532" spans="1:2" x14ac:dyDescent="0.3">
      <c r="A8532" s="9"/>
      <c r="B8532" s="58"/>
    </row>
    <row r="8533" spans="1:2" x14ac:dyDescent="0.3">
      <c r="A8533" s="9"/>
      <c r="B8533" s="58"/>
    </row>
    <row r="8534" spans="1:2" x14ac:dyDescent="0.3">
      <c r="A8534" s="9"/>
      <c r="B8534" s="58"/>
    </row>
    <row r="8535" spans="1:2" x14ac:dyDescent="0.3">
      <c r="A8535" s="9"/>
      <c r="B8535" s="58"/>
    </row>
    <row r="8536" spans="1:2" x14ac:dyDescent="0.3">
      <c r="A8536" s="9"/>
      <c r="B8536" s="58"/>
    </row>
    <row r="8537" spans="1:2" x14ac:dyDescent="0.3">
      <c r="A8537" s="9"/>
      <c r="B8537" s="58"/>
    </row>
    <row r="8538" spans="1:2" x14ac:dyDescent="0.3">
      <c r="A8538" s="9"/>
      <c r="B8538" s="58"/>
    </row>
    <row r="8539" spans="1:2" x14ac:dyDescent="0.3">
      <c r="A8539" s="9"/>
      <c r="B8539" s="58"/>
    </row>
    <row r="8540" spans="1:2" x14ac:dyDescent="0.3">
      <c r="A8540" s="9"/>
      <c r="B8540" s="58"/>
    </row>
    <row r="8541" spans="1:2" x14ac:dyDescent="0.3">
      <c r="A8541" s="9"/>
      <c r="B8541" s="58"/>
    </row>
    <row r="8542" spans="1:2" x14ac:dyDescent="0.3">
      <c r="A8542" s="9"/>
      <c r="B8542" s="58"/>
    </row>
    <row r="8543" spans="1:2" x14ac:dyDescent="0.3">
      <c r="A8543" s="9"/>
      <c r="B8543" s="58"/>
    </row>
    <row r="8544" spans="1:2" x14ac:dyDescent="0.3">
      <c r="A8544" s="9"/>
      <c r="B8544" s="58"/>
    </row>
    <row r="8545" spans="1:2" x14ac:dyDescent="0.3">
      <c r="A8545" s="9"/>
      <c r="B8545" s="58"/>
    </row>
    <row r="8546" spans="1:2" x14ac:dyDescent="0.3">
      <c r="A8546" s="9"/>
      <c r="B8546" s="58"/>
    </row>
    <row r="8547" spans="1:2" x14ac:dyDescent="0.3">
      <c r="A8547" s="9"/>
      <c r="B8547" s="58"/>
    </row>
    <row r="8548" spans="1:2" x14ac:dyDescent="0.3">
      <c r="A8548" s="9"/>
      <c r="B8548" s="58"/>
    </row>
    <row r="8549" spans="1:2" x14ac:dyDescent="0.3">
      <c r="A8549" s="9"/>
      <c r="B8549" s="58"/>
    </row>
    <row r="8550" spans="1:2" x14ac:dyDescent="0.3">
      <c r="A8550" s="9"/>
      <c r="B8550" s="58"/>
    </row>
    <row r="8551" spans="1:2" x14ac:dyDescent="0.3">
      <c r="A8551" s="9"/>
      <c r="B8551" s="58"/>
    </row>
    <row r="8552" spans="1:2" x14ac:dyDescent="0.3">
      <c r="A8552" s="9"/>
      <c r="B8552" s="58"/>
    </row>
    <row r="8553" spans="1:2" x14ac:dyDescent="0.3">
      <c r="A8553" s="9"/>
      <c r="B8553" s="58"/>
    </row>
    <row r="8554" spans="1:2" x14ac:dyDescent="0.3">
      <c r="A8554" s="9"/>
      <c r="B8554" s="58"/>
    </row>
    <row r="8555" spans="1:2" x14ac:dyDescent="0.3">
      <c r="A8555" s="9"/>
      <c r="B8555" s="58"/>
    </row>
    <row r="8556" spans="1:2" x14ac:dyDescent="0.3">
      <c r="A8556" s="9"/>
      <c r="B8556" s="58"/>
    </row>
    <row r="8557" spans="1:2" x14ac:dyDescent="0.3">
      <c r="A8557" s="9"/>
      <c r="B8557" s="58"/>
    </row>
    <row r="8558" spans="1:2" x14ac:dyDescent="0.3">
      <c r="A8558" s="9"/>
      <c r="B8558" s="58"/>
    </row>
    <row r="8559" spans="1:2" x14ac:dyDescent="0.3">
      <c r="A8559" s="9"/>
      <c r="B8559" s="58"/>
    </row>
    <row r="8560" spans="1:2" x14ac:dyDescent="0.3">
      <c r="A8560" s="9"/>
      <c r="B8560" s="58"/>
    </row>
    <row r="8561" spans="1:2" x14ac:dyDescent="0.3">
      <c r="A8561" s="9"/>
      <c r="B8561" s="58"/>
    </row>
    <row r="8562" spans="1:2" x14ac:dyDescent="0.3">
      <c r="A8562" s="9"/>
      <c r="B8562" s="58"/>
    </row>
    <row r="8563" spans="1:2" x14ac:dyDescent="0.3">
      <c r="A8563" s="9"/>
      <c r="B8563" s="58"/>
    </row>
    <row r="8564" spans="1:2" x14ac:dyDescent="0.3">
      <c r="A8564" s="9"/>
      <c r="B8564" s="58"/>
    </row>
    <row r="8565" spans="1:2" x14ac:dyDescent="0.3">
      <c r="A8565" s="9"/>
      <c r="B8565" s="58"/>
    </row>
    <row r="8566" spans="1:2" x14ac:dyDescent="0.3">
      <c r="A8566" s="9"/>
      <c r="B8566" s="58"/>
    </row>
    <row r="8567" spans="1:2" x14ac:dyDescent="0.3">
      <c r="A8567" s="9"/>
      <c r="B8567" s="58"/>
    </row>
    <row r="8568" spans="1:2" x14ac:dyDescent="0.3">
      <c r="A8568" s="9"/>
      <c r="B8568" s="58"/>
    </row>
    <row r="8569" spans="1:2" x14ac:dyDescent="0.3">
      <c r="A8569" s="9"/>
      <c r="B8569" s="58"/>
    </row>
    <row r="8570" spans="1:2" x14ac:dyDescent="0.3">
      <c r="A8570" s="9"/>
      <c r="B8570" s="58"/>
    </row>
    <row r="8571" spans="1:2" x14ac:dyDescent="0.3">
      <c r="A8571" s="9"/>
      <c r="B8571" s="58"/>
    </row>
    <row r="8572" spans="1:2" x14ac:dyDescent="0.3">
      <c r="A8572" s="9"/>
      <c r="B8572" s="58"/>
    </row>
    <row r="8573" spans="1:2" x14ac:dyDescent="0.3">
      <c r="A8573" s="9"/>
      <c r="B8573" s="58"/>
    </row>
    <row r="8574" spans="1:2" x14ac:dyDescent="0.3">
      <c r="A8574" s="9"/>
      <c r="B8574" s="58"/>
    </row>
    <row r="8575" spans="1:2" x14ac:dyDescent="0.3">
      <c r="A8575" s="9"/>
      <c r="B8575" s="58"/>
    </row>
    <row r="8576" spans="1:2" x14ac:dyDescent="0.3">
      <c r="A8576" s="9"/>
      <c r="B8576" s="58"/>
    </row>
    <row r="8577" spans="1:2" x14ac:dyDescent="0.3">
      <c r="A8577" s="9"/>
      <c r="B8577" s="58"/>
    </row>
    <row r="8578" spans="1:2" x14ac:dyDescent="0.3">
      <c r="A8578" s="9"/>
      <c r="B8578" s="58"/>
    </row>
    <row r="8579" spans="1:2" x14ac:dyDescent="0.3">
      <c r="A8579" s="9"/>
      <c r="B8579" s="58"/>
    </row>
    <row r="8580" spans="1:2" x14ac:dyDescent="0.3">
      <c r="A8580" s="9"/>
      <c r="B8580" s="58"/>
    </row>
    <row r="8581" spans="1:2" x14ac:dyDescent="0.3">
      <c r="A8581" s="9"/>
      <c r="B8581" s="58"/>
    </row>
    <row r="8582" spans="1:2" x14ac:dyDescent="0.3">
      <c r="A8582" s="9"/>
      <c r="B8582" s="58"/>
    </row>
    <row r="8583" spans="1:2" x14ac:dyDescent="0.3">
      <c r="A8583" s="9"/>
      <c r="B8583" s="58"/>
    </row>
    <row r="8584" spans="1:2" x14ac:dyDescent="0.3">
      <c r="A8584" s="9"/>
      <c r="B8584" s="58"/>
    </row>
    <row r="8585" spans="1:2" x14ac:dyDescent="0.3">
      <c r="A8585" s="9"/>
      <c r="B8585" s="58"/>
    </row>
    <row r="8586" spans="1:2" x14ac:dyDescent="0.3">
      <c r="A8586" s="9"/>
      <c r="B8586" s="58"/>
    </row>
    <row r="8587" spans="1:2" x14ac:dyDescent="0.3">
      <c r="A8587" s="9"/>
      <c r="B8587" s="58"/>
    </row>
    <row r="8588" spans="1:2" x14ac:dyDescent="0.3">
      <c r="A8588" s="9"/>
      <c r="B8588" s="58"/>
    </row>
    <row r="8589" spans="1:2" x14ac:dyDescent="0.3">
      <c r="A8589" s="9"/>
      <c r="B8589" s="58"/>
    </row>
    <row r="8590" spans="1:2" x14ac:dyDescent="0.3">
      <c r="A8590" s="9"/>
      <c r="B8590" s="58"/>
    </row>
    <row r="8591" spans="1:2" x14ac:dyDescent="0.3">
      <c r="A8591" s="9"/>
      <c r="B8591" s="58"/>
    </row>
    <row r="8592" spans="1:2" x14ac:dyDescent="0.3">
      <c r="A8592" s="9"/>
      <c r="B8592" s="58"/>
    </row>
    <row r="8593" spans="1:2" x14ac:dyDescent="0.3">
      <c r="A8593" s="9"/>
      <c r="B8593" s="58"/>
    </row>
    <row r="8594" spans="1:2" x14ac:dyDescent="0.3">
      <c r="A8594" s="9"/>
      <c r="B8594" s="58"/>
    </row>
    <row r="8595" spans="1:2" x14ac:dyDescent="0.3">
      <c r="A8595" s="9"/>
      <c r="B8595" s="58"/>
    </row>
    <row r="8596" spans="1:2" x14ac:dyDescent="0.3">
      <c r="A8596" s="9"/>
      <c r="B8596" s="58"/>
    </row>
    <row r="8597" spans="1:2" x14ac:dyDescent="0.3">
      <c r="A8597" s="9"/>
      <c r="B8597" s="58"/>
    </row>
    <row r="8598" spans="1:2" x14ac:dyDescent="0.3">
      <c r="A8598" s="9"/>
      <c r="B8598" s="58"/>
    </row>
    <row r="8599" spans="1:2" x14ac:dyDescent="0.3">
      <c r="A8599" s="9"/>
      <c r="B8599" s="58"/>
    </row>
    <row r="8600" spans="1:2" x14ac:dyDescent="0.3">
      <c r="A8600" s="9"/>
      <c r="B8600" s="58"/>
    </row>
    <row r="8601" spans="1:2" x14ac:dyDescent="0.3">
      <c r="A8601" s="9"/>
      <c r="B8601" s="58"/>
    </row>
    <row r="8602" spans="1:2" x14ac:dyDescent="0.3">
      <c r="A8602" s="9"/>
      <c r="B8602" s="58"/>
    </row>
    <row r="8603" spans="1:2" x14ac:dyDescent="0.3">
      <c r="A8603" s="9"/>
      <c r="B8603" s="58"/>
    </row>
    <row r="8604" spans="1:2" x14ac:dyDescent="0.3">
      <c r="A8604" s="9"/>
      <c r="B8604" s="58"/>
    </row>
    <row r="8605" spans="1:2" x14ac:dyDescent="0.3">
      <c r="A8605" s="9"/>
      <c r="B8605" s="58"/>
    </row>
    <row r="8606" spans="1:2" x14ac:dyDescent="0.3">
      <c r="A8606" s="9"/>
      <c r="B8606" s="58"/>
    </row>
    <row r="8607" spans="1:2" x14ac:dyDescent="0.3">
      <c r="A8607" s="9"/>
      <c r="B8607" s="58"/>
    </row>
    <row r="8608" spans="1:2" x14ac:dyDescent="0.3">
      <c r="A8608" s="9"/>
      <c r="B8608" s="58"/>
    </row>
    <row r="8609" spans="1:2" x14ac:dyDescent="0.3">
      <c r="A8609" s="9"/>
      <c r="B8609" s="58"/>
    </row>
    <row r="8610" spans="1:2" x14ac:dyDescent="0.3">
      <c r="A8610" s="9"/>
      <c r="B8610" s="58"/>
    </row>
    <row r="8611" spans="1:2" x14ac:dyDescent="0.3">
      <c r="A8611" s="9"/>
      <c r="B8611" s="58"/>
    </row>
    <row r="8612" spans="1:2" x14ac:dyDescent="0.3">
      <c r="A8612" s="9"/>
      <c r="B8612" s="58"/>
    </row>
    <row r="8613" spans="1:2" x14ac:dyDescent="0.3">
      <c r="A8613" s="9"/>
      <c r="B8613" s="58"/>
    </row>
    <row r="8614" spans="1:2" x14ac:dyDescent="0.3">
      <c r="A8614" s="9"/>
      <c r="B8614" s="58"/>
    </row>
    <row r="8615" spans="1:2" x14ac:dyDescent="0.3">
      <c r="A8615" s="9"/>
      <c r="B8615" s="58"/>
    </row>
    <row r="8616" spans="1:2" x14ac:dyDescent="0.3">
      <c r="A8616" s="9"/>
      <c r="B8616" s="58"/>
    </row>
    <row r="8617" spans="1:2" x14ac:dyDescent="0.3">
      <c r="A8617" s="9"/>
      <c r="B8617" s="58"/>
    </row>
    <row r="8618" spans="1:2" x14ac:dyDescent="0.3">
      <c r="A8618" s="9"/>
      <c r="B8618" s="58"/>
    </row>
    <row r="8619" spans="1:2" x14ac:dyDescent="0.3">
      <c r="A8619" s="9"/>
      <c r="B8619" s="58"/>
    </row>
    <row r="8620" spans="1:2" x14ac:dyDescent="0.3">
      <c r="A8620" s="9"/>
      <c r="B8620" s="58"/>
    </row>
    <row r="8621" spans="1:2" x14ac:dyDescent="0.3">
      <c r="A8621" s="9"/>
      <c r="B8621" s="58"/>
    </row>
    <row r="8622" spans="1:2" x14ac:dyDescent="0.3">
      <c r="A8622" s="9"/>
      <c r="B8622" s="58"/>
    </row>
    <row r="8623" spans="1:2" x14ac:dyDescent="0.3">
      <c r="A8623" s="9"/>
      <c r="B8623" s="58"/>
    </row>
    <row r="8624" spans="1:2" x14ac:dyDescent="0.3">
      <c r="A8624" s="9"/>
      <c r="B8624" s="58"/>
    </row>
    <row r="8625" spans="1:2" x14ac:dyDescent="0.3">
      <c r="A8625" s="9"/>
      <c r="B8625" s="58"/>
    </row>
    <row r="8626" spans="1:2" x14ac:dyDescent="0.3">
      <c r="A8626" s="9"/>
      <c r="B8626" s="58"/>
    </row>
    <row r="8627" spans="1:2" x14ac:dyDescent="0.3">
      <c r="A8627" s="9"/>
      <c r="B8627" s="58"/>
    </row>
    <row r="8628" spans="1:2" x14ac:dyDescent="0.3">
      <c r="A8628" s="9"/>
      <c r="B8628" s="58"/>
    </row>
    <row r="8629" spans="1:2" x14ac:dyDescent="0.3">
      <c r="A8629" s="9"/>
      <c r="B8629" s="58"/>
    </row>
    <row r="8630" spans="1:2" x14ac:dyDescent="0.3">
      <c r="A8630" s="9"/>
      <c r="B8630" s="58"/>
    </row>
    <row r="8631" spans="1:2" x14ac:dyDescent="0.3">
      <c r="A8631" s="9"/>
      <c r="B8631" s="58"/>
    </row>
    <row r="8632" spans="1:2" x14ac:dyDescent="0.3">
      <c r="A8632" s="9"/>
      <c r="B8632" s="58"/>
    </row>
    <row r="8633" spans="1:2" x14ac:dyDescent="0.3">
      <c r="A8633" s="9"/>
      <c r="B8633" s="58"/>
    </row>
    <row r="8634" spans="1:2" x14ac:dyDescent="0.3">
      <c r="A8634" s="9"/>
      <c r="B8634" s="58"/>
    </row>
    <row r="8635" spans="1:2" x14ac:dyDescent="0.3">
      <c r="A8635" s="9"/>
      <c r="B8635" s="58"/>
    </row>
    <row r="8636" spans="1:2" x14ac:dyDescent="0.3">
      <c r="A8636" s="9"/>
      <c r="B8636" s="58"/>
    </row>
    <row r="8637" spans="1:2" x14ac:dyDescent="0.3">
      <c r="A8637" s="9"/>
      <c r="B8637" s="58"/>
    </row>
    <row r="8638" spans="1:2" x14ac:dyDescent="0.3">
      <c r="A8638" s="9"/>
      <c r="B8638" s="58"/>
    </row>
    <row r="8639" spans="1:2" x14ac:dyDescent="0.3">
      <c r="A8639" s="9"/>
      <c r="B8639" s="58"/>
    </row>
    <row r="8640" spans="1:2" x14ac:dyDescent="0.3">
      <c r="A8640" s="9"/>
      <c r="B8640" s="58"/>
    </row>
    <row r="8641" spans="1:2" x14ac:dyDescent="0.3">
      <c r="A8641" s="9"/>
      <c r="B8641" s="58"/>
    </row>
    <row r="8642" spans="1:2" x14ac:dyDescent="0.3">
      <c r="A8642" s="9"/>
      <c r="B8642" s="58"/>
    </row>
    <row r="8643" spans="1:2" x14ac:dyDescent="0.3">
      <c r="A8643" s="9"/>
      <c r="B8643" s="58"/>
    </row>
    <row r="8644" spans="1:2" x14ac:dyDescent="0.3">
      <c r="A8644" s="9"/>
      <c r="B8644" s="58"/>
    </row>
    <row r="8645" spans="1:2" x14ac:dyDescent="0.3">
      <c r="A8645" s="9"/>
      <c r="B8645" s="58"/>
    </row>
    <row r="8646" spans="1:2" x14ac:dyDescent="0.3">
      <c r="A8646" s="9"/>
      <c r="B8646" s="58"/>
    </row>
    <row r="8647" spans="1:2" x14ac:dyDescent="0.3">
      <c r="A8647" s="9"/>
      <c r="B8647" s="58"/>
    </row>
    <row r="8648" spans="1:2" x14ac:dyDescent="0.3">
      <c r="A8648" s="9"/>
      <c r="B8648" s="58"/>
    </row>
    <row r="8649" spans="1:2" x14ac:dyDescent="0.3">
      <c r="A8649" s="9"/>
      <c r="B8649" s="58"/>
    </row>
    <row r="8650" spans="1:2" x14ac:dyDescent="0.3">
      <c r="A8650" s="9"/>
      <c r="B8650" s="58"/>
    </row>
    <row r="8651" spans="1:2" x14ac:dyDescent="0.3">
      <c r="A8651" s="9"/>
      <c r="B8651" s="58"/>
    </row>
    <row r="8652" spans="1:2" x14ac:dyDescent="0.3">
      <c r="A8652" s="9"/>
      <c r="B8652" s="58"/>
    </row>
    <row r="8653" spans="1:2" x14ac:dyDescent="0.3">
      <c r="A8653" s="9"/>
      <c r="B8653" s="58"/>
    </row>
    <row r="8654" spans="1:2" x14ac:dyDescent="0.3">
      <c r="A8654" s="9"/>
      <c r="B8654" s="58"/>
    </row>
    <row r="8655" spans="1:2" x14ac:dyDescent="0.3">
      <c r="A8655" s="9"/>
      <c r="B8655" s="58"/>
    </row>
    <row r="8656" spans="1:2" x14ac:dyDescent="0.3">
      <c r="A8656" s="9"/>
      <c r="B8656" s="58"/>
    </row>
    <row r="8657" spans="1:2" x14ac:dyDescent="0.3">
      <c r="A8657" s="9"/>
      <c r="B8657" s="58"/>
    </row>
    <row r="8658" spans="1:2" x14ac:dyDescent="0.3">
      <c r="A8658" s="9"/>
      <c r="B8658" s="58"/>
    </row>
    <row r="8659" spans="1:2" x14ac:dyDescent="0.3">
      <c r="A8659" s="9"/>
      <c r="B8659" s="58"/>
    </row>
    <row r="8660" spans="1:2" x14ac:dyDescent="0.3">
      <c r="A8660" s="9"/>
      <c r="B8660" s="58"/>
    </row>
    <row r="8661" spans="1:2" x14ac:dyDescent="0.3">
      <c r="A8661" s="9"/>
      <c r="B8661" s="58"/>
    </row>
    <row r="8662" spans="1:2" x14ac:dyDescent="0.3">
      <c r="A8662" s="9"/>
      <c r="B8662" s="58"/>
    </row>
    <row r="8663" spans="1:2" x14ac:dyDescent="0.3">
      <c r="A8663" s="9"/>
      <c r="B8663" s="58"/>
    </row>
    <row r="8664" spans="1:2" x14ac:dyDescent="0.3">
      <c r="A8664" s="9"/>
      <c r="B8664" s="58"/>
    </row>
    <row r="8665" spans="1:2" x14ac:dyDescent="0.3">
      <c r="A8665" s="9"/>
      <c r="B8665" s="58"/>
    </row>
    <row r="8666" spans="1:2" x14ac:dyDescent="0.3">
      <c r="A8666" s="9"/>
      <c r="B8666" s="58"/>
    </row>
    <row r="8667" spans="1:2" x14ac:dyDescent="0.3">
      <c r="A8667" s="9"/>
      <c r="B8667" s="58"/>
    </row>
    <row r="8668" spans="1:2" x14ac:dyDescent="0.3">
      <c r="A8668" s="9"/>
      <c r="B8668" s="58"/>
    </row>
    <row r="8669" spans="1:2" x14ac:dyDescent="0.3">
      <c r="A8669" s="9"/>
      <c r="B8669" s="58"/>
    </row>
    <row r="8670" spans="1:2" x14ac:dyDescent="0.3">
      <c r="A8670" s="9"/>
      <c r="B8670" s="58"/>
    </row>
    <row r="8671" spans="1:2" x14ac:dyDescent="0.3">
      <c r="A8671" s="9"/>
      <c r="B8671" s="58"/>
    </row>
    <row r="8672" spans="1:2" x14ac:dyDescent="0.3">
      <c r="A8672" s="9"/>
      <c r="B8672" s="58"/>
    </row>
    <row r="8673" spans="1:2" x14ac:dyDescent="0.3">
      <c r="A8673" s="9"/>
      <c r="B8673" s="58"/>
    </row>
    <row r="8674" spans="1:2" x14ac:dyDescent="0.3">
      <c r="A8674" s="9"/>
      <c r="B8674" s="58"/>
    </row>
    <row r="8675" spans="1:2" x14ac:dyDescent="0.3">
      <c r="A8675" s="9"/>
      <c r="B8675" s="58"/>
    </row>
    <row r="8676" spans="1:2" x14ac:dyDescent="0.3">
      <c r="A8676" s="9"/>
      <c r="B8676" s="58"/>
    </row>
    <row r="8677" spans="1:2" x14ac:dyDescent="0.3">
      <c r="A8677" s="9"/>
      <c r="B8677" s="58"/>
    </row>
    <row r="8678" spans="1:2" x14ac:dyDescent="0.3">
      <c r="A8678" s="9"/>
      <c r="B8678" s="58"/>
    </row>
    <row r="8679" spans="1:2" x14ac:dyDescent="0.3">
      <c r="A8679" s="9"/>
      <c r="B8679" s="58"/>
    </row>
    <row r="8680" spans="1:2" x14ac:dyDescent="0.3">
      <c r="A8680" s="9"/>
      <c r="B8680" s="58"/>
    </row>
    <row r="8681" spans="1:2" x14ac:dyDescent="0.3">
      <c r="A8681" s="9"/>
      <c r="B8681" s="58"/>
    </row>
    <row r="8682" spans="1:2" x14ac:dyDescent="0.3">
      <c r="A8682" s="9"/>
      <c r="B8682" s="58"/>
    </row>
    <row r="8683" spans="1:2" x14ac:dyDescent="0.3">
      <c r="A8683" s="9"/>
      <c r="B8683" s="58"/>
    </row>
    <row r="8684" spans="1:2" x14ac:dyDescent="0.3">
      <c r="A8684" s="9"/>
      <c r="B8684" s="58"/>
    </row>
    <row r="8685" spans="1:2" x14ac:dyDescent="0.3">
      <c r="A8685" s="9"/>
      <c r="B8685" s="58"/>
    </row>
    <row r="8686" spans="1:2" x14ac:dyDescent="0.3">
      <c r="A8686" s="9"/>
      <c r="B8686" s="58"/>
    </row>
    <row r="8687" spans="1:2" x14ac:dyDescent="0.3">
      <c r="A8687" s="9"/>
      <c r="B8687" s="58"/>
    </row>
    <row r="8688" spans="1:2" x14ac:dyDescent="0.3">
      <c r="A8688" s="9"/>
      <c r="B8688" s="58"/>
    </row>
    <row r="8689" spans="1:2" x14ac:dyDescent="0.3">
      <c r="A8689" s="9"/>
      <c r="B8689" s="58"/>
    </row>
    <row r="8690" spans="1:2" x14ac:dyDescent="0.3">
      <c r="A8690" s="9"/>
      <c r="B8690" s="58"/>
    </row>
    <row r="8691" spans="1:2" x14ac:dyDescent="0.3">
      <c r="A8691" s="9"/>
      <c r="B8691" s="58"/>
    </row>
    <row r="8692" spans="1:2" x14ac:dyDescent="0.3">
      <c r="A8692" s="9"/>
      <c r="B8692" s="58"/>
    </row>
    <row r="8693" spans="1:2" x14ac:dyDescent="0.3">
      <c r="A8693" s="9"/>
      <c r="B8693" s="58"/>
    </row>
    <row r="8694" spans="1:2" x14ac:dyDescent="0.3">
      <c r="A8694" s="9"/>
      <c r="B8694" s="58"/>
    </row>
    <row r="8695" spans="1:2" x14ac:dyDescent="0.3">
      <c r="A8695" s="9"/>
      <c r="B8695" s="58"/>
    </row>
    <row r="8696" spans="1:2" x14ac:dyDescent="0.3">
      <c r="A8696" s="9"/>
      <c r="B8696" s="58"/>
    </row>
    <row r="8697" spans="1:2" x14ac:dyDescent="0.3">
      <c r="A8697" s="9"/>
      <c r="B8697" s="58"/>
    </row>
    <row r="8698" spans="1:2" x14ac:dyDescent="0.3">
      <c r="A8698" s="9"/>
      <c r="B8698" s="58"/>
    </row>
    <row r="8699" spans="1:2" x14ac:dyDescent="0.3">
      <c r="A8699" s="9"/>
      <c r="B8699" s="58"/>
    </row>
    <row r="8700" spans="1:2" x14ac:dyDescent="0.3">
      <c r="A8700" s="9"/>
      <c r="B8700" s="58"/>
    </row>
    <row r="8701" spans="1:2" x14ac:dyDescent="0.3">
      <c r="A8701" s="9"/>
      <c r="B8701" s="58"/>
    </row>
    <row r="8702" spans="1:2" x14ac:dyDescent="0.3">
      <c r="A8702" s="9"/>
      <c r="B8702" s="58"/>
    </row>
    <row r="8703" spans="1:2" x14ac:dyDescent="0.3">
      <c r="A8703" s="9"/>
      <c r="B8703" s="58"/>
    </row>
    <row r="8704" spans="1:2" x14ac:dyDescent="0.3">
      <c r="A8704" s="9"/>
      <c r="B8704" s="58"/>
    </row>
    <row r="8705" spans="1:2" x14ac:dyDescent="0.3">
      <c r="A8705" s="9"/>
      <c r="B8705" s="58"/>
    </row>
    <row r="8706" spans="1:2" x14ac:dyDescent="0.3">
      <c r="A8706" s="9"/>
      <c r="B8706" s="58"/>
    </row>
    <row r="8707" spans="1:2" x14ac:dyDescent="0.3">
      <c r="A8707" s="9"/>
      <c r="B8707" s="58"/>
    </row>
    <row r="8708" spans="1:2" x14ac:dyDescent="0.3">
      <c r="A8708" s="9"/>
      <c r="B8708" s="58"/>
    </row>
    <row r="8709" spans="1:2" x14ac:dyDescent="0.3">
      <c r="A8709" s="9"/>
      <c r="B8709" s="58"/>
    </row>
    <row r="8710" spans="1:2" x14ac:dyDescent="0.3">
      <c r="A8710" s="9"/>
      <c r="B8710" s="58"/>
    </row>
    <row r="8711" spans="1:2" x14ac:dyDescent="0.3">
      <c r="A8711" s="9"/>
      <c r="B8711" s="58"/>
    </row>
    <row r="8712" spans="1:2" x14ac:dyDescent="0.3">
      <c r="A8712" s="9"/>
      <c r="B8712" s="58"/>
    </row>
    <row r="8713" spans="1:2" x14ac:dyDescent="0.3">
      <c r="A8713" s="9"/>
      <c r="B8713" s="58"/>
    </row>
    <row r="8714" spans="1:2" x14ac:dyDescent="0.3">
      <c r="A8714" s="9"/>
      <c r="B8714" s="58"/>
    </row>
    <row r="8715" spans="1:2" x14ac:dyDescent="0.3">
      <c r="A8715" s="9"/>
      <c r="B8715" s="58"/>
    </row>
    <row r="8716" spans="1:2" x14ac:dyDescent="0.3">
      <c r="A8716" s="9"/>
      <c r="B8716" s="58"/>
    </row>
    <row r="8717" spans="1:2" x14ac:dyDescent="0.3">
      <c r="A8717" s="9"/>
      <c r="B8717" s="58"/>
    </row>
    <row r="8718" spans="1:2" x14ac:dyDescent="0.3">
      <c r="A8718" s="9"/>
      <c r="B8718" s="58"/>
    </row>
    <row r="8719" spans="1:2" x14ac:dyDescent="0.3">
      <c r="A8719" s="9"/>
      <c r="B8719" s="58"/>
    </row>
    <row r="8720" spans="1:2" x14ac:dyDescent="0.3">
      <c r="A8720" s="9"/>
      <c r="B8720" s="58"/>
    </row>
    <row r="8721" spans="1:2" x14ac:dyDescent="0.3">
      <c r="A8721" s="9"/>
      <c r="B8721" s="58"/>
    </row>
    <row r="8722" spans="1:2" x14ac:dyDescent="0.3">
      <c r="A8722" s="9"/>
      <c r="B8722" s="58"/>
    </row>
    <row r="8723" spans="1:2" x14ac:dyDescent="0.3">
      <c r="A8723" s="9"/>
      <c r="B8723" s="58"/>
    </row>
    <row r="8724" spans="1:2" x14ac:dyDescent="0.3">
      <c r="A8724" s="9"/>
      <c r="B8724" s="58"/>
    </row>
    <row r="8725" spans="1:2" x14ac:dyDescent="0.3">
      <c r="A8725" s="9"/>
      <c r="B8725" s="58"/>
    </row>
    <row r="8726" spans="1:2" x14ac:dyDescent="0.3">
      <c r="A8726" s="9"/>
      <c r="B8726" s="58"/>
    </row>
    <row r="8727" spans="1:2" x14ac:dyDescent="0.3">
      <c r="A8727" s="9"/>
      <c r="B8727" s="58"/>
    </row>
    <row r="8728" spans="1:2" x14ac:dyDescent="0.3">
      <c r="A8728" s="9"/>
      <c r="B8728" s="58"/>
    </row>
    <row r="8729" spans="1:2" x14ac:dyDescent="0.3">
      <c r="A8729" s="9"/>
      <c r="B8729" s="58"/>
    </row>
    <row r="8730" spans="1:2" x14ac:dyDescent="0.3">
      <c r="A8730" s="9"/>
      <c r="B8730" s="58"/>
    </row>
    <row r="8731" spans="1:2" x14ac:dyDescent="0.3">
      <c r="A8731" s="9"/>
      <c r="B8731" s="58"/>
    </row>
    <row r="8732" spans="1:2" x14ac:dyDescent="0.3">
      <c r="A8732" s="9"/>
      <c r="B8732" s="58"/>
    </row>
    <row r="8733" spans="1:2" x14ac:dyDescent="0.3">
      <c r="A8733" s="9"/>
      <c r="B8733" s="58"/>
    </row>
    <row r="8734" spans="1:2" x14ac:dyDescent="0.3">
      <c r="A8734" s="9"/>
      <c r="B8734" s="58"/>
    </row>
    <row r="8735" spans="1:2" x14ac:dyDescent="0.3">
      <c r="A8735" s="9"/>
      <c r="B8735" s="58"/>
    </row>
    <row r="8736" spans="1:2" x14ac:dyDescent="0.3">
      <c r="A8736" s="9"/>
      <c r="B8736" s="58"/>
    </row>
    <row r="8737" spans="1:2" x14ac:dyDescent="0.3">
      <c r="A8737" s="9"/>
      <c r="B8737" s="58"/>
    </row>
    <row r="8738" spans="1:2" x14ac:dyDescent="0.3">
      <c r="A8738" s="9"/>
      <c r="B8738" s="58"/>
    </row>
    <row r="8739" spans="1:2" x14ac:dyDescent="0.3">
      <c r="A8739" s="9"/>
      <c r="B8739" s="58"/>
    </row>
    <row r="8740" spans="1:2" x14ac:dyDescent="0.3">
      <c r="A8740" s="9"/>
      <c r="B8740" s="58"/>
    </row>
    <row r="8741" spans="1:2" x14ac:dyDescent="0.3">
      <c r="A8741" s="9"/>
      <c r="B8741" s="58"/>
    </row>
    <row r="8742" spans="1:2" x14ac:dyDescent="0.3">
      <c r="A8742" s="9"/>
      <c r="B8742" s="58"/>
    </row>
    <row r="8743" spans="1:2" x14ac:dyDescent="0.3">
      <c r="A8743" s="9"/>
      <c r="B8743" s="58"/>
    </row>
    <row r="8744" spans="1:2" x14ac:dyDescent="0.3">
      <c r="A8744" s="9"/>
      <c r="B8744" s="58"/>
    </row>
    <row r="8745" spans="1:2" x14ac:dyDescent="0.3">
      <c r="A8745" s="9"/>
      <c r="B8745" s="58"/>
    </row>
    <row r="8746" spans="1:2" x14ac:dyDescent="0.3">
      <c r="A8746" s="9"/>
      <c r="B8746" s="58"/>
    </row>
    <row r="8747" spans="1:2" x14ac:dyDescent="0.3">
      <c r="A8747" s="9"/>
      <c r="B8747" s="58"/>
    </row>
    <row r="8748" spans="1:2" x14ac:dyDescent="0.3">
      <c r="A8748" s="9"/>
      <c r="B8748" s="58"/>
    </row>
    <row r="8749" spans="1:2" x14ac:dyDescent="0.3">
      <c r="A8749" s="9"/>
      <c r="B8749" s="58"/>
    </row>
    <row r="8750" spans="1:2" x14ac:dyDescent="0.3">
      <c r="A8750" s="9"/>
      <c r="B8750" s="58"/>
    </row>
    <row r="8751" spans="1:2" x14ac:dyDescent="0.3">
      <c r="A8751" s="9"/>
      <c r="B8751" s="58"/>
    </row>
    <row r="8752" spans="1:2" x14ac:dyDescent="0.3">
      <c r="A8752" s="9"/>
      <c r="B8752" s="58"/>
    </row>
    <row r="8753" spans="1:2" x14ac:dyDescent="0.3">
      <c r="A8753" s="9"/>
      <c r="B8753" s="58"/>
    </row>
    <row r="8754" spans="1:2" x14ac:dyDescent="0.3">
      <c r="A8754" s="9"/>
      <c r="B8754" s="58"/>
    </row>
    <row r="8755" spans="1:2" x14ac:dyDescent="0.3">
      <c r="A8755" s="9"/>
      <c r="B8755" s="58"/>
    </row>
    <row r="8756" spans="1:2" x14ac:dyDescent="0.3">
      <c r="A8756" s="9"/>
      <c r="B8756" s="58"/>
    </row>
    <row r="8757" spans="1:2" x14ac:dyDescent="0.3">
      <c r="A8757" s="9"/>
      <c r="B8757" s="58"/>
    </row>
    <row r="8758" spans="1:2" x14ac:dyDescent="0.3">
      <c r="A8758" s="9"/>
      <c r="B8758" s="58"/>
    </row>
    <row r="8759" spans="1:2" x14ac:dyDescent="0.3">
      <c r="A8759" s="9"/>
      <c r="B8759" s="58"/>
    </row>
    <row r="8760" spans="1:2" x14ac:dyDescent="0.3">
      <c r="A8760" s="9"/>
      <c r="B8760" s="58"/>
    </row>
    <row r="8761" spans="1:2" x14ac:dyDescent="0.3">
      <c r="A8761" s="9"/>
      <c r="B8761" s="58"/>
    </row>
    <row r="8762" spans="1:2" x14ac:dyDescent="0.3">
      <c r="A8762" s="9"/>
      <c r="B8762" s="58"/>
    </row>
    <row r="8763" spans="1:2" x14ac:dyDescent="0.3">
      <c r="A8763" s="9"/>
      <c r="B8763" s="58"/>
    </row>
    <row r="8764" spans="1:2" x14ac:dyDescent="0.3">
      <c r="A8764" s="9"/>
      <c r="B8764" s="58"/>
    </row>
    <row r="8765" spans="1:2" x14ac:dyDescent="0.3">
      <c r="A8765" s="9"/>
      <c r="B8765" s="58"/>
    </row>
    <row r="8766" spans="1:2" x14ac:dyDescent="0.3">
      <c r="A8766" s="9"/>
      <c r="B8766" s="58"/>
    </row>
    <row r="8767" spans="1:2" x14ac:dyDescent="0.3">
      <c r="A8767" s="9"/>
      <c r="B8767" s="58"/>
    </row>
    <row r="8768" spans="1:2" x14ac:dyDescent="0.3">
      <c r="A8768" s="9"/>
      <c r="B8768" s="58"/>
    </row>
    <row r="8769" spans="1:2" x14ac:dyDescent="0.3">
      <c r="A8769" s="9"/>
      <c r="B8769" s="58"/>
    </row>
    <row r="8770" spans="1:2" x14ac:dyDescent="0.3">
      <c r="A8770" s="9"/>
      <c r="B8770" s="58"/>
    </row>
    <row r="8771" spans="1:2" x14ac:dyDescent="0.3">
      <c r="A8771" s="9"/>
      <c r="B8771" s="58"/>
    </row>
    <row r="8772" spans="1:2" x14ac:dyDescent="0.3">
      <c r="A8772" s="9"/>
      <c r="B8772" s="58"/>
    </row>
    <row r="8773" spans="1:2" x14ac:dyDescent="0.3">
      <c r="A8773" s="9"/>
      <c r="B8773" s="58"/>
    </row>
    <row r="8774" spans="1:2" x14ac:dyDescent="0.3">
      <c r="A8774" s="9"/>
      <c r="B8774" s="58"/>
    </row>
    <row r="8775" spans="1:2" x14ac:dyDescent="0.3">
      <c r="A8775" s="9"/>
      <c r="B8775" s="58"/>
    </row>
    <row r="8776" spans="1:2" x14ac:dyDescent="0.3">
      <c r="A8776" s="9"/>
      <c r="B8776" s="58"/>
    </row>
    <row r="8777" spans="1:2" x14ac:dyDescent="0.3">
      <c r="A8777" s="9"/>
      <c r="B8777" s="58"/>
    </row>
    <row r="8778" spans="1:2" x14ac:dyDescent="0.3">
      <c r="A8778" s="9"/>
      <c r="B8778" s="58"/>
    </row>
    <row r="8779" spans="1:2" x14ac:dyDescent="0.3">
      <c r="A8779" s="9"/>
      <c r="B8779" s="58"/>
    </row>
    <row r="8780" spans="1:2" x14ac:dyDescent="0.3">
      <c r="A8780" s="9"/>
      <c r="B8780" s="58"/>
    </row>
    <row r="8781" spans="1:2" x14ac:dyDescent="0.3">
      <c r="A8781" s="9"/>
      <c r="B8781" s="58"/>
    </row>
    <row r="8782" spans="1:2" x14ac:dyDescent="0.3">
      <c r="A8782" s="9"/>
      <c r="B8782" s="58"/>
    </row>
    <row r="8783" spans="1:2" x14ac:dyDescent="0.3">
      <c r="A8783" s="9"/>
      <c r="B8783" s="58"/>
    </row>
    <row r="8784" spans="1:2" x14ac:dyDescent="0.3">
      <c r="A8784" s="9"/>
      <c r="B8784" s="58"/>
    </row>
    <row r="8785" spans="1:2" x14ac:dyDescent="0.3">
      <c r="A8785" s="9"/>
      <c r="B8785" s="58"/>
    </row>
    <row r="8786" spans="1:2" x14ac:dyDescent="0.3">
      <c r="A8786" s="9"/>
      <c r="B8786" s="58"/>
    </row>
    <row r="8787" spans="1:2" x14ac:dyDescent="0.3">
      <c r="A8787" s="9"/>
      <c r="B8787" s="58"/>
    </row>
    <row r="8788" spans="1:2" x14ac:dyDescent="0.3">
      <c r="A8788" s="9"/>
      <c r="B8788" s="58"/>
    </row>
    <row r="8789" spans="1:2" x14ac:dyDescent="0.3">
      <c r="A8789" s="9"/>
      <c r="B8789" s="58"/>
    </row>
    <row r="8790" spans="1:2" x14ac:dyDescent="0.3">
      <c r="A8790" s="9"/>
      <c r="B8790" s="58"/>
    </row>
    <row r="8791" spans="1:2" x14ac:dyDescent="0.3">
      <c r="A8791" s="9"/>
      <c r="B8791" s="58"/>
    </row>
    <row r="8792" spans="1:2" x14ac:dyDescent="0.3">
      <c r="A8792" s="9"/>
      <c r="B8792" s="58"/>
    </row>
    <row r="8793" spans="1:2" x14ac:dyDescent="0.3">
      <c r="A8793" s="9"/>
      <c r="B8793" s="58"/>
    </row>
    <row r="8794" spans="1:2" x14ac:dyDescent="0.3">
      <c r="A8794" s="9"/>
      <c r="B8794" s="58"/>
    </row>
    <row r="8795" spans="1:2" x14ac:dyDescent="0.3">
      <c r="A8795" s="9"/>
      <c r="B8795" s="58"/>
    </row>
    <row r="8796" spans="1:2" x14ac:dyDescent="0.3">
      <c r="A8796" s="9"/>
      <c r="B8796" s="58"/>
    </row>
    <row r="8797" spans="1:2" x14ac:dyDescent="0.3">
      <c r="A8797" s="9"/>
      <c r="B8797" s="58"/>
    </row>
    <row r="8798" spans="1:2" x14ac:dyDescent="0.3">
      <c r="A8798" s="9"/>
      <c r="B8798" s="58"/>
    </row>
    <row r="8799" spans="1:2" x14ac:dyDescent="0.3">
      <c r="A8799" s="9"/>
      <c r="B8799" s="58"/>
    </row>
    <row r="8800" spans="1:2" x14ac:dyDescent="0.3">
      <c r="A8800" s="9"/>
      <c r="B8800" s="58"/>
    </row>
    <row r="8801" spans="1:2" x14ac:dyDescent="0.3">
      <c r="A8801" s="9"/>
      <c r="B8801" s="58"/>
    </row>
    <row r="8802" spans="1:2" x14ac:dyDescent="0.3">
      <c r="A8802" s="9"/>
      <c r="B8802" s="58"/>
    </row>
    <row r="8803" spans="1:2" x14ac:dyDescent="0.3">
      <c r="A8803" s="9"/>
      <c r="B8803" s="58"/>
    </row>
    <row r="8804" spans="1:2" x14ac:dyDescent="0.3">
      <c r="A8804" s="9"/>
      <c r="B8804" s="58"/>
    </row>
    <row r="8805" spans="1:2" x14ac:dyDescent="0.3">
      <c r="A8805" s="9"/>
      <c r="B8805" s="58"/>
    </row>
    <row r="8806" spans="1:2" x14ac:dyDescent="0.3">
      <c r="A8806" s="9"/>
      <c r="B8806" s="58"/>
    </row>
    <row r="8807" spans="1:2" x14ac:dyDescent="0.3">
      <c r="A8807" s="9"/>
      <c r="B8807" s="58"/>
    </row>
    <row r="8808" spans="1:2" x14ac:dyDescent="0.3">
      <c r="A8808" s="9"/>
      <c r="B8808" s="58"/>
    </row>
    <row r="8809" spans="1:2" x14ac:dyDescent="0.3">
      <c r="A8809" s="9"/>
      <c r="B8809" s="58"/>
    </row>
    <row r="8810" spans="1:2" x14ac:dyDescent="0.3">
      <c r="A8810" s="9"/>
      <c r="B8810" s="58"/>
    </row>
    <row r="8811" spans="1:2" x14ac:dyDescent="0.3">
      <c r="A8811" s="9"/>
      <c r="B8811" s="58"/>
    </row>
    <row r="8812" spans="1:2" x14ac:dyDescent="0.3">
      <c r="A8812" s="9"/>
      <c r="B8812" s="58"/>
    </row>
    <row r="8813" spans="1:2" x14ac:dyDescent="0.3">
      <c r="A8813" s="9"/>
      <c r="B8813" s="58"/>
    </row>
    <row r="8814" spans="1:2" x14ac:dyDescent="0.3">
      <c r="A8814" s="9"/>
      <c r="B8814" s="58"/>
    </row>
    <row r="8815" spans="1:2" x14ac:dyDescent="0.3">
      <c r="A8815" s="9"/>
      <c r="B8815" s="58"/>
    </row>
    <row r="8816" spans="1:2" x14ac:dyDescent="0.3">
      <c r="A8816" s="9"/>
      <c r="B8816" s="58"/>
    </row>
    <row r="8817" spans="1:2" x14ac:dyDescent="0.3">
      <c r="A8817" s="9"/>
      <c r="B8817" s="58"/>
    </row>
    <row r="8818" spans="1:2" x14ac:dyDescent="0.3">
      <c r="A8818" s="9"/>
      <c r="B8818" s="58"/>
    </row>
    <row r="8819" spans="1:2" x14ac:dyDescent="0.3">
      <c r="A8819" s="9"/>
      <c r="B8819" s="58"/>
    </row>
    <row r="8820" spans="1:2" x14ac:dyDescent="0.3">
      <c r="A8820" s="9"/>
      <c r="B8820" s="58"/>
    </row>
    <row r="8821" spans="1:2" x14ac:dyDescent="0.3">
      <c r="A8821" s="9"/>
      <c r="B8821" s="58"/>
    </row>
    <row r="8822" spans="1:2" x14ac:dyDescent="0.3">
      <c r="A8822" s="9"/>
      <c r="B8822" s="58"/>
    </row>
    <row r="8823" spans="1:2" x14ac:dyDescent="0.3">
      <c r="A8823" s="9"/>
      <c r="B8823" s="58"/>
    </row>
    <row r="8824" spans="1:2" x14ac:dyDescent="0.3">
      <c r="A8824" s="9"/>
      <c r="B8824" s="58"/>
    </row>
    <row r="8825" spans="1:2" x14ac:dyDescent="0.3">
      <c r="A8825" s="9"/>
      <c r="B8825" s="58"/>
    </row>
    <row r="8826" spans="1:2" x14ac:dyDescent="0.3">
      <c r="A8826" s="9"/>
      <c r="B8826" s="58"/>
    </row>
    <row r="8827" spans="1:2" x14ac:dyDescent="0.3">
      <c r="A8827" s="9"/>
      <c r="B8827" s="58"/>
    </row>
    <row r="8828" spans="1:2" x14ac:dyDescent="0.3">
      <c r="A8828" s="9"/>
      <c r="B8828" s="58"/>
    </row>
    <row r="8829" spans="1:2" x14ac:dyDescent="0.3">
      <c r="A8829" s="9"/>
      <c r="B8829" s="58"/>
    </row>
    <row r="8830" spans="1:2" x14ac:dyDescent="0.3">
      <c r="A8830" s="9"/>
      <c r="B8830" s="58"/>
    </row>
    <row r="8831" spans="1:2" x14ac:dyDescent="0.3">
      <c r="A8831" s="9"/>
      <c r="B8831" s="58"/>
    </row>
    <row r="8832" spans="1:2" x14ac:dyDescent="0.3">
      <c r="A8832" s="9"/>
      <c r="B8832" s="58"/>
    </row>
    <row r="8833" spans="1:2" x14ac:dyDescent="0.3">
      <c r="A8833" s="9"/>
      <c r="B8833" s="58"/>
    </row>
    <row r="8834" spans="1:2" x14ac:dyDescent="0.3">
      <c r="A8834" s="9"/>
      <c r="B8834" s="58"/>
    </row>
    <row r="8835" spans="1:2" x14ac:dyDescent="0.3">
      <c r="A8835" s="9"/>
      <c r="B8835" s="58"/>
    </row>
    <row r="8836" spans="1:2" x14ac:dyDescent="0.3">
      <c r="A8836" s="9"/>
      <c r="B8836" s="58"/>
    </row>
    <row r="8837" spans="1:2" x14ac:dyDescent="0.3">
      <c r="A8837" s="9"/>
      <c r="B8837" s="58"/>
    </row>
    <row r="8838" spans="1:2" x14ac:dyDescent="0.3">
      <c r="A8838" s="9"/>
      <c r="B8838" s="58"/>
    </row>
    <row r="8839" spans="1:2" x14ac:dyDescent="0.3">
      <c r="A8839" s="9"/>
      <c r="B8839" s="58"/>
    </row>
    <row r="8840" spans="1:2" x14ac:dyDescent="0.3">
      <c r="A8840" s="9"/>
      <c r="B8840" s="58"/>
    </row>
    <row r="8841" spans="1:2" x14ac:dyDescent="0.3">
      <c r="A8841" s="9"/>
      <c r="B8841" s="58"/>
    </row>
    <row r="8842" spans="1:2" x14ac:dyDescent="0.3">
      <c r="A8842" s="9"/>
      <c r="B8842" s="58"/>
    </row>
    <row r="8843" spans="1:2" x14ac:dyDescent="0.3">
      <c r="A8843" s="9"/>
      <c r="B8843" s="58"/>
    </row>
    <row r="8844" spans="1:2" x14ac:dyDescent="0.3">
      <c r="A8844" s="9"/>
      <c r="B8844" s="58"/>
    </row>
    <row r="8845" spans="1:2" x14ac:dyDescent="0.3">
      <c r="A8845" s="9"/>
      <c r="B8845" s="58"/>
    </row>
    <row r="8846" spans="1:2" x14ac:dyDescent="0.3">
      <c r="A8846" s="9"/>
      <c r="B8846" s="58"/>
    </row>
    <row r="8847" spans="1:2" x14ac:dyDescent="0.3">
      <c r="A8847" s="9"/>
      <c r="B8847" s="58"/>
    </row>
    <row r="8848" spans="1:2" x14ac:dyDescent="0.3">
      <c r="A8848" s="9"/>
      <c r="B8848" s="58"/>
    </row>
    <row r="8849" spans="1:2" x14ac:dyDescent="0.3">
      <c r="A8849" s="9"/>
      <c r="B8849" s="58"/>
    </row>
    <row r="8850" spans="1:2" x14ac:dyDescent="0.3">
      <c r="A8850" s="9"/>
      <c r="B8850" s="58"/>
    </row>
    <row r="8851" spans="1:2" x14ac:dyDescent="0.3">
      <c r="A8851" s="9"/>
      <c r="B8851" s="58"/>
    </row>
    <row r="8852" spans="1:2" x14ac:dyDescent="0.3">
      <c r="A8852" s="9"/>
      <c r="B8852" s="58"/>
    </row>
    <row r="8853" spans="1:2" x14ac:dyDescent="0.3">
      <c r="A8853" s="9"/>
      <c r="B8853" s="58"/>
    </row>
    <row r="8854" spans="1:2" x14ac:dyDescent="0.3">
      <c r="A8854" s="9"/>
      <c r="B8854" s="58"/>
    </row>
    <row r="8855" spans="1:2" x14ac:dyDescent="0.3">
      <c r="A8855" s="9"/>
      <c r="B8855" s="58"/>
    </row>
    <row r="8856" spans="1:2" x14ac:dyDescent="0.3">
      <c r="A8856" s="9"/>
      <c r="B8856" s="58"/>
    </row>
    <row r="8857" spans="1:2" x14ac:dyDescent="0.3">
      <c r="A8857" s="9"/>
      <c r="B8857" s="58"/>
    </row>
    <row r="8858" spans="1:2" x14ac:dyDescent="0.3">
      <c r="A8858" s="9"/>
      <c r="B8858" s="58"/>
    </row>
    <row r="8859" spans="1:2" x14ac:dyDescent="0.3">
      <c r="A8859" s="9"/>
      <c r="B8859" s="58"/>
    </row>
    <row r="8860" spans="1:2" x14ac:dyDescent="0.3">
      <c r="A8860" s="9"/>
      <c r="B8860" s="58"/>
    </row>
    <row r="8861" spans="1:2" x14ac:dyDescent="0.3">
      <c r="A8861" s="9"/>
      <c r="B8861" s="58"/>
    </row>
    <row r="8862" spans="1:2" x14ac:dyDescent="0.3">
      <c r="A8862" s="9"/>
      <c r="B8862" s="58"/>
    </row>
    <row r="8863" spans="1:2" x14ac:dyDescent="0.3">
      <c r="A8863" s="9"/>
      <c r="B8863" s="58"/>
    </row>
    <row r="8864" spans="1:2" x14ac:dyDescent="0.3">
      <c r="A8864" s="9"/>
      <c r="B8864" s="58"/>
    </row>
    <row r="8865" spans="1:2" x14ac:dyDescent="0.3">
      <c r="A8865" s="9"/>
      <c r="B8865" s="58"/>
    </row>
    <row r="8866" spans="1:2" x14ac:dyDescent="0.3">
      <c r="A8866" s="9"/>
      <c r="B8866" s="58"/>
    </row>
    <row r="8867" spans="1:2" x14ac:dyDescent="0.3">
      <c r="A8867" s="9"/>
      <c r="B8867" s="58"/>
    </row>
    <row r="8868" spans="1:2" x14ac:dyDescent="0.3">
      <c r="A8868" s="9"/>
      <c r="B8868" s="58"/>
    </row>
    <row r="8869" spans="1:2" x14ac:dyDescent="0.3">
      <c r="A8869" s="9"/>
      <c r="B8869" s="58"/>
    </row>
    <row r="8870" spans="1:2" x14ac:dyDescent="0.3">
      <c r="A8870" s="9"/>
      <c r="B8870" s="58"/>
    </row>
    <row r="8871" spans="1:2" x14ac:dyDescent="0.3">
      <c r="A8871" s="9"/>
      <c r="B8871" s="58"/>
    </row>
    <row r="8872" spans="1:2" x14ac:dyDescent="0.3">
      <c r="A8872" s="9"/>
      <c r="B8872" s="58"/>
    </row>
    <row r="8873" spans="1:2" x14ac:dyDescent="0.3">
      <c r="A8873" s="9"/>
      <c r="B8873" s="58"/>
    </row>
    <row r="8874" spans="1:2" x14ac:dyDescent="0.3">
      <c r="A8874" s="9"/>
      <c r="B8874" s="58"/>
    </row>
    <row r="8875" spans="1:2" x14ac:dyDescent="0.3">
      <c r="A8875" s="9"/>
      <c r="B8875" s="58"/>
    </row>
    <row r="8876" spans="1:2" x14ac:dyDescent="0.3">
      <c r="A8876" s="9"/>
      <c r="B8876" s="58"/>
    </row>
    <row r="8877" spans="1:2" x14ac:dyDescent="0.3">
      <c r="A8877" s="9"/>
      <c r="B8877" s="58"/>
    </row>
    <row r="8878" spans="1:2" x14ac:dyDescent="0.3">
      <c r="A8878" s="9"/>
      <c r="B8878" s="58"/>
    </row>
    <row r="8879" spans="1:2" x14ac:dyDescent="0.3">
      <c r="A8879" s="9"/>
      <c r="B8879" s="58"/>
    </row>
    <row r="8880" spans="1:2" x14ac:dyDescent="0.3">
      <c r="A8880" s="9"/>
      <c r="B8880" s="58"/>
    </row>
    <row r="8881" spans="1:2" x14ac:dyDescent="0.3">
      <c r="A8881" s="9"/>
      <c r="B8881" s="58"/>
    </row>
    <row r="8882" spans="1:2" x14ac:dyDescent="0.3">
      <c r="A8882" s="9"/>
      <c r="B8882" s="58"/>
    </row>
    <row r="8883" spans="1:2" x14ac:dyDescent="0.3">
      <c r="A8883" s="9"/>
      <c r="B8883" s="58"/>
    </row>
    <row r="8884" spans="1:2" x14ac:dyDescent="0.3">
      <c r="A8884" s="9"/>
      <c r="B8884" s="58"/>
    </row>
    <row r="8885" spans="1:2" x14ac:dyDescent="0.3">
      <c r="A8885" s="9"/>
      <c r="B8885" s="58"/>
    </row>
    <row r="8886" spans="1:2" x14ac:dyDescent="0.3">
      <c r="A8886" s="9"/>
      <c r="B8886" s="58"/>
    </row>
    <row r="8887" spans="1:2" x14ac:dyDescent="0.3">
      <c r="A8887" s="9"/>
      <c r="B8887" s="58"/>
    </row>
    <row r="8888" spans="1:2" x14ac:dyDescent="0.3">
      <c r="A8888" s="9"/>
      <c r="B8888" s="58"/>
    </row>
    <row r="8889" spans="1:2" x14ac:dyDescent="0.3">
      <c r="A8889" s="9"/>
      <c r="B8889" s="58"/>
    </row>
    <row r="8890" spans="1:2" x14ac:dyDescent="0.3">
      <c r="A8890" s="9"/>
      <c r="B8890" s="58"/>
    </row>
    <row r="8891" spans="1:2" x14ac:dyDescent="0.3">
      <c r="A8891" s="9"/>
      <c r="B8891" s="58"/>
    </row>
    <row r="8892" spans="1:2" x14ac:dyDescent="0.3">
      <c r="A8892" s="9"/>
      <c r="B8892" s="58"/>
    </row>
    <row r="8893" spans="1:2" x14ac:dyDescent="0.3">
      <c r="A8893" s="9"/>
      <c r="B8893" s="58"/>
    </row>
    <row r="8894" spans="1:2" x14ac:dyDescent="0.3">
      <c r="A8894" s="9"/>
      <c r="B8894" s="58"/>
    </row>
    <row r="8895" spans="1:2" x14ac:dyDescent="0.3">
      <c r="A8895" s="9"/>
      <c r="B8895" s="58"/>
    </row>
    <row r="8896" spans="1:2" x14ac:dyDescent="0.3">
      <c r="A8896" s="9"/>
      <c r="B8896" s="58"/>
    </row>
    <row r="8897" spans="1:2" x14ac:dyDescent="0.3">
      <c r="A8897" s="9"/>
      <c r="B8897" s="58"/>
    </row>
    <row r="8898" spans="1:2" x14ac:dyDescent="0.3">
      <c r="A8898" s="9"/>
      <c r="B8898" s="58"/>
    </row>
    <row r="8899" spans="1:2" x14ac:dyDescent="0.3">
      <c r="A8899" s="9"/>
      <c r="B8899" s="58"/>
    </row>
    <row r="8900" spans="1:2" x14ac:dyDescent="0.3">
      <c r="A8900" s="9"/>
      <c r="B8900" s="58"/>
    </row>
    <row r="8901" spans="1:2" x14ac:dyDescent="0.3">
      <c r="A8901" s="9"/>
      <c r="B8901" s="58"/>
    </row>
    <row r="8902" spans="1:2" x14ac:dyDescent="0.3">
      <c r="A8902" s="9"/>
      <c r="B8902" s="58"/>
    </row>
    <row r="8903" spans="1:2" x14ac:dyDescent="0.3">
      <c r="A8903" s="9"/>
      <c r="B8903" s="58"/>
    </row>
    <row r="8904" spans="1:2" x14ac:dyDescent="0.3">
      <c r="A8904" s="9"/>
      <c r="B8904" s="58"/>
    </row>
    <row r="8905" spans="1:2" x14ac:dyDescent="0.3">
      <c r="A8905" s="9"/>
      <c r="B8905" s="58"/>
    </row>
    <row r="8906" spans="1:2" x14ac:dyDescent="0.3">
      <c r="A8906" s="9"/>
      <c r="B8906" s="58"/>
    </row>
    <row r="8907" spans="1:2" x14ac:dyDescent="0.3">
      <c r="A8907" s="9"/>
      <c r="B8907" s="58"/>
    </row>
    <row r="8908" spans="1:2" x14ac:dyDescent="0.3">
      <c r="A8908" s="9"/>
      <c r="B8908" s="58"/>
    </row>
    <row r="8909" spans="1:2" x14ac:dyDescent="0.3">
      <c r="A8909" s="9"/>
      <c r="B8909" s="58"/>
    </row>
    <row r="8910" spans="1:2" x14ac:dyDescent="0.3">
      <c r="A8910" s="9"/>
      <c r="B8910" s="58"/>
    </row>
    <row r="8911" spans="1:2" x14ac:dyDescent="0.3">
      <c r="A8911" s="9"/>
      <c r="B8911" s="58"/>
    </row>
    <row r="8912" spans="1:2" x14ac:dyDescent="0.3">
      <c r="A8912" s="9"/>
      <c r="B8912" s="58"/>
    </row>
    <row r="8913" spans="1:2" x14ac:dyDescent="0.3">
      <c r="A8913" s="9"/>
      <c r="B8913" s="58"/>
    </row>
    <row r="8914" spans="1:2" x14ac:dyDescent="0.3">
      <c r="A8914" s="9"/>
      <c r="B8914" s="58"/>
    </row>
    <row r="8915" spans="1:2" x14ac:dyDescent="0.3">
      <c r="A8915" s="9"/>
      <c r="B8915" s="58"/>
    </row>
    <row r="8916" spans="1:2" x14ac:dyDescent="0.3">
      <c r="A8916" s="9"/>
      <c r="B8916" s="58"/>
    </row>
    <row r="8917" spans="1:2" x14ac:dyDescent="0.3">
      <c r="A8917" s="9"/>
      <c r="B8917" s="58"/>
    </row>
    <row r="8918" spans="1:2" x14ac:dyDescent="0.3">
      <c r="A8918" s="9"/>
      <c r="B8918" s="58"/>
    </row>
    <row r="8919" spans="1:2" x14ac:dyDescent="0.3">
      <c r="A8919" s="9"/>
      <c r="B8919" s="58"/>
    </row>
    <row r="8920" spans="1:2" x14ac:dyDescent="0.3">
      <c r="A8920" s="9"/>
      <c r="B8920" s="58"/>
    </row>
    <row r="8921" spans="1:2" x14ac:dyDescent="0.3">
      <c r="A8921" s="9"/>
      <c r="B8921" s="58"/>
    </row>
    <row r="8922" spans="1:2" x14ac:dyDescent="0.3">
      <c r="A8922" s="9"/>
      <c r="B8922" s="58"/>
    </row>
    <row r="8923" spans="1:2" x14ac:dyDescent="0.3">
      <c r="A8923" s="9"/>
      <c r="B8923" s="58"/>
    </row>
    <row r="8924" spans="1:2" x14ac:dyDescent="0.3">
      <c r="A8924" s="9"/>
      <c r="B8924" s="58"/>
    </row>
    <row r="8925" spans="1:2" x14ac:dyDescent="0.3">
      <c r="A8925" s="9"/>
      <c r="B8925" s="58"/>
    </row>
    <row r="8926" spans="1:2" x14ac:dyDescent="0.3">
      <c r="A8926" s="9"/>
      <c r="B8926" s="58"/>
    </row>
    <row r="8927" spans="1:2" x14ac:dyDescent="0.3">
      <c r="A8927" s="9"/>
      <c r="B8927" s="58"/>
    </row>
    <row r="8928" spans="1:2" x14ac:dyDescent="0.3">
      <c r="A8928" s="9"/>
      <c r="B8928" s="58"/>
    </row>
    <row r="8929" spans="1:2" x14ac:dyDescent="0.3">
      <c r="A8929" s="9"/>
      <c r="B8929" s="58"/>
    </row>
    <row r="8930" spans="1:2" x14ac:dyDescent="0.3">
      <c r="A8930" s="9"/>
      <c r="B8930" s="58"/>
    </row>
    <row r="8931" spans="1:2" x14ac:dyDescent="0.3">
      <c r="A8931" s="9"/>
      <c r="B8931" s="58"/>
    </row>
    <row r="8932" spans="1:2" x14ac:dyDescent="0.3">
      <c r="A8932" s="9"/>
      <c r="B8932" s="58"/>
    </row>
    <row r="8933" spans="1:2" x14ac:dyDescent="0.3">
      <c r="A8933" s="9"/>
      <c r="B8933" s="58"/>
    </row>
    <row r="8934" spans="1:2" x14ac:dyDescent="0.3">
      <c r="A8934" s="9"/>
      <c r="B8934" s="58"/>
    </row>
    <row r="8935" spans="1:2" x14ac:dyDescent="0.3">
      <c r="A8935" s="9"/>
      <c r="B8935" s="58"/>
    </row>
    <row r="8936" spans="1:2" x14ac:dyDescent="0.3">
      <c r="A8936" s="9"/>
      <c r="B8936" s="58"/>
    </row>
    <row r="8937" spans="1:2" x14ac:dyDescent="0.3">
      <c r="A8937" s="9"/>
      <c r="B8937" s="58"/>
    </row>
    <row r="8938" spans="1:2" x14ac:dyDescent="0.3">
      <c r="A8938" s="9"/>
      <c r="B8938" s="58"/>
    </row>
    <row r="8939" spans="1:2" x14ac:dyDescent="0.3">
      <c r="A8939" s="9"/>
      <c r="B8939" s="58"/>
    </row>
    <row r="8940" spans="1:2" x14ac:dyDescent="0.3">
      <c r="A8940" s="9"/>
      <c r="B8940" s="58"/>
    </row>
    <row r="8941" spans="1:2" x14ac:dyDescent="0.3">
      <c r="A8941" s="9"/>
      <c r="B8941" s="58"/>
    </row>
    <row r="8942" spans="1:2" x14ac:dyDescent="0.3">
      <c r="A8942" s="9"/>
      <c r="B8942" s="58"/>
    </row>
    <row r="8943" spans="1:2" x14ac:dyDescent="0.3">
      <c r="A8943" s="9"/>
      <c r="B8943" s="58"/>
    </row>
    <row r="8944" spans="1:2" x14ac:dyDescent="0.3">
      <c r="A8944" s="9"/>
      <c r="B8944" s="58"/>
    </row>
    <row r="8945" spans="1:2" x14ac:dyDescent="0.3">
      <c r="A8945" s="9"/>
      <c r="B8945" s="58"/>
    </row>
    <row r="8946" spans="1:2" x14ac:dyDescent="0.3">
      <c r="A8946" s="9"/>
      <c r="B8946" s="58"/>
    </row>
    <row r="8947" spans="1:2" x14ac:dyDescent="0.3">
      <c r="A8947" s="9"/>
      <c r="B8947" s="58"/>
    </row>
    <row r="8948" spans="1:2" x14ac:dyDescent="0.3">
      <c r="A8948" s="9"/>
      <c r="B8948" s="58"/>
    </row>
    <row r="8949" spans="1:2" x14ac:dyDescent="0.3">
      <c r="A8949" s="9"/>
      <c r="B8949" s="58"/>
    </row>
    <row r="8950" spans="1:2" x14ac:dyDescent="0.3">
      <c r="A8950" s="9"/>
      <c r="B8950" s="58"/>
    </row>
    <row r="8951" spans="1:2" x14ac:dyDescent="0.3">
      <c r="A8951" s="9"/>
      <c r="B8951" s="58"/>
    </row>
    <row r="8952" spans="1:2" x14ac:dyDescent="0.3">
      <c r="A8952" s="9"/>
      <c r="B8952" s="58"/>
    </row>
    <row r="8953" spans="1:2" x14ac:dyDescent="0.3">
      <c r="A8953" s="9"/>
      <c r="B8953" s="58"/>
    </row>
    <row r="8954" spans="1:2" x14ac:dyDescent="0.3">
      <c r="A8954" s="9"/>
      <c r="B8954" s="58"/>
    </row>
    <row r="8955" spans="1:2" x14ac:dyDescent="0.3">
      <c r="A8955" s="9"/>
      <c r="B8955" s="58"/>
    </row>
    <row r="8956" spans="1:2" x14ac:dyDescent="0.3">
      <c r="A8956" s="9"/>
      <c r="B8956" s="58"/>
    </row>
    <row r="8957" spans="1:2" x14ac:dyDescent="0.3">
      <c r="A8957" s="9"/>
      <c r="B8957" s="58"/>
    </row>
    <row r="8958" spans="1:2" x14ac:dyDescent="0.3">
      <c r="A8958" s="9"/>
      <c r="B8958" s="58"/>
    </row>
    <row r="8959" spans="1:2" x14ac:dyDescent="0.3">
      <c r="A8959" s="9"/>
      <c r="B8959" s="58"/>
    </row>
    <row r="8960" spans="1:2" x14ac:dyDescent="0.3">
      <c r="A8960" s="9"/>
      <c r="B8960" s="58"/>
    </row>
    <row r="8961" spans="1:2" x14ac:dyDescent="0.3">
      <c r="A8961" s="9"/>
      <c r="B8961" s="58"/>
    </row>
    <row r="8962" spans="1:2" x14ac:dyDescent="0.3">
      <c r="A8962" s="9"/>
      <c r="B8962" s="58"/>
    </row>
    <row r="8963" spans="1:2" x14ac:dyDescent="0.3">
      <c r="A8963" s="9"/>
      <c r="B8963" s="58"/>
    </row>
    <row r="8964" spans="1:2" x14ac:dyDescent="0.3">
      <c r="A8964" s="9"/>
      <c r="B8964" s="58"/>
    </row>
    <row r="8965" spans="1:2" x14ac:dyDescent="0.3">
      <c r="A8965" s="9"/>
      <c r="B8965" s="58"/>
    </row>
    <row r="8966" spans="1:2" x14ac:dyDescent="0.3">
      <c r="A8966" s="9"/>
      <c r="B8966" s="58"/>
    </row>
    <row r="8967" spans="1:2" x14ac:dyDescent="0.3">
      <c r="A8967" s="9"/>
      <c r="B8967" s="58"/>
    </row>
    <row r="8968" spans="1:2" x14ac:dyDescent="0.3">
      <c r="A8968" s="9"/>
      <c r="B8968" s="58"/>
    </row>
    <row r="8969" spans="1:2" x14ac:dyDescent="0.3">
      <c r="A8969" s="9"/>
      <c r="B8969" s="58"/>
    </row>
    <row r="8970" spans="1:2" x14ac:dyDescent="0.3">
      <c r="A8970" s="9"/>
      <c r="B8970" s="58"/>
    </row>
    <row r="8971" spans="1:2" x14ac:dyDescent="0.3">
      <c r="A8971" s="9"/>
      <c r="B8971" s="58"/>
    </row>
    <row r="8972" spans="1:2" x14ac:dyDescent="0.3">
      <c r="A8972" s="9"/>
      <c r="B8972" s="58"/>
    </row>
    <row r="8973" spans="1:2" x14ac:dyDescent="0.3">
      <c r="A8973" s="9"/>
      <c r="B8973" s="58"/>
    </row>
    <row r="8974" spans="1:2" x14ac:dyDescent="0.3">
      <c r="A8974" s="9"/>
      <c r="B8974" s="58"/>
    </row>
    <row r="8975" spans="1:2" x14ac:dyDescent="0.3">
      <c r="A8975" s="9"/>
      <c r="B8975" s="58"/>
    </row>
    <row r="8976" spans="1:2" x14ac:dyDescent="0.3">
      <c r="A8976" s="9"/>
      <c r="B8976" s="58"/>
    </row>
    <row r="8977" spans="1:2" x14ac:dyDescent="0.3">
      <c r="A8977" s="9"/>
      <c r="B8977" s="58"/>
    </row>
    <row r="8978" spans="1:2" x14ac:dyDescent="0.3">
      <c r="A8978" s="9"/>
      <c r="B8978" s="58"/>
    </row>
    <row r="8979" spans="1:2" x14ac:dyDescent="0.3">
      <c r="A8979" s="9"/>
      <c r="B8979" s="58"/>
    </row>
    <row r="8980" spans="1:2" x14ac:dyDescent="0.3">
      <c r="A8980" s="9"/>
      <c r="B8980" s="58"/>
    </row>
    <row r="8981" spans="1:2" x14ac:dyDescent="0.3">
      <c r="A8981" s="9"/>
      <c r="B8981" s="58"/>
    </row>
    <row r="8982" spans="1:2" x14ac:dyDescent="0.3">
      <c r="A8982" s="9"/>
      <c r="B8982" s="58"/>
    </row>
    <row r="8983" spans="1:2" x14ac:dyDescent="0.3">
      <c r="A8983" s="9"/>
      <c r="B8983" s="58"/>
    </row>
    <row r="8984" spans="1:2" x14ac:dyDescent="0.3">
      <c r="A8984" s="9"/>
      <c r="B8984" s="58"/>
    </row>
    <row r="8985" spans="1:2" x14ac:dyDescent="0.3">
      <c r="A8985" s="9"/>
      <c r="B8985" s="58"/>
    </row>
    <row r="8986" spans="1:2" x14ac:dyDescent="0.3">
      <c r="A8986" s="9"/>
      <c r="B8986" s="58"/>
    </row>
    <row r="8987" spans="1:2" x14ac:dyDescent="0.3">
      <c r="A8987" s="9"/>
      <c r="B8987" s="58"/>
    </row>
    <row r="8988" spans="1:2" x14ac:dyDescent="0.3">
      <c r="A8988" s="9"/>
      <c r="B8988" s="58"/>
    </row>
    <row r="8989" spans="1:2" x14ac:dyDescent="0.3">
      <c r="A8989" s="9"/>
      <c r="B8989" s="58"/>
    </row>
    <row r="8990" spans="1:2" x14ac:dyDescent="0.3">
      <c r="A8990" s="9"/>
      <c r="B8990" s="58"/>
    </row>
    <row r="8991" spans="1:2" x14ac:dyDescent="0.3">
      <c r="A8991" s="9"/>
      <c r="B8991" s="58"/>
    </row>
    <row r="8992" spans="1:2" x14ac:dyDescent="0.3">
      <c r="A8992" s="9"/>
      <c r="B8992" s="58"/>
    </row>
    <row r="8993" spans="1:2" x14ac:dyDescent="0.3">
      <c r="A8993" s="9"/>
      <c r="B8993" s="58"/>
    </row>
    <row r="8994" spans="1:2" x14ac:dyDescent="0.3">
      <c r="A8994" s="9"/>
      <c r="B8994" s="58"/>
    </row>
    <row r="8995" spans="1:2" x14ac:dyDescent="0.3">
      <c r="A8995" s="9"/>
      <c r="B8995" s="58"/>
    </row>
    <row r="8996" spans="1:2" x14ac:dyDescent="0.3">
      <c r="A8996" s="9"/>
      <c r="B8996" s="58"/>
    </row>
    <row r="8997" spans="1:2" x14ac:dyDescent="0.3">
      <c r="A8997" s="9"/>
      <c r="B8997" s="58"/>
    </row>
    <row r="8998" spans="1:2" x14ac:dyDescent="0.3">
      <c r="A8998" s="9"/>
      <c r="B8998" s="58"/>
    </row>
    <row r="8999" spans="1:2" x14ac:dyDescent="0.3">
      <c r="A8999" s="9"/>
      <c r="B8999" s="58"/>
    </row>
    <row r="9000" spans="1:2" x14ac:dyDescent="0.3">
      <c r="A9000" s="9"/>
      <c r="B9000" s="58"/>
    </row>
    <row r="9001" spans="1:2" x14ac:dyDescent="0.3">
      <c r="A9001" s="9"/>
      <c r="B9001" s="58"/>
    </row>
    <row r="9002" spans="1:2" x14ac:dyDescent="0.3">
      <c r="A9002" s="9"/>
      <c r="B9002" s="58"/>
    </row>
    <row r="9003" spans="1:2" x14ac:dyDescent="0.3">
      <c r="A9003" s="9"/>
      <c r="B9003" s="58"/>
    </row>
    <row r="9004" spans="1:2" x14ac:dyDescent="0.3">
      <c r="A9004" s="9"/>
      <c r="B9004" s="58"/>
    </row>
    <row r="9005" spans="1:2" x14ac:dyDescent="0.3">
      <c r="A9005" s="9"/>
      <c r="B9005" s="58"/>
    </row>
    <row r="9006" spans="1:2" x14ac:dyDescent="0.3">
      <c r="A9006" s="9"/>
      <c r="B9006" s="58"/>
    </row>
    <row r="9007" spans="1:2" x14ac:dyDescent="0.3">
      <c r="A9007" s="9"/>
      <c r="B9007" s="58"/>
    </row>
    <row r="9008" spans="1:2" x14ac:dyDescent="0.3">
      <c r="A9008" s="9"/>
      <c r="B9008" s="58"/>
    </row>
    <row r="9009" spans="1:2" x14ac:dyDescent="0.3">
      <c r="A9009" s="9"/>
      <c r="B9009" s="58"/>
    </row>
    <row r="9010" spans="1:2" x14ac:dyDescent="0.3">
      <c r="A9010" s="9"/>
      <c r="B9010" s="58"/>
    </row>
    <row r="9011" spans="1:2" x14ac:dyDescent="0.3">
      <c r="A9011" s="9"/>
      <c r="B9011" s="58"/>
    </row>
    <row r="9012" spans="1:2" x14ac:dyDescent="0.3">
      <c r="A9012" s="9"/>
      <c r="B9012" s="58"/>
    </row>
    <row r="9013" spans="1:2" x14ac:dyDescent="0.3">
      <c r="A9013" s="9"/>
      <c r="B9013" s="58"/>
    </row>
    <row r="9014" spans="1:2" x14ac:dyDescent="0.3">
      <c r="A9014" s="9"/>
      <c r="B9014" s="58"/>
    </row>
    <row r="9015" spans="1:2" x14ac:dyDescent="0.3">
      <c r="A9015" s="9"/>
      <c r="B9015" s="58"/>
    </row>
    <row r="9016" spans="1:2" x14ac:dyDescent="0.3">
      <c r="A9016" s="9"/>
      <c r="B9016" s="58"/>
    </row>
    <row r="9017" spans="1:2" x14ac:dyDescent="0.3">
      <c r="A9017" s="9"/>
      <c r="B9017" s="58"/>
    </row>
    <row r="9018" spans="1:2" x14ac:dyDescent="0.3">
      <c r="A9018" s="9"/>
      <c r="B9018" s="58"/>
    </row>
    <row r="9019" spans="1:2" x14ac:dyDescent="0.3">
      <c r="A9019" s="9"/>
      <c r="B9019" s="58"/>
    </row>
    <row r="9020" spans="1:2" x14ac:dyDescent="0.3">
      <c r="A9020" s="9"/>
      <c r="B9020" s="58"/>
    </row>
    <row r="9021" spans="1:2" x14ac:dyDescent="0.3">
      <c r="A9021" s="9"/>
      <c r="B9021" s="58"/>
    </row>
    <row r="9022" spans="1:2" x14ac:dyDescent="0.3">
      <c r="A9022" s="9"/>
      <c r="B9022" s="58"/>
    </row>
    <row r="9023" spans="1:2" x14ac:dyDescent="0.3">
      <c r="A9023" s="9"/>
      <c r="B9023" s="58"/>
    </row>
    <row r="9024" spans="1:2" x14ac:dyDescent="0.3">
      <c r="A9024" s="9"/>
      <c r="B9024" s="58"/>
    </row>
    <row r="9025" spans="1:2" x14ac:dyDescent="0.3">
      <c r="A9025" s="9"/>
      <c r="B9025" s="58"/>
    </row>
    <row r="9026" spans="1:2" x14ac:dyDescent="0.3">
      <c r="A9026" s="9"/>
      <c r="B9026" s="58"/>
    </row>
    <row r="9027" spans="1:2" x14ac:dyDescent="0.3">
      <c r="A9027" s="9"/>
      <c r="B9027" s="58"/>
    </row>
    <row r="9028" spans="1:2" x14ac:dyDescent="0.3">
      <c r="A9028" s="9"/>
      <c r="B9028" s="58"/>
    </row>
    <row r="9029" spans="1:2" x14ac:dyDescent="0.3">
      <c r="A9029" s="9"/>
      <c r="B9029" s="58"/>
    </row>
    <row r="9030" spans="1:2" x14ac:dyDescent="0.3">
      <c r="A9030" s="9"/>
      <c r="B9030" s="58"/>
    </row>
    <row r="9031" spans="1:2" x14ac:dyDescent="0.3">
      <c r="A9031" s="9"/>
      <c r="B9031" s="58"/>
    </row>
    <row r="9032" spans="1:2" x14ac:dyDescent="0.3">
      <c r="A9032" s="9"/>
      <c r="B9032" s="58"/>
    </row>
    <row r="9033" spans="1:2" x14ac:dyDescent="0.3">
      <c r="A9033" s="9"/>
      <c r="B9033" s="58"/>
    </row>
    <row r="9034" spans="1:2" x14ac:dyDescent="0.3">
      <c r="A9034" s="9"/>
      <c r="B9034" s="58"/>
    </row>
    <row r="9035" spans="1:2" x14ac:dyDescent="0.3">
      <c r="A9035" s="9"/>
      <c r="B9035" s="58"/>
    </row>
    <row r="9036" spans="1:2" x14ac:dyDescent="0.3">
      <c r="A9036" s="9"/>
      <c r="B9036" s="58"/>
    </row>
    <row r="9037" spans="1:2" x14ac:dyDescent="0.3">
      <c r="A9037" s="9"/>
      <c r="B9037" s="58"/>
    </row>
    <row r="9038" spans="1:2" x14ac:dyDescent="0.3">
      <c r="A9038" s="9"/>
      <c r="B9038" s="58"/>
    </row>
    <row r="9039" spans="1:2" x14ac:dyDescent="0.3">
      <c r="A9039" s="9"/>
      <c r="B9039" s="58"/>
    </row>
    <row r="9040" spans="1:2" x14ac:dyDescent="0.3">
      <c r="A9040" s="9"/>
      <c r="B9040" s="58"/>
    </row>
    <row r="9041" spans="1:2" x14ac:dyDescent="0.3">
      <c r="A9041" s="9"/>
      <c r="B9041" s="58"/>
    </row>
    <row r="9042" spans="1:2" x14ac:dyDescent="0.3">
      <c r="A9042" s="9"/>
      <c r="B9042" s="58"/>
    </row>
    <row r="9043" spans="1:2" x14ac:dyDescent="0.3">
      <c r="A9043" s="9"/>
      <c r="B9043" s="58"/>
    </row>
    <row r="9044" spans="1:2" x14ac:dyDescent="0.3">
      <c r="A9044" s="9"/>
      <c r="B9044" s="58"/>
    </row>
    <row r="9045" spans="1:2" x14ac:dyDescent="0.3">
      <c r="A9045" s="9"/>
      <c r="B9045" s="58"/>
    </row>
    <row r="9046" spans="1:2" x14ac:dyDescent="0.3">
      <c r="A9046" s="9"/>
      <c r="B9046" s="58"/>
    </row>
    <row r="9047" spans="1:2" x14ac:dyDescent="0.3">
      <c r="A9047" s="9"/>
      <c r="B9047" s="58"/>
    </row>
    <row r="9048" spans="1:2" x14ac:dyDescent="0.3">
      <c r="A9048" s="9"/>
      <c r="B9048" s="58"/>
    </row>
    <row r="9049" spans="1:2" x14ac:dyDescent="0.3">
      <c r="A9049" s="9"/>
      <c r="B9049" s="58"/>
    </row>
    <row r="9050" spans="1:2" x14ac:dyDescent="0.3">
      <c r="A9050" s="9"/>
      <c r="B9050" s="58"/>
    </row>
    <row r="9051" spans="1:2" x14ac:dyDescent="0.3">
      <c r="A9051" s="9"/>
      <c r="B9051" s="58"/>
    </row>
    <row r="9052" spans="1:2" x14ac:dyDescent="0.3">
      <c r="A9052" s="9"/>
      <c r="B9052" s="58"/>
    </row>
    <row r="9053" spans="1:2" x14ac:dyDescent="0.3">
      <c r="A9053" s="9"/>
      <c r="B9053" s="58"/>
    </row>
    <row r="9054" spans="1:2" x14ac:dyDescent="0.3">
      <c r="A9054" s="9"/>
      <c r="B9054" s="58"/>
    </row>
    <row r="9055" spans="1:2" x14ac:dyDescent="0.3">
      <c r="A9055" s="9"/>
      <c r="B9055" s="58"/>
    </row>
    <row r="9056" spans="1:2" x14ac:dyDescent="0.3">
      <c r="A9056" s="9"/>
      <c r="B9056" s="58"/>
    </row>
    <row r="9057" spans="1:2" x14ac:dyDescent="0.3">
      <c r="A9057" s="9"/>
      <c r="B9057" s="58"/>
    </row>
    <row r="9058" spans="1:2" x14ac:dyDescent="0.3">
      <c r="A9058" s="9"/>
      <c r="B9058" s="58"/>
    </row>
    <row r="9059" spans="1:2" x14ac:dyDescent="0.3">
      <c r="A9059" s="9"/>
      <c r="B9059" s="58"/>
    </row>
    <row r="9060" spans="1:2" x14ac:dyDescent="0.3">
      <c r="A9060" s="9"/>
      <c r="B9060" s="58"/>
    </row>
    <row r="9061" spans="1:2" x14ac:dyDescent="0.3">
      <c r="A9061" s="9"/>
      <c r="B9061" s="58"/>
    </row>
    <row r="9062" spans="1:2" x14ac:dyDescent="0.3">
      <c r="A9062" s="9"/>
      <c r="B9062" s="58"/>
    </row>
    <row r="9063" spans="1:2" x14ac:dyDescent="0.3">
      <c r="A9063" s="9"/>
      <c r="B9063" s="58"/>
    </row>
    <row r="9064" spans="1:2" x14ac:dyDescent="0.3">
      <c r="A9064" s="9"/>
      <c r="B9064" s="58"/>
    </row>
    <row r="9065" spans="1:2" x14ac:dyDescent="0.3">
      <c r="A9065" s="9"/>
      <c r="B9065" s="58"/>
    </row>
    <row r="9066" spans="1:2" x14ac:dyDescent="0.3">
      <c r="A9066" s="9"/>
      <c r="B9066" s="58"/>
    </row>
    <row r="9067" spans="1:2" x14ac:dyDescent="0.3">
      <c r="A9067" s="9"/>
      <c r="B9067" s="58"/>
    </row>
    <row r="9068" spans="1:2" x14ac:dyDescent="0.3">
      <c r="A9068" s="9"/>
      <c r="B9068" s="58"/>
    </row>
    <row r="9069" spans="1:2" x14ac:dyDescent="0.3">
      <c r="A9069" s="9"/>
      <c r="B9069" s="58"/>
    </row>
    <row r="9070" spans="1:2" x14ac:dyDescent="0.3">
      <c r="A9070" s="9"/>
      <c r="B9070" s="58"/>
    </row>
    <row r="9071" spans="1:2" x14ac:dyDescent="0.3">
      <c r="A9071" s="9"/>
      <c r="B9071" s="58"/>
    </row>
    <row r="9072" spans="1:2" x14ac:dyDescent="0.3">
      <c r="A9072" s="9"/>
      <c r="B9072" s="58"/>
    </row>
    <row r="9073" spans="1:2" x14ac:dyDescent="0.3">
      <c r="A9073" s="9"/>
      <c r="B9073" s="58"/>
    </row>
    <row r="9074" spans="1:2" x14ac:dyDescent="0.3">
      <c r="A9074" s="9"/>
      <c r="B9074" s="58"/>
    </row>
    <row r="9075" spans="1:2" x14ac:dyDescent="0.3">
      <c r="A9075" s="9"/>
      <c r="B9075" s="58"/>
    </row>
    <row r="9076" spans="1:2" x14ac:dyDescent="0.3">
      <c r="A9076" s="9"/>
      <c r="B9076" s="58"/>
    </row>
    <row r="9077" spans="1:2" x14ac:dyDescent="0.3">
      <c r="A9077" s="9"/>
      <c r="B9077" s="58"/>
    </row>
    <row r="9078" spans="1:2" x14ac:dyDescent="0.3">
      <c r="A9078" s="9"/>
      <c r="B9078" s="58"/>
    </row>
    <row r="9079" spans="1:2" x14ac:dyDescent="0.3">
      <c r="A9079" s="9"/>
      <c r="B9079" s="58"/>
    </row>
    <row r="9080" spans="1:2" x14ac:dyDescent="0.3">
      <c r="A9080" s="9"/>
      <c r="B9080" s="58"/>
    </row>
    <row r="9081" spans="1:2" x14ac:dyDescent="0.3">
      <c r="A9081" s="9"/>
      <c r="B9081" s="58"/>
    </row>
    <row r="9082" spans="1:2" x14ac:dyDescent="0.3">
      <c r="A9082" s="9"/>
      <c r="B9082" s="58"/>
    </row>
    <row r="9083" spans="1:2" x14ac:dyDescent="0.3">
      <c r="A9083" s="9"/>
      <c r="B9083" s="58"/>
    </row>
    <row r="9084" spans="1:2" x14ac:dyDescent="0.3">
      <c r="A9084" s="9"/>
      <c r="B9084" s="58"/>
    </row>
    <row r="9085" spans="1:2" x14ac:dyDescent="0.3">
      <c r="A9085" s="9"/>
      <c r="B9085" s="58"/>
    </row>
    <row r="9086" spans="1:2" x14ac:dyDescent="0.3">
      <c r="A9086" s="9"/>
      <c r="B9086" s="58"/>
    </row>
    <row r="9087" spans="1:2" x14ac:dyDescent="0.3">
      <c r="A9087" s="9"/>
      <c r="B9087" s="58"/>
    </row>
    <row r="9088" spans="1:2" x14ac:dyDescent="0.3">
      <c r="A9088" s="9"/>
      <c r="B9088" s="58"/>
    </row>
    <row r="9089" spans="1:2" x14ac:dyDescent="0.3">
      <c r="A9089" s="9"/>
      <c r="B9089" s="58"/>
    </row>
    <row r="9090" spans="1:2" x14ac:dyDescent="0.3">
      <c r="A9090" s="9"/>
      <c r="B9090" s="58"/>
    </row>
    <row r="9091" spans="1:2" x14ac:dyDescent="0.3">
      <c r="A9091" s="9"/>
      <c r="B9091" s="58"/>
    </row>
    <row r="9092" spans="1:2" x14ac:dyDescent="0.3">
      <c r="A9092" s="9"/>
      <c r="B9092" s="58"/>
    </row>
    <row r="9093" spans="1:2" x14ac:dyDescent="0.3">
      <c r="A9093" s="9"/>
      <c r="B9093" s="58"/>
    </row>
    <row r="9094" spans="1:2" x14ac:dyDescent="0.3">
      <c r="A9094" s="9"/>
      <c r="B9094" s="58"/>
    </row>
    <row r="9095" spans="1:2" x14ac:dyDescent="0.3">
      <c r="A9095" s="9"/>
      <c r="B9095" s="58"/>
    </row>
    <row r="9096" spans="1:2" x14ac:dyDescent="0.3">
      <c r="A9096" s="9"/>
      <c r="B9096" s="58"/>
    </row>
    <row r="9097" spans="1:2" x14ac:dyDescent="0.3">
      <c r="A9097" s="9"/>
      <c r="B9097" s="58"/>
    </row>
    <row r="9098" spans="1:2" x14ac:dyDescent="0.3">
      <c r="A9098" s="9"/>
      <c r="B9098" s="58"/>
    </row>
    <row r="9099" spans="1:2" x14ac:dyDescent="0.3">
      <c r="A9099" s="9"/>
      <c r="B9099" s="58"/>
    </row>
    <row r="9100" spans="1:2" x14ac:dyDescent="0.3">
      <c r="A9100" s="9"/>
      <c r="B9100" s="58"/>
    </row>
    <row r="9101" spans="1:2" x14ac:dyDescent="0.3">
      <c r="A9101" s="9"/>
      <c r="B9101" s="58"/>
    </row>
    <row r="9102" spans="1:2" x14ac:dyDescent="0.3">
      <c r="A9102" s="9"/>
      <c r="B9102" s="58"/>
    </row>
    <row r="9103" spans="1:2" x14ac:dyDescent="0.3">
      <c r="A9103" s="9"/>
      <c r="B9103" s="58"/>
    </row>
    <row r="9104" spans="1:2" x14ac:dyDescent="0.3">
      <c r="A9104" s="9"/>
      <c r="B9104" s="58"/>
    </row>
    <row r="9105" spans="1:2" x14ac:dyDescent="0.3">
      <c r="A9105" s="9"/>
      <c r="B9105" s="58"/>
    </row>
    <row r="9106" spans="1:2" x14ac:dyDescent="0.3">
      <c r="A9106" s="9"/>
      <c r="B9106" s="58"/>
    </row>
    <row r="9107" spans="1:2" x14ac:dyDescent="0.3">
      <c r="A9107" s="9"/>
      <c r="B9107" s="58"/>
    </row>
    <row r="9108" spans="1:2" x14ac:dyDescent="0.3">
      <c r="A9108" s="9"/>
      <c r="B9108" s="58"/>
    </row>
    <row r="9109" spans="1:2" x14ac:dyDescent="0.3">
      <c r="A9109" s="9"/>
      <c r="B9109" s="58"/>
    </row>
    <row r="9110" spans="1:2" x14ac:dyDescent="0.3">
      <c r="A9110" s="9"/>
      <c r="B9110" s="58"/>
    </row>
    <row r="9111" spans="1:2" x14ac:dyDescent="0.3">
      <c r="A9111" s="9"/>
      <c r="B9111" s="58"/>
    </row>
    <row r="9112" spans="1:2" x14ac:dyDescent="0.3">
      <c r="A9112" s="9"/>
      <c r="B9112" s="58"/>
    </row>
    <row r="9113" spans="1:2" x14ac:dyDescent="0.3">
      <c r="A9113" s="9"/>
      <c r="B9113" s="58"/>
    </row>
    <row r="9114" spans="1:2" x14ac:dyDescent="0.3">
      <c r="A9114" s="9"/>
      <c r="B9114" s="58"/>
    </row>
    <row r="9115" spans="1:2" x14ac:dyDescent="0.3">
      <c r="A9115" s="9"/>
      <c r="B9115" s="58"/>
    </row>
    <row r="9116" spans="1:2" x14ac:dyDescent="0.3">
      <c r="A9116" s="9"/>
      <c r="B9116" s="5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H100"/>
  <sheetViews>
    <sheetView workbookViewId="0">
      <selection activeCell="F14" sqref="F14"/>
    </sheetView>
  </sheetViews>
  <sheetFormatPr defaultRowHeight="14.15" x14ac:dyDescent="0.35"/>
  <cols>
    <col min="1" max="1" width="17.53515625" style="43" bestFit="1" customWidth="1"/>
    <col min="2" max="2" width="13.84375" style="43" bestFit="1" customWidth="1"/>
    <col min="3" max="3" width="18.53515625" style="43" bestFit="1" customWidth="1"/>
    <col min="4" max="4" width="15" style="43" bestFit="1" customWidth="1"/>
    <col min="5" max="5" width="0" hidden="1" customWidth="1"/>
    <col min="6" max="6" width="25" bestFit="1" customWidth="1"/>
  </cols>
  <sheetData>
    <row r="1" spans="1:8" ht="12.45" x14ac:dyDescent="0.3">
      <c r="A1" s="1" t="s">
        <v>58</v>
      </c>
      <c r="B1" s="1" t="s">
        <v>59</v>
      </c>
      <c r="C1" s="1" t="s">
        <v>60</v>
      </c>
      <c r="D1" s="1" t="s">
        <v>61</v>
      </c>
      <c r="F1" s="1" t="s">
        <v>62</v>
      </c>
    </row>
    <row r="2" spans="1:8" x14ac:dyDescent="0.35">
      <c r="A2" s="44">
        <v>120</v>
      </c>
      <c r="B2" s="44">
        <v>2000</v>
      </c>
      <c r="C2" s="44"/>
      <c r="D2" s="45"/>
      <c r="E2">
        <f>((A2*B2)+(C2*D2))/1000</f>
        <v>240</v>
      </c>
      <c r="F2">
        <f>SUM(E2:E8)</f>
        <v>240</v>
      </c>
      <c r="H2" t="s">
        <v>63</v>
      </c>
    </row>
    <row r="3" spans="1:8" x14ac:dyDescent="0.35">
      <c r="A3" s="46"/>
      <c r="B3" s="46"/>
      <c r="C3" s="46"/>
      <c r="D3" s="47"/>
      <c r="E3">
        <f t="shared" ref="E3:E66" si="0">((A3*B3)+(C3*D3))/1000</f>
        <v>0</v>
      </c>
      <c r="H3" t="s">
        <v>64</v>
      </c>
    </row>
    <row r="4" spans="1:8" x14ac:dyDescent="0.35">
      <c r="A4" s="48"/>
      <c r="B4" s="48"/>
      <c r="C4" s="48"/>
      <c r="D4" s="49"/>
      <c r="E4">
        <f t="shared" si="0"/>
        <v>0</v>
      </c>
    </row>
    <row r="5" spans="1:8" x14ac:dyDescent="0.35">
      <c r="A5" s="46"/>
      <c r="B5" s="46"/>
      <c r="C5" s="46"/>
      <c r="D5" s="47"/>
      <c r="E5">
        <f t="shared" si="0"/>
        <v>0</v>
      </c>
      <c r="H5" t="s">
        <v>65</v>
      </c>
    </row>
    <row r="6" spans="1:8" x14ac:dyDescent="0.35">
      <c r="A6" s="46"/>
      <c r="B6" s="46"/>
      <c r="C6" s="46"/>
      <c r="D6" s="47"/>
      <c r="E6">
        <f t="shared" si="0"/>
        <v>0</v>
      </c>
    </row>
    <row r="7" spans="1:8" x14ac:dyDescent="0.35">
      <c r="A7" s="46"/>
      <c r="B7" s="46"/>
      <c r="C7" s="46"/>
      <c r="D7" s="47"/>
      <c r="E7">
        <f t="shared" si="0"/>
        <v>0</v>
      </c>
    </row>
    <row r="8" spans="1:8" x14ac:dyDescent="0.35">
      <c r="A8" s="48"/>
      <c r="B8" s="48"/>
      <c r="C8" s="46"/>
      <c r="D8" s="49"/>
      <c r="E8">
        <f t="shared" si="0"/>
        <v>0</v>
      </c>
    </row>
    <row r="9" spans="1:8" x14ac:dyDescent="0.35">
      <c r="A9" s="46"/>
      <c r="B9" s="46"/>
      <c r="C9" s="46"/>
      <c r="D9" s="46"/>
      <c r="E9">
        <f t="shared" si="0"/>
        <v>0</v>
      </c>
    </row>
    <row r="10" spans="1:8" x14ac:dyDescent="0.35">
      <c r="A10" s="46"/>
      <c r="B10" s="46"/>
      <c r="C10" s="46"/>
      <c r="D10" s="46"/>
      <c r="E10">
        <f t="shared" si="0"/>
        <v>0</v>
      </c>
    </row>
    <row r="11" spans="1:8" x14ac:dyDescent="0.35">
      <c r="A11" s="46"/>
      <c r="B11" s="46"/>
      <c r="C11" s="46"/>
      <c r="D11" s="46"/>
      <c r="E11">
        <f t="shared" si="0"/>
        <v>0</v>
      </c>
    </row>
    <row r="12" spans="1:8" x14ac:dyDescent="0.35">
      <c r="A12" s="46"/>
      <c r="B12" s="46"/>
      <c r="C12" s="46"/>
      <c r="D12" s="46"/>
      <c r="E12">
        <f t="shared" si="0"/>
        <v>0</v>
      </c>
    </row>
    <row r="13" spans="1:8" x14ac:dyDescent="0.35">
      <c r="A13" s="46"/>
      <c r="B13" s="46"/>
      <c r="C13" s="46"/>
      <c r="D13" s="46"/>
      <c r="E13">
        <f t="shared" si="0"/>
        <v>0</v>
      </c>
    </row>
    <row r="14" spans="1:8" x14ac:dyDescent="0.35">
      <c r="A14" s="46"/>
      <c r="B14" s="46"/>
      <c r="C14" s="46"/>
      <c r="D14" s="46"/>
      <c r="E14">
        <f t="shared" si="0"/>
        <v>0</v>
      </c>
    </row>
    <row r="15" spans="1:8" x14ac:dyDescent="0.35">
      <c r="A15" s="46"/>
      <c r="B15" s="46"/>
      <c r="C15" s="46"/>
      <c r="D15" s="46"/>
      <c r="E15">
        <f t="shared" si="0"/>
        <v>0</v>
      </c>
    </row>
    <row r="16" spans="1:8" x14ac:dyDescent="0.35">
      <c r="A16" s="46"/>
      <c r="B16" s="46"/>
      <c r="C16" s="46"/>
      <c r="D16" s="46"/>
      <c r="E16">
        <f t="shared" si="0"/>
        <v>0</v>
      </c>
    </row>
    <row r="17" spans="1:5" x14ac:dyDescent="0.35">
      <c r="A17" s="46"/>
      <c r="B17" s="46"/>
      <c r="C17" s="46"/>
      <c r="D17" s="46"/>
      <c r="E17">
        <f t="shared" si="0"/>
        <v>0</v>
      </c>
    </row>
    <row r="18" spans="1:5" x14ac:dyDescent="0.35">
      <c r="A18" s="46"/>
      <c r="B18" s="46"/>
      <c r="C18" s="46"/>
      <c r="D18" s="46"/>
      <c r="E18">
        <f t="shared" si="0"/>
        <v>0</v>
      </c>
    </row>
    <row r="19" spans="1:5" x14ac:dyDescent="0.35">
      <c r="A19" s="46"/>
      <c r="B19" s="46"/>
      <c r="C19" s="46"/>
      <c r="D19" s="46"/>
      <c r="E19">
        <f t="shared" si="0"/>
        <v>0</v>
      </c>
    </row>
    <row r="20" spans="1:5" x14ac:dyDescent="0.35">
      <c r="A20" s="46"/>
      <c r="B20" s="46"/>
      <c r="C20" s="46"/>
      <c r="D20" s="46"/>
      <c r="E20">
        <f t="shared" si="0"/>
        <v>0</v>
      </c>
    </row>
    <row r="21" spans="1:5" x14ac:dyDescent="0.35">
      <c r="A21" s="46"/>
      <c r="B21" s="46"/>
      <c r="C21" s="46"/>
      <c r="D21" s="46"/>
      <c r="E21">
        <f t="shared" si="0"/>
        <v>0</v>
      </c>
    </row>
    <row r="22" spans="1:5" x14ac:dyDescent="0.35">
      <c r="A22" s="46"/>
      <c r="B22" s="46"/>
      <c r="C22" s="46"/>
      <c r="D22" s="46"/>
      <c r="E22">
        <f t="shared" si="0"/>
        <v>0</v>
      </c>
    </row>
    <row r="23" spans="1:5" x14ac:dyDescent="0.35">
      <c r="A23" s="46"/>
      <c r="B23" s="46"/>
      <c r="C23" s="46"/>
      <c r="D23" s="46"/>
      <c r="E23">
        <f t="shared" si="0"/>
        <v>0</v>
      </c>
    </row>
    <row r="24" spans="1:5" x14ac:dyDescent="0.35">
      <c r="A24" s="46"/>
      <c r="B24" s="46"/>
      <c r="C24" s="46"/>
      <c r="D24" s="46"/>
      <c r="E24">
        <f t="shared" si="0"/>
        <v>0</v>
      </c>
    </row>
    <row r="25" spans="1:5" x14ac:dyDescent="0.35">
      <c r="A25" s="46"/>
      <c r="B25" s="46"/>
      <c r="C25" s="46"/>
      <c r="D25" s="46"/>
      <c r="E25">
        <f t="shared" si="0"/>
        <v>0</v>
      </c>
    </row>
    <row r="26" spans="1:5" x14ac:dyDescent="0.35">
      <c r="A26" s="46"/>
      <c r="B26" s="46"/>
      <c r="C26" s="46"/>
      <c r="D26" s="46"/>
      <c r="E26">
        <f t="shared" si="0"/>
        <v>0</v>
      </c>
    </row>
    <row r="27" spans="1:5" x14ac:dyDescent="0.35">
      <c r="A27" s="46"/>
      <c r="B27" s="46"/>
      <c r="C27" s="46"/>
      <c r="D27" s="46"/>
      <c r="E27">
        <f t="shared" si="0"/>
        <v>0</v>
      </c>
    </row>
    <row r="28" spans="1:5" x14ac:dyDescent="0.35">
      <c r="A28" s="46"/>
      <c r="B28" s="46"/>
      <c r="C28" s="46"/>
      <c r="D28" s="46"/>
      <c r="E28">
        <f t="shared" si="0"/>
        <v>0</v>
      </c>
    </row>
    <row r="29" spans="1:5" x14ac:dyDescent="0.35">
      <c r="A29" s="46"/>
      <c r="B29" s="46"/>
      <c r="C29" s="46"/>
      <c r="D29" s="46"/>
      <c r="E29">
        <f t="shared" si="0"/>
        <v>0</v>
      </c>
    </row>
    <row r="30" spans="1:5" x14ac:dyDescent="0.35">
      <c r="A30" s="46"/>
      <c r="B30" s="46"/>
      <c r="C30" s="46"/>
      <c r="D30" s="46"/>
      <c r="E30">
        <f t="shared" si="0"/>
        <v>0</v>
      </c>
    </row>
    <row r="31" spans="1:5" x14ac:dyDescent="0.35">
      <c r="A31" s="46"/>
      <c r="B31" s="46"/>
      <c r="C31" s="46"/>
      <c r="D31" s="46"/>
      <c r="E31">
        <f t="shared" si="0"/>
        <v>0</v>
      </c>
    </row>
    <row r="32" spans="1:5" x14ac:dyDescent="0.35">
      <c r="A32" s="46"/>
      <c r="B32" s="46"/>
      <c r="C32" s="46"/>
      <c r="D32" s="46"/>
      <c r="E32">
        <f t="shared" si="0"/>
        <v>0</v>
      </c>
    </row>
    <row r="33" spans="1:5" x14ac:dyDescent="0.35">
      <c r="A33" s="46"/>
      <c r="B33" s="46"/>
      <c r="C33" s="46"/>
      <c r="D33" s="46"/>
      <c r="E33">
        <f t="shared" si="0"/>
        <v>0</v>
      </c>
    </row>
    <row r="34" spans="1:5" x14ac:dyDescent="0.35">
      <c r="A34" s="46"/>
      <c r="B34" s="46"/>
      <c r="C34" s="46"/>
      <c r="D34" s="46"/>
      <c r="E34">
        <f t="shared" si="0"/>
        <v>0</v>
      </c>
    </row>
    <row r="35" spans="1:5" x14ac:dyDescent="0.35">
      <c r="A35" s="46"/>
      <c r="B35" s="46"/>
      <c r="C35" s="46"/>
      <c r="D35" s="46"/>
      <c r="E35">
        <f t="shared" si="0"/>
        <v>0</v>
      </c>
    </row>
    <row r="36" spans="1:5" x14ac:dyDescent="0.35">
      <c r="A36" s="46"/>
      <c r="B36" s="46"/>
      <c r="C36" s="46"/>
      <c r="D36" s="46"/>
      <c r="E36">
        <f t="shared" si="0"/>
        <v>0</v>
      </c>
    </row>
    <row r="37" spans="1:5" x14ac:dyDescent="0.35">
      <c r="A37" s="46"/>
      <c r="B37" s="46"/>
      <c r="C37" s="46"/>
      <c r="D37" s="46"/>
      <c r="E37">
        <f t="shared" si="0"/>
        <v>0</v>
      </c>
    </row>
    <row r="38" spans="1:5" x14ac:dyDescent="0.35">
      <c r="A38" s="46"/>
      <c r="B38" s="46"/>
      <c r="C38" s="46"/>
      <c r="D38" s="46"/>
      <c r="E38">
        <f t="shared" si="0"/>
        <v>0</v>
      </c>
    </row>
    <row r="39" spans="1:5" x14ac:dyDescent="0.35">
      <c r="A39" s="46"/>
      <c r="B39" s="46"/>
      <c r="C39" s="46"/>
      <c r="D39" s="46"/>
      <c r="E39">
        <f t="shared" si="0"/>
        <v>0</v>
      </c>
    </row>
    <row r="40" spans="1:5" x14ac:dyDescent="0.35">
      <c r="A40" s="46"/>
      <c r="B40" s="46"/>
      <c r="C40" s="46"/>
      <c r="D40" s="46"/>
      <c r="E40">
        <f t="shared" si="0"/>
        <v>0</v>
      </c>
    </row>
    <row r="41" spans="1:5" x14ac:dyDescent="0.35">
      <c r="A41" s="46"/>
      <c r="B41" s="46"/>
      <c r="C41" s="46"/>
      <c r="D41" s="46"/>
      <c r="E41">
        <f t="shared" si="0"/>
        <v>0</v>
      </c>
    </row>
    <row r="42" spans="1:5" x14ac:dyDescent="0.35">
      <c r="A42" s="46"/>
      <c r="B42" s="46"/>
      <c r="C42" s="46"/>
      <c r="D42" s="46"/>
      <c r="E42">
        <f t="shared" si="0"/>
        <v>0</v>
      </c>
    </row>
    <row r="43" spans="1:5" x14ac:dyDescent="0.35">
      <c r="A43" s="46"/>
      <c r="B43" s="46"/>
      <c r="C43" s="46"/>
      <c r="D43" s="46"/>
      <c r="E43">
        <f t="shared" si="0"/>
        <v>0</v>
      </c>
    </row>
    <row r="44" spans="1:5" x14ac:dyDescent="0.35">
      <c r="A44" s="46"/>
      <c r="B44" s="46"/>
      <c r="C44" s="46"/>
      <c r="D44" s="46"/>
      <c r="E44">
        <f t="shared" si="0"/>
        <v>0</v>
      </c>
    </row>
    <row r="45" spans="1:5" x14ac:dyDescent="0.35">
      <c r="A45" s="46"/>
      <c r="B45" s="46"/>
      <c r="C45" s="46"/>
      <c r="D45" s="46"/>
      <c r="E45">
        <f t="shared" si="0"/>
        <v>0</v>
      </c>
    </row>
    <row r="46" spans="1:5" x14ac:dyDescent="0.35">
      <c r="A46" s="46"/>
      <c r="B46" s="46"/>
      <c r="C46" s="46"/>
      <c r="D46" s="46"/>
      <c r="E46">
        <f t="shared" si="0"/>
        <v>0</v>
      </c>
    </row>
    <row r="47" spans="1:5" x14ac:dyDescent="0.35">
      <c r="A47" s="46"/>
      <c r="B47" s="46"/>
      <c r="C47" s="46"/>
      <c r="D47" s="46"/>
      <c r="E47">
        <f t="shared" si="0"/>
        <v>0</v>
      </c>
    </row>
    <row r="48" spans="1:5" x14ac:dyDescent="0.35">
      <c r="A48" s="46"/>
      <c r="B48" s="46"/>
      <c r="C48" s="46"/>
      <c r="D48" s="46"/>
      <c r="E48">
        <f t="shared" si="0"/>
        <v>0</v>
      </c>
    </row>
    <row r="49" spans="1:5" x14ac:dyDescent="0.35">
      <c r="A49" s="46"/>
      <c r="B49" s="46"/>
      <c r="C49" s="46"/>
      <c r="D49" s="46"/>
      <c r="E49">
        <f t="shared" si="0"/>
        <v>0</v>
      </c>
    </row>
    <row r="50" spans="1:5" x14ac:dyDescent="0.35">
      <c r="A50" s="46"/>
      <c r="B50" s="46"/>
      <c r="C50" s="46"/>
      <c r="D50" s="46"/>
      <c r="E50">
        <f t="shared" si="0"/>
        <v>0</v>
      </c>
    </row>
    <row r="51" spans="1:5" x14ac:dyDescent="0.35">
      <c r="A51" s="46"/>
      <c r="B51" s="46"/>
      <c r="C51" s="46"/>
      <c r="D51" s="46"/>
      <c r="E51">
        <f t="shared" si="0"/>
        <v>0</v>
      </c>
    </row>
    <row r="52" spans="1:5" x14ac:dyDescent="0.35">
      <c r="A52" s="46"/>
      <c r="B52" s="46"/>
      <c r="C52" s="46"/>
      <c r="D52" s="46"/>
      <c r="E52">
        <f t="shared" si="0"/>
        <v>0</v>
      </c>
    </row>
    <row r="53" spans="1:5" x14ac:dyDescent="0.35">
      <c r="A53" s="46"/>
      <c r="B53" s="46"/>
      <c r="C53" s="46"/>
      <c r="D53" s="46"/>
      <c r="E53">
        <f t="shared" si="0"/>
        <v>0</v>
      </c>
    </row>
    <row r="54" spans="1:5" x14ac:dyDescent="0.35">
      <c r="A54" s="46"/>
      <c r="B54" s="46"/>
      <c r="C54" s="46"/>
      <c r="D54" s="46"/>
      <c r="E54">
        <f t="shared" si="0"/>
        <v>0</v>
      </c>
    </row>
    <row r="55" spans="1:5" x14ac:dyDescent="0.35">
      <c r="A55" s="46"/>
      <c r="B55" s="46"/>
      <c r="C55" s="46"/>
      <c r="D55" s="46"/>
      <c r="E55">
        <f t="shared" si="0"/>
        <v>0</v>
      </c>
    </row>
    <row r="56" spans="1:5" x14ac:dyDescent="0.35">
      <c r="A56" s="46"/>
      <c r="B56" s="46"/>
      <c r="C56" s="46"/>
      <c r="D56" s="46"/>
      <c r="E56">
        <f t="shared" si="0"/>
        <v>0</v>
      </c>
    </row>
    <row r="57" spans="1:5" x14ac:dyDescent="0.35">
      <c r="A57" s="46"/>
      <c r="B57" s="46"/>
      <c r="C57" s="46"/>
      <c r="D57" s="46"/>
      <c r="E57">
        <f t="shared" si="0"/>
        <v>0</v>
      </c>
    </row>
    <row r="58" spans="1:5" x14ac:dyDescent="0.35">
      <c r="A58" s="46"/>
      <c r="B58" s="46"/>
      <c r="C58" s="46"/>
      <c r="D58" s="46"/>
      <c r="E58">
        <f t="shared" si="0"/>
        <v>0</v>
      </c>
    </row>
    <row r="59" spans="1:5" x14ac:dyDescent="0.35">
      <c r="A59" s="46"/>
      <c r="B59" s="46"/>
      <c r="C59" s="46"/>
      <c r="D59" s="46"/>
      <c r="E59">
        <f t="shared" si="0"/>
        <v>0</v>
      </c>
    </row>
    <row r="60" spans="1:5" x14ac:dyDescent="0.35">
      <c r="A60" s="46"/>
      <c r="B60" s="46"/>
      <c r="C60" s="46"/>
      <c r="D60" s="46"/>
      <c r="E60">
        <f t="shared" si="0"/>
        <v>0</v>
      </c>
    </row>
    <row r="61" spans="1:5" x14ac:dyDescent="0.35">
      <c r="A61" s="46"/>
      <c r="B61" s="46"/>
      <c r="C61" s="46"/>
      <c r="D61" s="46"/>
      <c r="E61">
        <f t="shared" si="0"/>
        <v>0</v>
      </c>
    </row>
    <row r="62" spans="1:5" x14ac:dyDescent="0.35">
      <c r="A62" s="46"/>
      <c r="B62" s="46"/>
      <c r="C62" s="46"/>
      <c r="D62" s="46"/>
      <c r="E62">
        <f t="shared" si="0"/>
        <v>0</v>
      </c>
    </row>
    <row r="63" spans="1:5" x14ac:dyDescent="0.35">
      <c r="A63" s="46"/>
      <c r="B63" s="46"/>
      <c r="C63" s="46"/>
      <c r="D63" s="46"/>
      <c r="E63">
        <f t="shared" si="0"/>
        <v>0</v>
      </c>
    </row>
    <row r="64" spans="1:5" x14ac:dyDescent="0.35">
      <c r="A64" s="46"/>
      <c r="B64" s="46"/>
      <c r="C64" s="46"/>
      <c r="D64" s="46"/>
      <c r="E64">
        <f t="shared" si="0"/>
        <v>0</v>
      </c>
    </row>
    <row r="65" spans="1:5" x14ac:dyDescent="0.35">
      <c r="A65" s="46"/>
      <c r="B65" s="46"/>
      <c r="C65" s="46"/>
      <c r="D65" s="46"/>
      <c r="E65">
        <f t="shared" si="0"/>
        <v>0</v>
      </c>
    </row>
    <row r="66" spans="1:5" x14ac:dyDescent="0.35">
      <c r="A66" s="46"/>
      <c r="B66" s="46"/>
      <c r="C66" s="46"/>
      <c r="D66" s="46"/>
      <c r="E66">
        <f t="shared" si="0"/>
        <v>0</v>
      </c>
    </row>
    <row r="67" spans="1:5" x14ac:dyDescent="0.35">
      <c r="A67" s="46"/>
      <c r="B67" s="46"/>
      <c r="C67" s="46"/>
      <c r="D67" s="46"/>
      <c r="E67">
        <f t="shared" ref="E67:E100" si="1">((A67*B67)+(C67*D67))/1000</f>
        <v>0</v>
      </c>
    </row>
    <row r="68" spans="1:5" x14ac:dyDescent="0.35">
      <c r="A68" s="46"/>
      <c r="B68" s="46"/>
      <c r="C68" s="46"/>
      <c r="D68" s="46"/>
      <c r="E68">
        <f t="shared" si="1"/>
        <v>0</v>
      </c>
    </row>
    <row r="69" spans="1:5" x14ac:dyDescent="0.35">
      <c r="A69" s="46"/>
      <c r="B69" s="46"/>
      <c r="C69" s="46"/>
      <c r="D69" s="46"/>
      <c r="E69">
        <f t="shared" si="1"/>
        <v>0</v>
      </c>
    </row>
    <row r="70" spans="1:5" x14ac:dyDescent="0.35">
      <c r="A70" s="46"/>
      <c r="B70" s="46"/>
      <c r="C70" s="46"/>
      <c r="D70" s="46"/>
      <c r="E70">
        <f t="shared" si="1"/>
        <v>0</v>
      </c>
    </row>
    <row r="71" spans="1:5" x14ac:dyDescent="0.35">
      <c r="A71" s="46"/>
      <c r="B71" s="46"/>
      <c r="C71" s="46"/>
      <c r="D71" s="46"/>
      <c r="E71">
        <f t="shared" si="1"/>
        <v>0</v>
      </c>
    </row>
    <row r="72" spans="1:5" x14ac:dyDescent="0.35">
      <c r="A72" s="46"/>
      <c r="B72" s="46"/>
      <c r="C72" s="46"/>
      <c r="D72" s="46"/>
      <c r="E72">
        <f t="shared" si="1"/>
        <v>0</v>
      </c>
    </row>
    <row r="73" spans="1:5" x14ac:dyDescent="0.35">
      <c r="A73" s="46"/>
      <c r="B73" s="46"/>
      <c r="C73" s="46"/>
      <c r="D73" s="46"/>
      <c r="E73">
        <f t="shared" si="1"/>
        <v>0</v>
      </c>
    </row>
    <row r="74" spans="1:5" x14ac:dyDescent="0.35">
      <c r="A74" s="46"/>
      <c r="B74" s="46"/>
      <c r="C74" s="46"/>
      <c r="D74" s="46"/>
      <c r="E74">
        <f t="shared" si="1"/>
        <v>0</v>
      </c>
    </row>
    <row r="75" spans="1:5" x14ac:dyDescent="0.35">
      <c r="A75" s="46"/>
      <c r="B75" s="46"/>
      <c r="C75" s="46"/>
      <c r="D75" s="46"/>
      <c r="E75">
        <f t="shared" si="1"/>
        <v>0</v>
      </c>
    </row>
    <row r="76" spans="1:5" x14ac:dyDescent="0.35">
      <c r="A76" s="46"/>
      <c r="B76" s="46"/>
      <c r="C76" s="46"/>
      <c r="D76" s="46"/>
      <c r="E76">
        <f t="shared" si="1"/>
        <v>0</v>
      </c>
    </row>
    <row r="77" spans="1:5" x14ac:dyDescent="0.35">
      <c r="A77" s="46"/>
      <c r="B77" s="46"/>
      <c r="C77" s="46"/>
      <c r="D77" s="46"/>
      <c r="E77">
        <f t="shared" si="1"/>
        <v>0</v>
      </c>
    </row>
    <row r="78" spans="1:5" x14ac:dyDescent="0.35">
      <c r="A78" s="46"/>
      <c r="B78" s="46"/>
      <c r="C78" s="46"/>
      <c r="D78" s="46"/>
      <c r="E78">
        <f t="shared" si="1"/>
        <v>0</v>
      </c>
    </row>
    <row r="79" spans="1:5" x14ac:dyDescent="0.35">
      <c r="A79" s="46"/>
      <c r="B79" s="46"/>
      <c r="C79" s="46"/>
      <c r="D79" s="46"/>
      <c r="E79">
        <f t="shared" si="1"/>
        <v>0</v>
      </c>
    </row>
    <row r="80" spans="1:5" x14ac:dyDescent="0.35">
      <c r="A80" s="46"/>
      <c r="B80" s="46"/>
      <c r="C80" s="46"/>
      <c r="D80" s="46"/>
      <c r="E80">
        <f t="shared" si="1"/>
        <v>0</v>
      </c>
    </row>
    <row r="81" spans="1:5" x14ac:dyDescent="0.35">
      <c r="A81" s="46"/>
      <c r="B81" s="46"/>
      <c r="C81" s="46"/>
      <c r="D81" s="46"/>
      <c r="E81">
        <f t="shared" si="1"/>
        <v>0</v>
      </c>
    </row>
    <row r="82" spans="1:5" x14ac:dyDescent="0.35">
      <c r="A82" s="46"/>
      <c r="B82" s="46"/>
      <c r="C82" s="46"/>
      <c r="D82" s="46"/>
      <c r="E82">
        <f t="shared" si="1"/>
        <v>0</v>
      </c>
    </row>
    <row r="83" spans="1:5" x14ac:dyDescent="0.35">
      <c r="A83" s="46"/>
      <c r="B83" s="46"/>
      <c r="C83" s="46"/>
      <c r="D83" s="46"/>
      <c r="E83">
        <f t="shared" si="1"/>
        <v>0</v>
      </c>
    </row>
    <row r="84" spans="1:5" x14ac:dyDescent="0.35">
      <c r="A84" s="46"/>
      <c r="B84" s="46"/>
      <c r="C84" s="46"/>
      <c r="D84" s="46"/>
      <c r="E84">
        <f t="shared" si="1"/>
        <v>0</v>
      </c>
    </row>
    <row r="85" spans="1:5" x14ac:dyDescent="0.35">
      <c r="A85" s="46"/>
      <c r="B85" s="46"/>
      <c r="C85" s="46"/>
      <c r="D85" s="46"/>
      <c r="E85">
        <f t="shared" si="1"/>
        <v>0</v>
      </c>
    </row>
    <row r="86" spans="1:5" x14ac:dyDescent="0.35">
      <c r="A86" s="46"/>
      <c r="B86" s="46"/>
      <c r="C86" s="46"/>
      <c r="D86" s="46"/>
      <c r="E86">
        <f t="shared" si="1"/>
        <v>0</v>
      </c>
    </row>
    <row r="87" spans="1:5" x14ac:dyDescent="0.35">
      <c r="A87" s="46"/>
      <c r="B87" s="46"/>
      <c r="C87" s="46"/>
      <c r="D87" s="46"/>
      <c r="E87">
        <f t="shared" si="1"/>
        <v>0</v>
      </c>
    </row>
    <row r="88" spans="1:5" x14ac:dyDescent="0.35">
      <c r="A88" s="46"/>
      <c r="B88" s="46"/>
      <c r="C88" s="46"/>
      <c r="D88" s="46"/>
      <c r="E88">
        <f t="shared" si="1"/>
        <v>0</v>
      </c>
    </row>
    <row r="89" spans="1:5" x14ac:dyDescent="0.35">
      <c r="A89" s="46"/>
      <c r="B89" s="46"/>
      <c r="C89" s="46"/>
      <c r="D89" s="46"/>
      <c r="E89">
        <f t="shared" si="1"/>
        <v>0</v>
      </c>
    </row>
    <row r="90" spans="1:5" x14ac:dyDescent="0.35">
      <c r="A90" s="46"/>
      <c r="B90" s="46"/>
      <c r="C90" s="46"/>
      <c r="D90" s="46"/>
      <c r="E90">
        <f t="shared" si="1"/>
        <v>0</v>
      </c>
    </row>
    <row r="91" spans="1:5" x14ac:dyDescent="0.35">
      <c r="A91" s="46"/>
      <c r="B91" s="46"/>
      <c r="C91" s="46"/>
      <c r="D91" s="46"/>
      <c r="E91">
        <f t="shared" si="1"/>
        <v>0</v>
      </c>
    </row>
    <row r="92" spans="1:5" x14ac:dyDescent="0.35">
      <c r="A92" s="46"/>
      <c r="B92" s="46"/>
      <c r="C92" s="46"/>
      <c r="D92" s="46"/>
      <c r="E92">
        <f t="shared" si="1"/>
        <v>0</v>
      </c>
    </row>
    <row r="93" spans="1:5" x14ac:dyDescent="0.35">
      <c r="A93" s="46"/>
      <c r="B93" s="46"/>
      <c r="C93" s="46"/>
      <c r="D93" s="46"/>
      <c r="E93">
        <f t="shared" si="1"/>
        <v>0</v>
      </c>
    </row>
    <row r="94" spans="1:5" x14ac:dyDescent="0.35">
      <c r="A94" s="46"/>
      <c r="B94" s="46"/>
      <c r="C94" s="46"/>
      <c r="D94" s="46"/>
      <c r="E94">
        <f t="shared" si="1"/>
        <v>0</v>
      </c>
    </row>
    <row r="95" spans="1:5" x14ac:dyDescent="0.35">
      <c r="A95" s="46"/>
      <c r="B95" s="46"/>
      <c r="C95" s="46"/>
      <c r="D95" s="46"/>
      <c r="E95">
        <f t="shared" si="1"/>
        <v>0</v>
      </c>
    </row>
    <row r="96" spans="1:5" x14ac:dyDescent="0.35">
      <c r="A96" s="46"/>
      <c r="B96" s="46"/>
      <c r="C96" s="46"/>
      <c r="D96" s="46"/>
      <c r="E96">
        <f t="shared" si="1"/>
        <v>0</v>
      </c>
    </row>
    <row r="97" spans="1:5" x14ac:dyDescent="0.35">
      <c r="A97" s="46"/>
      <c r="B97" s="46"/>
      <c r="C97" s="46"/>
      <c r="D97" s="46"/>
      <c r="E97">
        <f t="shared" si="1"/>
        <v>0</v>
      </c>
    </row>
    <row r="98" spans="1:5" x14ac:dyDescent="0.35">
      <c r="A98" s="46"/>
      <c r="B98" s="46"/>
      <c r="C98" s="46"/>
      <c r="D98" s="46"/>
      <c r="E98">
        <f t="shared" si="1"/>
        <v>0</v>
      </c>
    </row>
    <row r="99" spans="1:5" x14ac:dyDescent="0.35">
      <c r="A99" s="46"/>
      <c r="B99" s="46"/>
      <c r="C99" s="46"/>
      <c r="D99" s="46"/>
      <c r="E99">
        <f t="shared" si="1"/>
        <v>0</v>
      </c>
    </row>
    <row r="100" spans="1:5" x14ac:dyDescent="0.35">
      <c r="A100" s="46"/>
      <c r="B100" s="46"/>
      <c r="C100" s="46"/>
      <c r="D100" s="46"/>
      <c r="E100">
        <f t="shared" si="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3001"/>
  <sheetViews>
    <sheetView zoomScaleNormal="100" workbookViewId="0">
      <selection activeCell="H2" sqref="H2:H3001"/>
    </sheetView>
  </sheetViews>
  <sheetFormatPr defaultColWidth="8.53515625" defaultRowHeight="12.45" x14ac:dyDescent="0.3"/>
  <cols>
    <col min="1" max="1" width="18.3828125" style="10" bestFit="1" customWidth="1"/>
    <col min="2" max="2" width="11.53515625" customWidth="1"/>
    <col min="3" max="3" width="12.15234375" bestFit="1" customWidth="1"/>
    <col min="4" max="6" width="27.3828125" bestFit="1" customWidth="1"/>
    <col min="7" max="7" width="18" bestFit="1" customWidth="1"/>
    <col min="8" max="8" width="27.3828125" style="1" bestFit="1" customWidth="1"/>
    <col min="9" max="9" width="18.3828125" style="12" bestFit="1" customWidth="1"/>
    <col min="10" max="10" width="17.53515625" style="12" bestFit="1" customWidth="1"/>
    <col min="11" max="12" width="12" style="12" customWidth="1"/>
    <col min="13" max="13" width="27" style="12" bestFit="1" customWidth="1"/>
    <col min="14" max="14" width="20.3828125" style="12" bestFit="1" customWidth="1"/>
    <col min="15" max="16" width="19.3828125" style="12" customWidth="1"/>
    <col min="17" max="17" width="11.3828125" style="12" bestFit="1" customWidth="1"/>
    <col min="18" max="18" width="12" style="12" bestFit="1" customWidth="1"/>
    <col min="19" max="19" width="27" style="12" bestFit="1" customWidth="1"/>
    <col min="20" max="20" width="20.3828125" bestFit="1" customWidth="1"/>
    <col min="22" max="22" width="11.53515625" bestFit="1" customWidth="1"/>
    <col min="23" max="23" width="11.3828125" bestFit="1" customWidth="1"/>
    <col min="26" max="26" width="22.3828125" bestFit="1" customWidth="1"/>
    <col min="27" max="27" width="23.53515625" bestFit="1" customWidth="1"/>
    <col min="28" max="28" width="23.3828125" bestFit="1" customWidth="1"/>
    <col min="29" max="29" width="23.53515625" bestFit="1" customWidth="1"/>
    <col min="30" max="30" width="22.15234375" bestFit="1" customWidth="1"/>
    <col min="31" max="31" width="23.53515625" bestFit="1" customWidth="1"/>
    <col min="32" max="32" width="22.15234375" bestFit="1" customWidth="1"/>
    <col min="33" max="33" width="23.53515625" bestFit="1" customWidth="1"/>
    <col min="39" max="40" width="13.3828125" customWidth="1"/>
    <col min="41" max="41" width="7.53515625" customWidth="1"/>
    <col min="42" max="42" width="14.53515625" customWidth="1"/>
    <col min="43" max="43" width="36.15234375" bestFit="1" customWidth="1"/>
  </cols>
  <sheetData>
    <row r="1" spans="1:41" ht="22.4" customHeight="1" x14ac:dyDescent="0.3">
      <c r="A1" s="16" t="s">
        <v>66</v>
      </c>
      <c r="B1" s="1" t="s">
        <v>67</v>
      </c>
      <c r="C1" s="1" t="s">
        <v>68</v>
      </c>
      <c r="D1" s="1" t="s">
        <v>45</v>
      </c>
      <c r="E1" s="1" t="s">
        <v>46</v>
      </c>
      <c r="F1" s="1" t="s">
        <v>47</v>
      </c>
      <c r="G1" s="1" t="s">
        <v>103</v>
      </c>
      <c r="H1" s="1" t="s">
        <v>69</v>
      </c>
      <c r="J1" s="1"/>
      <c r="K1" s="1"/>
      <c r="L1" s="1"/>
      <c r="M1" s="1"/>
      <c r="N1" s="1"/>
      <c r="O1" s="1"/>
      <c r="P1" s="1"/>
      <c r="Q1" s="1"/>
      <c r="R1" s="1"/>
      <c r="S1" s="1"/>
      <c r="T1" s="1"/>
      <c r="U1" s="11"/>
      <c r="AI1" s="11"/>
      <c r="AJ1" s="11"/>
      <c r="AK1" s="11"/>
      <c r="AM1" s="8"/>
      <c r="AN1" s="8"/>
    </row>
    <row r="2" spans="1:41" x14ac:dyDescent="0.3">
      <c r="A2" s="10">
        <f>IF(ISBLANK('Step 1.1 Raw Data'!A2),"-",'Step 1.1 Raw Data'!A2)</f>
        <v>43132.416666666664</v>
      </c>
      <c r="B2">
        <f>HOUR(A2)</f>
        <v>10</v>
      </c>
      <c r="C2">
        <f t="shared" ref="C2:C65" si="0">WEEKDAY(A2)</f>
        <v>5</v>
      </c>
      <c r="D2">
        <f>IF(ISBLANK('Step 1.1 Raw Data'!B2),"-",'Step 1.1 Raw Data'!B2)</f>
        <v>86.720100000000002</v>
      </c>
      <c r="E2">
        <f>IF(ISBLANK('Step 1.1 Raw Data'!C2),"-",'Step 1.1 Raw Data'!C2)</f>
        <v>86.720100000000002</v>
      </c>
      <c r="F2">
        <f>IF(ISBLANK('Step 1.1 Raw Data'!D2),"-",'Step 1.1 Raw Data'!D2)</f>
        <v>86.720100000000002</v>
      </c>
      <c r="G2" s="17">
        <f>AVERAGE(D2:F2)</f>
        <v>86.720100000000002</v>
      </c>
      <c r="H2" s="61">
        <f>(SQRT(3)*G2*'Step 1.1 Raw Data'!$G$3*'Step 1.1 Raw Data'!$G$4)/1000</f>
        <v>31.376034022511721</v>
      </c>
      <c r="J2" s="10"/>
      <c r="K2"/>
      <c r="L2"/>
      <c r="M2"/>
      <c r="N2" s="17"/>
      <c r="O2"/>
      <c r="P2" s="10"/>
      <c r="Q2"/>
      <c r="R2"/>
      <c r="S2"/>
      <c r="T2" s="17"/>
      <c r="AM2" s="5"/>
      <c r="AN2" s="5"/>
    </row>
    <row r="3" spans="1:41" x14ac:dyDescent="0.3">
      <c r="A3" s="10">
        <f>IF(ISBLANK('Step 1.1 Raw Data'!A3),"-",'Step 1.1 Raw Data'!A3)</f>
        <v>43132.458333333336</v>
      </c>
      <c r="B3">
        <f t="shared" ref="B3:B66" si="1">HOUR(A3)</f>
        <v>11</v>
      </c>
      <c r="C3">
        <f t="shared" si="0"/>
        <v>5</v>
      </c>
      <c r="D3">
        <f>IF(ISBLANK('Step 1.1 Raw Data'!B3),"-",'Step 1.1 Raw Data'!B3)</f>
        <v>86.669700000000006</v>
      </c>
      <c r="E3">
        <f>IF(ISBLANK('Step 1.1 Raw Data'!C3),"-",'Step 1.1 Raw Data'!C3)</f>
        <v>86.669700000000006</v>
      </c>
      <c r="F3">
        <f>IF(ISBLANK('Step 1.1 Raw Data'!D3),"-",'Step 1.1 Raw Data'!D3)</f>
        <v>86.669700000000006</v>
      </c>
      <c r="G3" s="17">
        <f t="shared" ref="G3:G66" si="2">AVERAGE(D3:F3)</f>
        <v>86.669699999999992</v>
      </c>
      <c r="H3" s="61">
        <f>(SQRT(3)*G3*'Step 1.1 Raw Data'!$G$3*'Step 1.1 Raw Data'!$G$4)/1000</f>
        <v>31.357798894614785</v>
      </c>
      <c r="J3" s="10"/>
      <c r="K3"/>
      <c r="L3"/>
      <c r="M3"/>
      <c r="N3" s="17"/>
      <c r="O3"/>
      <c r="P3" s="10"/>
      <c r="Q3"/>
      <c r="R3"/>
      <c r="S3"/>
      <c r="T3" s="17"/>
      <c r="AM3" s="3"/>
      <c r="AN3" s="5"/>
    </row>
    <row r="4" spans="1:41" x14ac:dyDescent="0.3">
      <c r="A4" s="10">
        <f>IF(ISBLANK('Step 1.1 Raw Data'!A4),"-",'Step 1.1 Raw Data'!A4)</f>
        <v>43132.5</v>
      </c>
      <c r="B4">
        <f t="shared" si="1"/>
        <v>12</v>
      </c>
      <c r="C4">
        <f t="shared" si="0"/>
        <v>5</v>
      </c>
      <c r="D4">
        <f>IF(ISBLANK('Step 1.1 Raw Data'!B4),"-",'Step 1.1 Raw Data'!B4)</f>
        <v>86.620900000000006</v>
      </c>
      <c r="E4">
        <f>IF(ISBLANK('Step 1.1 Raw Data'!C4),"-",'Step 1.1 Raw Data'!C4)</f>
        <v>86.620900000000006</v>
      </c>
      <c r="F4">
        <f>IF(ISBLANK('Step 1.1 Raw Data'!D4),"-",'Step 1.1 Raw Data'!D4)</f>
        <v>86.620900000000006</v>
      </c>
      <c r="G4" s="17">
        <f t="shared" si="2"/>
        <v>86.620900000000006</v>
      </c>
      <c r="H4" s="61">
        <f>(SQRT(3)*G4*'Step 1.1 Raw Data'!$G$3*'Step 1.1 Raw Data'!$G$4)/1000</f>
        <v>31.34014265966697</v>
      </c>
      <c r="J4" s="10"/>
      <c r="K4"/>
      <c r="L4"/>
      <c r="M4"/>
      <c r="N4" s="17"/>
      <c r="O4"/>
      <c r="P4" s="10"/>
      <c r="Q4"/>
      <c r="R4"/>
      <c r="S4"/>
      <c r="T4" s="17"/>
      <c r="AM4" s="3"/>
      <c r="AN4" s="5"/>
    </row>
    <row r="5" spans="1:41" x14ac:dyDescent="0.3">
      <c r="A5" s="10">
        <f>IF(ISBLANK('Step 1.1 Raw Data'!A5),"-",'Step 1.1 Raw Data'!A5)</f>
        <v>43132.54166678241</v>
      </c>
      <c r="B5">
        <f t="shared" si="1"/>
        <v>13</v>
      </c>
      <c r="C5">
        <f t="shared" si="0"/>
        <v>5</v>
      </c>
      <c r="D5">
        <f>IF(ISBLANK('Step 1.1 Raw Data'!B5),"-",'Step 1.1 Raw Data'!B5)</f>
        <v>86.500299999999996</v>
      </c>
      <c r="E5">
        <f>IF(ISBLANK('Step 1.1 Raw Data'!C5),"-",'Step 1.1 Raw Data'!C5)</f>
        <v>86.500299999999996</v>
      </c>
      <c r="F5">
        <f>IF(ISBLANK('Step 1.1 Raw Data'!D5),"-",'Step 1.1 Raw Data'!D5)</f>
        <v>86.500299999999996</v>
      </c>
      <c r="G5" s="17">
        <f t="shared" si="2"/>
        <v>86.500299999999996</v>
      </c>
      <c r="H5" s="61">
        <f>(SQRT(3)*G5*'Step 1.1 Raw Data'!$G$3*'Step 1.1 Raw Data'!$G$4)/1000</f>
        <v>31.296508603627888</v>
      </c>
      <c r="J5" s="10"/>
      <c r="K5"/>
      <c r="L5"/>
      <c r="M5"/>
      <c r="N5" s="17"/>
      <c r="O5"/>
      <c r="P5" s="10"/>
      <c r="Q5"/>
      <c r="R5"/>
      <c r="S5"/>
      <c r="T5" s="17"/>
      <c r="AM5" s="3"/>
      <c r="AN5" s="5"/>
    </row>
    <row r="6" spans="1:41" x14ac:dyDescent="0.3">
      <c r="A6" s="10">
        <f>IF(ISBLANK('Step 1.1 Raw Data'!A6),"-",'Step 1.1 Raw Data'!A6)</f>
        <v>43132.583333506947</v>
      </c>
      <c r="B6">
        <f t="shared" si="1"/>
        <v>14</v>
      </c>
      <c r="C6">
        <f t="shared" si="0"/>
        <v>5</v>
      </c>
      <c r="D6">
        <f>IF(ISBLANK('Step 1.1 Raw Data'!B6),"-",'Step 1.1 Raw Data'!B6)</f>
        <v>86.54</v>
      </c>
      <c r="E6">
        <f>IF(ISBLANK('Step 1.1 Raw Data'!C6),"-",'Step 1.1 Raw Data'!C6)</f>
        <v>86.54</v>
      </c>
      <c r="F6">
        <f>IF(ISBLANK('Step 1.1 Raw Data'!D6),"-",'Step 1.1 Raw Data'!D6)</f>
        <v>86.54</v>
      </c>
      <c r="G6" s="17">
        <f t="shared" si="2"/>
        <v>86.54</v>
      </c>
      <c r="H6" s="61">
        <f>(SQRT(3)*G6*'Step 1.1 Raw Data'!$G$3*'Step 1.1 Raw Data'!$G$4)/1000</f>
        <v>31.310872384927652</v>
      </c>
      <c r="J6" s="10"/>
      <c r="K6"/>
      <c r="L6"/>
      <c r="M6"/>
      <c r="N6" s="17"/>
      <c r="O6"/>
      <c r="P6" s="10"/>
      <c r="Q6"/>
      <c r="R6"/>
      <c r="S6"/>
      <c r="T6" s="17"/>
      <c r="AM6" s="3"/>
      <c r="AN6" s="5"/>
    </row>
    <row r="7" spans="1:41" x14ac:dyDescent="0.3">
      <c r="A7" s="10">
        <f>IF(ISBLANK('Step 1.1 Raw Data'!A7),"-",'Step 1.1 Raw Data'!A7)</f>
        <v>43132.625000231485</v>
      </c>
      <c r="B7">
        <f t="shared" si="1"/>
        <v>15</v>
      </c>
      <c r="C7">
        <f t="shared" si="0"/>
        <v>5</v>
      </c>
      <c r="D7">
        <f>IF(ISBLANK('Step 1.1 Raw Data'!B7),"-",'Step 1.1 Raw Data'!B7)</f>
        <v>86.495800000000003</v>
      </c>
      <c r="E7">
        <f>IF(ISBLANK('Step 1.1 Raw Data'!C7),"-",'Step 1.1 Raw Data'!C7)</f>
        <v>86.495800000000003</v>
      </c>
      <c r="F7">
        <f>IF(ISBLANK('Step 1.1 Raw Data'!D7),"-",'Step 1.1 Raw Data'!D7)</f>
        <v>86.495800000000003</v>
      </c>
      <c r="G7" s="17">
        <f t="shared" si="2"/>
        <v>86.495799999999988</v>
      </c>
      <c r="H7" s="61">
        <f>(SQRT(3)*G7*'Step 1.1 Raw Data'!$G$3*'Step 1.1 Raw Data'!$G$4)/1000</f>
        <v>31.294880467208515</v>
      </c>
      <c r="J7" s="10"/>
      <c r="K7"/>
      <c r="L7"/>
      <c r="M7"/>
      <c r="N7" s="17"/>
      <c r="O7"/>
      <c r="P7" s="10"/>
      <c r="Q7"/>
      <c r="R7"/>
      <c r="S7"/>
      <c r="T7" s="17"/>
      <c r="AM7" s="3"/>
      <c r="AN7" s="5"/>
    </row>
    <row r="8" spans="1:41" x14ac:dyDescent="0.3">
      <c r="A8" s="10">
        <f>IF(ISBLANK('Step 1.1 Raw Data'!A8),"-",'Step 1.1 Raw Data'!A8)</f>
        <v>43132.666666956022</v>
      </c>
      <c r="B8">
        <f t="shared" si="1"/>
        <v>16</v>
      </c>
      <c r="C8">
        <f t="shared" si="0"/>
        <v>5</v>
      </c>
      <c r="D8">
        <f>IF(ISBLANK('Step 1.1 Raw Data'!B8),"-",'Step 1.1 Raw Data'!B8)</f>
        <v>86.517099999999999</v>
      </c>
      <c r="E8">
        <f>IF(ISBLANK('Step 1.1 Raw Data'!C8),"-",'Step 1.1 Raw Data'!C8)</f>
        <v>86.517099999999999</v>
      </c>
      <c r="F8">
        <f>IF(ISBLANK('Step 1.1 Raw Data'!D8),"-",'Step 1.1 Raw Data'!D8)</f>
        <v>86.517099999999999</v>
      </c>
      <c r="G8" s="17">
        <f t="shared" si="2"/>
        <v>86.517099999999985</v>
      </c>
      <c r="H8" s="61">
        <f>(SQRT(3)*G8*'Step 1.1 Raw Data'!$G$3*'Step 1.1 Raw Data'!$G$4)/1000</f>
        <v>31.302586979593528</v>
      </c>
      <c r="J8" s="10"/>
      <c r="K8"/>
      <c r="L8"/>
      <c r="M8"/>
      <c r="N8" s="17"/>
      <c r="O8"/>
      <c r="P8" s="10"/>
      <c r="Q8"/>
      <c r="R8"/>
      <c r="S8"/>
      <c r="T8" s="17"/>
      <c r="AM8" s="3"/>
      <c r="AN8" s="5"/>
    </row>
    <row r="9" spans="1:41" x14ac:dyDescent="0.3">
      <c r="A9" s="10">
        <f>IF(ISBLANK('Step 1.1 Raw Data'!A9),"-",'Step 1.1 Raw Data'!A9)</f>
        <v>43132.708333680559</v>
      </c>
      <c r="B9">
        <f t="shared" si="1"/>
        <v>17</v>
      </c>
      <c r="C9">
        <f t="shared" si="0"/>
        <v>5</v>
      </c>
      <c r="D9">
        <f>IF(ISBLANK('Step 1.1 Raw Data'!B9),"-",'Step 1.1 Raw Data'!B9)</f>
        <v>86.381299999999996</v>
      </c>
      <c r="E9">
        <f>IF(ISBLANK('Step 1.1 Raw Data'!C9),"-",'Step 1.1 Raw Data'!C9)</f>
        <v>86.381299999999996</v>
      </c>
      <c r="F9">
        <f>IF(ISBLANK('Step 1.1 Raw Data'!D9),"-",'Step 1.1 Raw Data'!D9)</f>
        <v>86.381299999999996</v>
      </c>
      <c r="G9" s="17">
        <f t="shared" si="2"/>
        <v>86.381299999999996</v>
      </c>
      <c r="H9" s="61">
        <f>(SQRT(3)*G9*'Step 1.1 Raw Data'!$G$3*'Step 1.1 Raw Data'!$G$4)/1000</f>
        <v>31.253453440537911</v>
      </c>
      <c r="J9" s="10"/>
      <c r="K9"/>
      <c r="L9"/>
      <c r="M9"/>
      <c r="N9" s="17"/>
      <c r="O9"/>
      <c r="P9" s="10"/>
      <c r="Q9"/>
      <c r="R9"/>
      <c r="S9"/>
      <c r="T9" s="17"/>
      <c r="AM9" s="3"/>
      <c r="AN9" s="5"/>
    </row>
    <row r="10" spans="1:41" x14ac:dyDescent="0.3">
      <c r="A10" s="10">
        <f>IF(ISBLANK('Step 1.1 Raw Data'!A10),"-",'Step 1.1 Raw Data'!A10)</f>
        <v>43132.750000405096</v>
      </c>
      <c r="B10">
        <f t="shared" si="1"/>
        <v>18</v>
      </c>
      <c r="C10">
        <f t="shared" si="0"/>
        <v>5</v>
      </c>
      <c r="D10">
        <f>IF(ISBLANK('Step 1.1 Raw Data'!B10),"-",'Step 1.1 Raw Data'!B10)</f>
        <v>86.537000000000006</v>
      </c>
      <c r="E10">
        <f>IF(ISBLANK('Step 1.1 Raw Data'!C10),"-",'Step 1.1 Raw Data'!C10)</f>
        <v>86.537000000000006</v>
      </c>
      <c r="F10">
        <f>IF(ISBLANK('Step 1.1 Raw Data'!D10),"-",'Step 1.1 Raw Data'!D10)</f>
        <v>86.537000000000006</v>
      </c>
      <c r="G10" s="17">
        <f t="shared" si="2"/>
        <v>86.536999999999992</v>
      </c>
      <c r="H10" s="61">
        <f>(SQRT(3)*G10*'Step 1.1 Raw Data'!$G$3*'Step 1.1 Raw Data'!$G$4)/1000</f>
        <v>31.309786960648069</v>
      </c>
      <c r="J10" s="10"/>
      <c r="K10"/>
      <c r="L10"/>
      <c r="M10"/>
      <c r="N10" s="17"/>
      <c r="O10"/>
      <c r="P10" s="10"/>
      <c r="Q10"/>
      <c r="R10"/>
      <c r="S10"/>
      <c r="T10" s="17"/>
      <c r="AM10" s="3"/>
      <c r="AN10" s="5"/>
    </row>
    <row r="11" spans="1:41" x14ac:dyDescent="0.3">
      <c r="A11" s="10">
        <f>IF(ISBLANK('Step 1.1 Raw Data'!A11),"-",'Step 1.1 Raw Data'!A11)</f>
        <v>43132.791667129626</v>
      </c>
      <c r="B11">
        <f t="shared" si="1"/>
        <v>19</v>
      </c>
      <c r="C11">
        <f t="shared" si="0"/>
        <v>5</v>
      </c>
      <c r="D11">
        <f>IF(ISBLANK('Step 1.1 Raw Data'!B11),"-",'Step 1.1 Raw Data'!B11)</f>
        <v>86.622399999999999</v>
      </c>
      <c r="E11">
        <f>IF(ISBLANK('Step 1.1 Raw Data'!C11),"-",'Step 1.1 Raw Data'!C11)</f>
        <v>86.622399999999999</v>
      </c>
      <c r="F11">
        <f>IF(ISBLANK('Step 1.1 Raw Data'!D11),"-",'Step 1.1 Raw Data'!D11)</f>
        <v>86.622399999999999</v>
      </c>
      <c r="G11" s="17">
        <f t="shared" si="2"/>
        <v>86.622400000000013</v>
      </c>
      <c r="H11" s="61">
        <f>(SQRT(3)*G11*'Step 1.1 Raw Data'!$G$3*'Step 1.1 Raw Data'!$G$4)/1000</f>
        <v>31.340685371806764</v>
      </c>
      <c r="J11" s="10"/>
      <c r="K11"/>
      <c r="L11"/>
      <c r="M11"/>
      <c r="N11" s="17"/>
      <c r="O11"/>
      <c r="P11" s="10"/>
      <c r="Q11"/>
      <c r="R11"/>
      <c r="S11"/>
      <c r="T11" s="17"/>
      <c r="AM11" s="3"/>
      <c r="AN11" s="5"/>
    </row>
    <row r="12" spans="1:41" x14ac:dyDescent="0.3">
      <c r="A12" s="10">
        <f>IF(ISBLANK('Step 1.1 Raw Data'!A12),"-",'Step 1.1 Raw Data'!A12)</f>
        <v>43132.833333854163</v>
      </c>
      <c r="B12">
        <f t="shared" si="1"/>
        <v>20</v>
      </c>
      <c r="C12">
        <f t="shared" si="0"/>
        <v>5</v>
      </c>
      <c r="D12">
        <f>IF(ISBLANK('Step 1.1 Raw Data'!B12),"-",'Step 1.1 Raw Data'!B12)</f>
        <v>86.537000000000006</v>
      </c>
      <c r="E12">
        <f>IF(ISBLANK('Step 1.1 Raw Data'!C12),"-",'Step 1.1 Raw Data'!C12)</f>
        <v>86.537000000000006</v>
      </c>
      <c r="F12">
        <f>IF(ISBLANK('Step 1.1 Raw Data'!D12),"-",'Step 1.1 Raw Data'!D12)</f>
        <v>86.537000000000006</v>
      </c>
      <c r="G12" s="17">
        <f t="shared" si="2"/>
        <v>86.536999999999992</v>
      </c>
      <c r="H12" s="61">
        <f>(SQRT(3)*G12*'Step 1.1 Raw Data'!$G$3*'Step 1.1 Raw Data'!$G$4)/1000</f>
        <v>31.309786960648069</v>
      </c>
      <c r="J12" s="10"/>
      <c r="K12"/>
      <c r="L12"/>
      <c r="M12"/>
      <c r="N12" s="17"/>
      <c r="O12"/>
      <c r="P12" s="10"/>
      <c r="Q12"/>
      <c r="R12"/>
      <c r="S12"/>
      <c r="T12" s="17"/>
      <c r="AM12" s="3"/>
      <c r="AN12" s="5"/>
    </row>
    <row r="13" spans="1:41" x14ac:dyDescent="0.3">
      <c r="A13" s="10">
        <f>IF(ISBLANK('Step 1.1 Raw Data'!A13),"-",'Step 1.1 Raw Data'!A13)</f>
        <v>43132.875000578701</v>
      </c>
      <c r="B13">
        <f t="shared" si="1"/>
        <v>21</v>
      </c>
      <c r="C13">
        <f t="shared" si="0"/>
        <v>5</v>
      </c>
      <c r="D13">
        <f>IF(ISBLANK('Step 1.1 Raw Data'!B13),"-",'Step 1.1 Raw Data'!B13)</f>
        <v>86.517099999999999</v>
      </c>
      <c r="E13">
        <f>IF(ISBLANK('Step 1.1 Raw Data'!C13),"-",'Step 1.1 Raw Data'!C13)</f>
        <v>86.517099999999999</v>
      </c>
      <c r="F13">
        <f>IF(ISBLANK('Step 1.1 Raw Data'!D13),"-",'Step 1.1 Raw Data'!D13)</f>
        <v>86.517099999999999</v>
      </c>
      <c r="G13" s="17">
        <f t="shared" si="2"/>
        <v>86.517099999999985</v>
      </c>
      <c r="H13" s="61">
        <f>(SQRT(3)*G13*'Step 1.1 Raw Data'!$G$3*'Step 1.1 Raw Data'!$G$4)/1000</f>
        <v>31.302586979593528</v>
      </c>
      <c r="J13" s="10"/>
      <c r="K13"/>
      <c r="L13"/>
      <c r="M13"/>
      <c r="N13" s="17"/>
      <c r="O13"/>
      <c r="P13" s="10"/>
      <c r="Q13"/>
      <c r="R13"/>
      <c r="S13"/>
      <c r="T13" s="17"/>
      <c r="AM13" s="3"/>
      <c r="AN13" s="5"/>
    </row>
    <row r="14" spans="1:41" x14ac:dyDescent="0.3">
      <c r="A14" s="10">
        <f>IF(ISBLANK('Step 1.1 Raw Data'!A14),"-",'Step 1.1 Raw Data'!A14)</f>
        <v>43132.916667303238</v>
      </c>
      <c r="B14">
        <f t="shared" si="1"/>
        <v>22</v>
      </c>
      <c r="C14">
        <f t="shared" si="0"/>
        <v>5</v>
      </c>
      <c r="D14">
        <f>IF(ISBLANK('Step 1.1 Raw Data'!B14),"-",'Step 1.1 Raw Data'!B14)</f>
        <v>86.527799999999999</v>
      </c>
      <c r="E14">
        <f>IF(ISBLANK('Step 1.1 Raw Data'!C14),"-",'Step 1.1 Raw Data'!C14)</f>
        <v>86.527799999999999</v>
      </c>
      <c r="F14">
        <f>IF(ISBLANK('Step 1.1 Raw Data'!D14),"-",'Step 1.1 Raw Data'!D14)</f>
        <v>86.527799999999999</v>
      </c>
      <c r="G14" s="17">
        <f t="shared" si="2"/>
        <v>86.527799999999999</v>
      </c>
      <c r="H14" s="61">
        <f>(SQRT(3)*G14*'Step 1.1 Raw Data'!$G$3*'Step 1.1 Raw Data'!$G$4)/1000</f>
        <v>31.306458326190693</v>
      </c>
      <c r="J14" s="10"/>
      <c r="K14"/>
      <c r="L14"/>
      <c r="M14"/>
      <c r="N14" s="17"/>
      <c r="O14"/>
      <c r="P14" s="10"/>
      <c r="Q14"/>
      <c r="R14"/>
      <c r="S14"/>
      <c r="T14" s="17"/>
      <c r="AM14" s="3"/>
      <c r="AN14" s="5"/>
    </row>
    <row r="15" spans="1:41" x14ac:dyDescent="0.3">
      <c r="A15" s="10">
        <f>IF(ISBLANK('Step 1.1 Raw Data'!A15),"-",'Step 1.1 Raw Data'!A15)</f>
        <v>43132.958334027775</v>
      </c>
      <c r="B15">
        <f t="shared" si="1"/>
        <v>23</v>
      </c>
      <c r="C15">
        <f t="shared" si="0"/>
        <v>5</v>
      </c>
      <c r="D15">
        <f>IF(ISBLANK('Step 1.1 Raw Data'!B15),"-",'Step 1.1 Raw Data'!B15)</f>
        <v>86.546099999999996</v>
      </c>
      <c r="E15">
        <f>IF(ISBLANK('Step 1.1 Raw Data'!C15),"-",'Step 1.1 Raw Data'!C15)</f>
        <v>86.546099999999996</v>
      </c>
      <c r="F15">
        <f>IF(ISBLANK('Step 1.1 Raw Data'!D15),"-",'Step 1.1 Raw Data'!D15)</f>
        <v>86.546099999999996</v>
      </c>
      <c r="G15" s="17">
        <f t="shared" si="2"/>
        <v>86.546099999999981</v>
      </c>
      <c r="H15" s="61">
        <f>(SQRT(3)*G15*'Step 1.1 Raw Data'!$G$3*'Step 1.1 Raw Data'!$G$4)/1000</f>
        <v>31.313079414296123</v>
      </c>
      <c r="J15" s="10"/>
      <c r="K15"/>
      <c r="L15"/>
      <c r="M15"/>
      <c r="N15" s="17"/>
      <c r="O15"/>
      <c r="P15" s="10"/>
      <c r="Q15"/>
      <c r="R15"/>
      <c r="S15"/>
      <c r="T15" s="17"/>
      <c r="AM15" s="3"/>
      <c r="AN15" s="5"/>
      <c r="AO15" s="4"/>
    </row>
    <row r="16" spans="1:41" x14ac:dyDescent="0.3">
      <c r="A16" s="10">
        <f>IF(ISBLANK('Step 1.1 Raw Data'!A16),"-",'Step 1.1 Raw Data'!A16)</f>
        <v>43133.000000752312</v>
      </c>
      <c r="B16">
        <f t="shared" si="1"/>
        <v>0</v>
      </c>
      <c r="C16">
        <f t="shared" si="0"/>
        <v>6</v>
      </c>
      <c r="D16">
        <f>IF(ISBLANK('Step 1.1 Raw Data'!B16),"-",'Step 1.1 Raw Data'!B16)</f>
        <v>0</v>
      </c>
      <c r="E16">
        <f>IF(ISBLANK('Step 1.1 Raw Data'!C16),"-",'Step 1.1 Raw Data'!C16)</f>
        <v>0</v>
      </c>
      <c r="F16">
        <f>IF(ISBLANK('Step 1.1 Raw Data'!D16),"-",'Step 1.1 Raw Data'!D16)</f>
        <v>0</v>
      </c>
      <c r="G16" s="17">
        <f t="shared" si="2"/>
        <v>0</v>
      </c>
      <c r="H16" s="61">
        <f>(SQRT(3)*G16*'Step 1.1 Raw Data'!$G$3*'Step 1.1 Raw Data'!$G$4)/1000</f>
        <v>0</v>
      </c>
      <c r="J16" s="10"/>
      <c r="K16"/>
      <c r="L16"/>
      <c r="M16"/>
      <c r="N16" s="17"/>
      <c r="O16"/>
      <c r="P16" s="10"/>
      <c r="Q16"/>
      <c r="R16"/>
      <c r="S16"/>
      <c r="T16" s="17"/>
      <c r="AM16" s="3"/>
      <c r="AN16" s="5"/>
      <c r="AO16" s="4"/>
    </row>
    <row r="17" spans="1:41" x14ac:dyDescent="0.3">
      <c r="A17" s="10">
        <f>IF(ISBLANK('Step 1.1 Raw Data'!A17),"-",'Step 1.1 Raw Data'!A17)</f>
        <v>43133.041667476849</v>
      </c>
      <c r="B17">
        <f t="shared" si="1"/>
        <v>1</v>
      </c>
      <c r="C17">
        <f t="shared" si="0"/>
        <v>6</v>
      </c>
      <c r="D17">
        <f>IF(ISBLANK('Step 1.1 Raw Data'!B17),"-",'Step 1.1 Raw Data'!B17)</f>
        <v>0</v>
      </c>
      <c r="E17">
        <f>IF(ISBLANK('Step 1.1 Raw Data'!C17),"-",'Step 1.1 Raw Data'!C17)</f>
        <v>0</v>
      </c>
      <c r="F17">
        <f>IF(ISBLANK('Step 1.1 Raw Data'!D17),"-",'Step 1.1 Raw Data'!D17)</f>
        <v>0</v>
      </c>
      <c r="G17" s="17">
        <f t="shared" si="2"/>
        <v>0</v>
      </c>
      <c r="H17" s="61">
        <f>(SQRT(3)*G17*'Step 1.1 Raw Data'!$G$3*'Step 1.1 Raw Data'!$G$4)/1000</f>
        <v>0</v>
      </c>
      <c r="J17" s="10"/>
      <c r="K17"/>
      <c r="L17"/>
      <c r="M17"/>
      <c r="N17" s="17"/>
      <c r="O17"/>
      <c r="P17" s="10"/>
      <c r="Q17"/>
      <c r="R17"/>
      <c r="S17"/>
      <c r="T17" s="17"/>
      <c r="AM17" s="3"/>
      <c r="AN17" s="5"/>
      <c r="AO17" s="4"/>
    </row>
    <row r="18" spans="1:41" x14ac:dyDescent="0.3">
      <c r="A18" s="10">
        <f>IF(ISBLANK('Step 1.1 Raw Data'!A18),"-",'Step 1.1 Raw Data'!A18)</f>
        <v>43133.083334201387</v>
      </c>
      <c r="B18">
        <f t="shared" si="1"/>
        <v>2</v>
      </c>
      <c r="C18">
        <f t="shared" si="0"/>
        <v>6</v>
      </c>
      <c r="D18">
        <f>IF(ISBLANK('Step 1.1 Raw Data'!B18),"-",'Step 1.1 Raw Data'!B18)</f>
        <v>0</v>
      </c>
      <c r="E18">
        <f>IF(ISBLANK('Step 1.1 Raw Data'!C18),"-",'Step 1.1 Raw Data'!C18)</f>
        <v>0</v>
      </c>
      <c r="F18">
        <f>IF(ISBLANK('Step 1.1 Raw Data'!D18),"-",'Step 1.1 Raw Data'!D18)</f>
        <v>0</v>
      </c>
      <c r="G18" s="17">
        <f t="shared" si="2"/>
        <v>0</v>
      </c>
      <c r="H18" s="61">
        <f>(SQRT(3)*G18*'Step 1.1 Raw Data'!$G$3*'Step 1.1 Raw Data'!$G$4)/1000</f>
        <v>0</v>
      </c>
      <c r="J18" s="10"/>
      <c r="K18"/>
      <c r="L18"/>
      <c r="M18"/>
      <c r="N18" s="17"/>
      <c r="O18"/>
      <c r="P18" s="10"/>
      <c r="Q18"/>
      <c r="R18"/>
      <c r="S18"/>
      <c r="T18" s="17"/>
      <c r="AM18" s="3"/>
      <c r="AN18" s="5"/>
      <c r="AO18" s="4"/>
    </row>
    <row r="19" spans="1:41" x14ac:dyDescent="0.3">
      <c r="A19" s="10">
        <f>IF(ISBLANK('Step 1.1 Raw Data'!A19),"-",'Step 1.1 Raw Data'!A19)</f>
        <v>43133.125000925924</v>
      </c>
      <c r="B19">
        <f t="shared" si="1"/>
        <v>3</v>
      </c>
      <c r="C19">
        <f t="shared" si="0"/>
        <v>6</v>
      </c>
      <c r="D19">
        <f>IF(ISBLANK('Step 1.1 Raw Data'!B19),"-",'Step 1.1 Raw Data'!B19)</f>
        <v>0</v>
      </c>
      <c r="E19">
        <f>IF(ISBLANK('Step 1.1 Raw Data'!C19),"-",'Step 1.1 Raw Data'!C19)</f>
        <v>0</v>
      </c>
      <c r="F19">
        <f>IF(ISBLANK('Step 1.1 Raw Data'!D19),"-",'Step 1.1 Raw Data'!D19)</f>
        <v>0</v>
      </c>
      <c r="G19" s="17">
        <f t="shared" si="2"/>
        <v>0</v>
      </c>
      <c r="H19" s="61">
        <f>(SQRT(3)*G19*'Step 1.1 Raw Data'!$G$3*'Step 1.1 Raw Data'!$G$4)/1000</f>
        <v>0</v>
      </c>
      <c r="J19" s="10"/>
      <c r="K19"/>
      <c r="L19"/>
      <c r="M19"/>
      <c r="N19" s="17"/>
      <c r="O19"/>
      <c r="P19" s="10"/>
      <c r="Q19"/>
      <c r="R19"/>
      <c r="S19"/>
      <c r="T19" s="17"/>
      <c r="AM19" s="3"/>
      <c r="AN19" s="5"/>
      <c r="AO19" s="4"/>
    </row>
    <row r="20" spans="1:41" x14ac:dyDescent="0.3">
      <c r="A20" s="10">
        <f>IF(ISBLANK('Step 1.1 Raw Data'!A20),"-",'Step 1.1 Raw Data'!A20)</f>
        <v>43133.166667650461</v>
      </c>
      <c r="B20">
        <f t="shared" si="1"/>
        <v>4</v>
      </c>
      <c r="C20">
        <f t="shared" si="0"/>
        <v>6</v>
      </c>
      <c r="D20">
        <f>IF(ISBLANK('Step 1.1 Raw Data'!B20),"-",'Step 1.1 Raw Data'!B20)</f>
        <v>0</v>
      </c>
      <c r="E20">
        <f>IF(ISBLANK('Step 1.1 Raw Data'!C20),"-",'Step 1.1 Raw Data'!C20)</f>
        <v>0</v>
      </c>
      <c r="F20">
        <f>IF(ISBLANK('Step 1.1 Raw Data'!D20),"-",'Step 1.1 Raw Data'!D20)</f>
        <v>0</v>
      </c>
      <c r="G20" s="17">
        <f t="shared" si="2"/>
        <v>0</v>
      </c>
      <c r="H20" s="61">
        <f>(SQRT(3)*G20*'Step 1.1 Raw Data'!$G$3*'Step 1.1 Raw Data'!$G$4)/1000</f>
        <v>0</v>
      </c>
      <c r="J20" s="10"/>
      <c r="K20"/>
      <c r="L20"/>
      <c r="M20"/>
      <c r="N20" s="17"/>
      <c r="O20"/>
      <c r="P20" s="10"/>
      <c r="Q20"/>
      <c r="R20"/>
      <c r="S20"/>
      <c r="T20" s="17"/>
      <c r="AM20" s="3"/>
      <c r="AN20" s="5"/>
      <c r="AO20" s="4"/>
    </row>
    <row r="21" spans="1:41" x14ac:dyDescent="0.3">
      <c r="A21" s="10">
        <f>IF(ISBLANK('Step 1.1 Raw Data'!A21),"-",'Step 1.1 Raw Data'!A21)</f>
        <v>43133.208334374998</v>
      </c>
      <c r="B21">
        <f t="shared" si="1"/>
        <v>5</v>
      </c>
      <c r="C21">
        <f t="shared" si="0"/>
        <v>6</v>
      </c>
      <c r="D21">
        <f>IF(ISBLANK('Step 1.1 Raw Data'!B21),"-",'Step 1.1 Raw Data'!B21)</f>
        <v>0</v>
      </c>
      <c r="E21">
        <f>IF(ISBLANK('Step 1.1 Raw Data'!C21),"-",'Step 1.1 Raw Data'!C21)</f>
        <v>0</v>
      </c>
      <c r="F21">
        <f>IF(ISBLANK('Step 1.1 Raw Data'!D21),"-",'Step 1.1 Raw Data'!D21)</f>
        <v>0</v>
      </c>
      <c r="G21" s="17">
        <f t="shared" si="2"/>
        <v>0</v>
      </c>
      <c r="H21" s="61">
        <f>(SQRT(3)*G21*'Step 1.1 Raw Data'!$G$3*'Step 1.1 Raw Data'!$G$4)/1000</f>
        <v>0</v>
      </c>
      <c r="J21" s="10"/>
      <c r="K21"/>
      <c r="L21"/>
      <c r="M21"/>
      <c r="N21" s="17"/>
      <c r="O21"/>
      <c r="P21" s="10"/>
      <c r="Q21"/>
      <c r="R21"/>
      <c r="S21"/>
      <c r="T21" s="17"/>
      <c r="AM21" s="3"/>
      <c r="AN21" s="5"/>
      <c r="AO21" s="4"/>
    </row>
    <row r="22" spans="1:41" x14ac:dyDescent="0.3">
      <c r="A22" s="10">
        <f>IF(ISBLANK('Step 1.1 Raw Data'!A22),"-",'Step 1.1 Raw Data'!A22)</f>
        <v>43133.250001099535</v>
      </c>
      <c r="B22">
        <f t="shared" si="1"/>
        <v>6</v>
      </c>
      <c r="C22">
        <f t="shared" si="0"/>
        <v>6</v>
      </c>
      <c r="D22">
        <f>IF(ISBLANK('Step 1.1 Raw Data'!B22),"-",'Step 1.1 Raw Data'!B22)</f>
        <v>0</v>
      </c>
      <c r="E22">
        <f>IF(ISBLANK('Step 1.1 Raw Data'!C22),"-",'Step 1.1 Raw Data'!C22)</f>
        <v>0</v>
      </c>
      <c r="F22">
        <f>IF(ISBLANK('Step 1.1 Raw Data'!D22),"-",'Step 1.1 Raw Data'!D22)</f>
        <v>0</v>
      </c>
      <c r="G22" s="17">
        <f t="shared" si="2"/>
        <v>0</v>
      </c>
      <c r="H22" s="61">
        <f>(SQRT(3)*G22*'Step 1.1 Raw Data'!$G$3*'Step 1.1 Raw Data'!$G$4)/1000</f>
        <v>0</v>
      </c>
      <c r="J22" s="10"/>
      <c r="K22"/>
      <c r="L22"/>
      <c r="M22"/>
      <c r="N22" s="17"/>
      <c r="O22"/>
      <c r="P22" s="10"/>
      <c r="Q22"/>
      <c r="R22"/>
      <c r="S22"/>
      <c r="T22" s="17"/>
      <c r="AM22" s="3"/>
      <c r="AN22" s="5"/>
      <c r="AO22" s="4"/>
    </row>
    <row r="23" spans="1:41" x14ac:dyDescent="0.3">
      <c r="A23" s="10">
        <f>IF(ISBLANK('Step 1.1 Raw Data'!A23),"-",'Step 1.1 Raw Data'!A23)</f>
        <v>43133.291667824073</v>
      </c>
      <c r="B23">
        <f t="shared" si="1"/>
        <v>7</v>
      </c>
      <c r="C23">
        <f t="shared" si="0"/>
        <v>6</v>
      </c>
      <c r="D23">
        <f>IF(ISBLANK('Step 1.1 Raw Data'!B23),"-",'Step 1.1 Raw Data'!B23)</f>
        <v>0</v>
      </c>
      <c r="E23">
        <f>IF(ISBLANK('Step 1.1 Raw Data'!C23),"-",'Step 1.1 Raw Data'!C23)</f>
        <v>0</v>
      </c>
      <c r="F23">
        <f>IF(ISBLANK('Step 1.1 Raw Data'!D23),"-",'Step 1.1 Raw Data'!D23)</f>
        <v>0</v>
      </c>
      <c r="G23" s="17">
        <f t="shared" si="2"/>
        <v>0</v>
      </c>
      <c r="H23" s="61">
        <f>(SQRT(3)*G23*'Step 1.1 Raw Data'!$G$3*'Step 1.1 Raw Data'!$G$4)/1000</f>
        <v>0</v>
      </c>
      <c r="J23" s="10"/>
      <c r="K23"/>
      <c r="L23"/>
      <c r="M23"/>
      <c r="N23" s="17"/>
      <c r="O23"/>
      <c r="P23" s="10"/>
      <c r="Q23"/>
      <c r="R23"/>
      <c r="S23"/>
      <c r="T23" s="17"/>
      <c r="AM23" s="3"/>
      <c r="AN23" s="5"/>
      <c r="AO23" s="4"/>
    </row>
    <row r="24" spans="1:41" x14ac:dyDescent="0.3">
      <c r="A24" s="10">
        <f>IF(ISBLANK('Step 1.1 Raw Data'!A24),"-",'Step 1.1 Raw Data'!A24)</f>
        <v>43133.33333454861</v>
      </c>
      <c r="B24">
        <f t="shared" si="1"/>
        <v>8</v>
      </c>
      <c r="C24">
        <f t="shared" si="0"/>
        <v>6</v>
      </c>
      <c r="D24">
        <f>IF(ISBLANK('Step 1.1 Raw Data'!B24),"-",'Step 1.1 Raw Data'!B24)</f>
        <v>0</v>
      </c>
      <c r="E24">
        <f>IF(ISBLANK('Step 1.1 Raw Data'!C24),"-",'Step 1.1 Raw Data'!C24)</f>
        <v>0</v>
      </c>
      <c r="F24">
        <f>IF(ISBLANK('Step 1.1 Raw Data'!D24),"-",'Step 1.1 Raw Data'!D24)</f>
        <v>0</v>
      </c>
      <c r="G24" s="17">
        <f t="shared" si="2"/>
        <v>0</v>
      </c>
      <c r="H24" s="61">
        <f>(SQRT(3)*G24*'Step 1.1 Raw Data'!$G$3*'Step 1.1 Raw Data'!$G$4)/1000</f>
        <v>0</v>
      </c>
      <c r="J24" s="10"/>
      <c r="K24"/>
      <c r="L24"/>
      <c r="M24"/>
      <c r="N24" s="17"/>
      <c r="O24"/>
      <c r="P24" s="10"/>
      <c r="Q24"/>
      <c r="R24"/>
      <c r="S24"/>
      <c r="T24" s="17"/>
      <c r="AM24" s="3"/>
      <c r="AN24" s="5"/>
      <c r="AO24" s="4"/>
    </row>
    <row r="25" spans="1:41" x14ac:dyDescent="0.3">
      <c r="A25" s="10">
        <f>IF(ISBLANK('Step 1.1 Raw Data'!A25),"-",'Step 1.1 Raw Data'!A25)</f>
        <v>43133.375001273147</v>
      </c>
      <c r="B25">
        <f t="shared" si="1"/>
        <v>9</v>
      </c>
      <c r="C25">
        <f t="shared" si="0"/>
        <v>6</v>
      </c>
      <c r="D25">
        <f>IF(ISBLANK('Step 1.1 Raw Data'!B25),"-",'Step 1.1 Raw Data'!B25)</f>
        <v>0</v>
      </c>
      <c r="E25">
        <f>IF(ISBLANK('Step 1.1 Raw Data'!C25),"-",'Step 1.1 Raw Data'!C25)</f>
        <v>0</v>
      </c>
      <c r="F25">
        <f>IF(ISBLANK('Step 1.1 Raw Data'!D25),"-",'Step 1.1 Raw Data'!D25)</f>
        <v>0</v>
      </c>
      <c r="G25" s="17">
        <f t="shared" si="2"/>
        <v>0</v>
      </c>
      <c r="H25" s="61">
        <f>(SQRT(3)*G25*'Step 1.1 Raw Data'!$G$3*'Step 1.1 Raw Data'!$G$4)/1000</f>
        <v>0</v>
      </c>
      <c r="J25" s="10"/>
      <c r="K25"/>
      <c r="L25"/>
      <c r="M25"/>
      <c r="N25" s="17"/>
      <c r="O25"/>
      <c r="P25" s="10"/>
      <c r="Q25"/>
      <c r="R25"/>
      <c r="S25"/>
      <c r="T25" s="17"/>
      <c r="AM25" s="3"/>
      <c r="AN25" s="5"/>
      <c r="AO25" s="4"/>
    </row>
    <row r="26" spans="1:41" x14ac:dyDescent="0.3">
      <c r="A26" s="10">
        <f>IF(ISBLANK('Step 1.1 Raw Data'!A26),"-",'Step 1.1 Raw Data'!A26)</f>
        <v>43133.416667997684</v>
      </c>
      <c r="B26">
        <f t="shared" si="1"/>
        <v>10</v>
      </c>
      <c r="C26">
        <f t="shared" si="0"/>
        <v>6</v>
      </c>
      <c r="D26">
        <f>IF(ISBLANK('Step 1.1 Raw Data'!B26),"-",'Step 1.1 Raw Data'!B26)</f>
        <v>0</v>
      </c>
      <c r="E26">
        <f>IF(ISBLANK('Step 1.1 Raw Data'!C26),"-",'Step 1.1 Raw Data'!C26)</f>
        <v>0</v>
      </c>
      <c r="F26">
        <f>IF(ISBLANK('Step 1.1 Raw Data'!D26),"-",'Step 1.1 Raw Data'!D26)</f>
        <v>0</v>
      </c>
      <c r="G26" s="17">
        <f t="shared" si="2"/>
        <v>0</v>
      </c>
      <c r="H26" s="61">
        <f>(SQRT(3)*G26*'Step 1.1 Raw Data'!$G$3*'Step 1.1 Raw Data'!$G$4)/1000</f>
        <v>0</v>
      </c>
      <c r="J26" s="10"/>
      <c r="K26"/>
      <c r="L26"/>
      <c r="M26"/>
      <c r="N26" s="17"/>
      <c r="O26"/>
      <c r="P26" s="10"/>
      <c r="Q26"/>
      <c r="R26"/>
      <c r="S26"/>
      <c r="T26" s="17"/>
      <c r="AM26" s="5"/>
      <c r="AN26" s="5"/>
      <c r="AO26" s="4"/>
    </row>
    <row r="27" spans="1:41" x14ac:dyDescent="0.3">
      <c r="A27" s="10">
        <f>IF(ISBLANK('Step 1.1 Raw Data'!A27),"-",'Step 1.1 Raw Data'!A27)</f>
        <v>43133.458334722221</v>
      </c>
      <c r="B27">
        <f t="shared" si="1"/>
        <v>11</v>
      </c>
      <c r="C27">
        <f t="shared" si="0"/>
        <v>6</v>
      </c>
      <c r="D27">
        <f>IF(ISBLANK('Step 1.1 Raw Data'!B27),"-",'Step 1.1 Raw Data'!B27)</f>
        <v>0</v>
      </c>
      <c r="E27">
        <f>IF(ISBLANK('Step 1.1 Raw Data'!C27),"-",'Step 1.1 Raw Data'!C27)</f>
        <v>0</v>
      </c>
      <c r="F27">
        <f>IF(ISBLANK('Step 1.1 Raw Data'!D27),"-",'Step 1.1 Raw Data'!D27)</f>
        <v>0</v>
      </c>
      <c r="G27" s="17">
        <f t="shared" si="2"/>
        <v>0</v>
      </c>
      <c r="H27" s="61">
        <f>(SQRT(3)*G27*'Step 1.1 Raw Data'!$G$3*'Step 1.1 Raw Data'!$G$4)/1000</f>
        <v>0</v>
      </c>
      <c r="J27" s="10"/>
      <c r="K27"/>
      <c r="L27"/>
      <c r="M27"/>
      <c r="N27" s="17"/>
      <c r="O27"/>
      <c r="P27" s="10"/>
      <c r="Q27"/>
      <c r="R27"/>
      <c r="S27"/>
      <c r="T27" s="17"/>
      <c r="AM27" s="3"/>
      <c r="AN27" s="5"/>
      <c r="AO27" s="4"/>
    </row>
    <row r="28" spans="1:41" x14ac:dyDescent="0.3">
      <c r="A28" s="10">
        <f>IF(ISBLANK('Step 1.1 Raw Data'!A28),"-",'Step 1.1 Raw Data'!A28)</f>
        <v>43133.500001446759</v>
      </c>
      <c r="B28">
        <f t="shared" si="1"/>
        <v>12</v>
      </c>
      <c r="C28">
        <f t="shared" si="0"/>
        <v>6</v>
      </c>
      <c r="D28">
        <f>IF(ISBLANK('Step 1.1 Raw Data'!B28),"-",'Step 1.1 Raw Data'!B28)</f>
        <v>0</v>
      </c>
      <c r="E28">
        <f>IF(ISBLANK('Step 1.1 Raw Data'!C28),"-",'Step 1.1 Raw Data'!C28)</f>
        <v>0</v>
      </c>
      <c r="F28">
        <f>IF(ISBLANK('Step 1.1 Raw Data'!D28),"-",'Step 1.1 Raw Data'!D28)</f>
        <v>0</v>
      </c>
      <c r="G28" s="17">
        <f t="shared" si="2"/>
        <v>0</v>
      </c>
      <c r="H28" s="61">
        <f>(SQRT(3)*G28*'Step 1.1 Raw Data'!$G$3*'Step 1.1 Raw Data'!$G$4)/1000</f>
        <v>0</v>
      </c>
      <c r="J28" s="10"/>
      <c r="K28"/>
      <c r="L28"/>
      <c r="M28"/>
      <c r="N28" s="17"/>
      <c r="O28"/>
      <c r="P28" s="10"/>
      <c r="Q28"/>
      <c r="R28"/>
      <c r="S28"/>
      <c r="T28" s="17"/>
      <c r="AM28" s="3"/>
      <c r="AN28" s="5"/>
      <c r="AO28" s="4"/>
    </row>
    <row r="29" spans="1:41" x14ac:dyDescent="0.3">
      <c r="A29" s="10">
        <f>IF(ISBLANK('Step 1.1 Raw Data'!A29),"-",'Step 1.1 Raw Data'!A29)</f>
        <v>43133.541668171296</v>
      </c>
      <c r="B29">
        <f t="shared" si="1"/>
        <v>13</v>
      </c>
      <c r="C29">
        <f t="shared" si="0"/>
        <v>6</v>
      </c>
      <c r="D29">
        <f>IF(ISBLANK('Step 1.1 Raw Data'!B29),"-",'Step 1.1 Raw Data'!B29)</f>
        <v>0</v>
      </c>
      <c r="E29">
        <f>IF(ISBLANK('Step 1.1 Raw Data'!C29),"-",'Step 1.1 Raw Data'!C29)</f>
        <v>0</v>
      </c>
      <c r="F29">
        <f>IF(ISBLANK('Step 1.1 Raw Data'!D29),"-",'Step 1.1 Raw Data'!D29)</f>
        <v>0</v>
      </c>
      <c r="G29" s="17">
        <f t="shared" si="2"/>
        <v>0</v>
      </c>
      <c r="H29" s="61">
        <f>(SQRT(3)*G29*'Step 1.1 Raw Data'!$G$3*'Step 1.1 Raw Data'!$G$4)/1000</f>
        <v>0</v>
      </c>
      <c r="J29" s="10"/>
      <c r="K29"/>
      <c r="L29"/>
      <c r="M29"/>
      <c r="N29" s="17"/>
      <c r="O29"/>
      <c r="P29" s="10"/>
      <c r="Q29"/>
      <c r="R29"/>
      <c r="S29"/>
      <c r="T29" s="17"/>
      <c r="AM29" s="3"/>
      <c r="AN29" s="5"/>
      <c r="AO29" s="4"/>
    </row>
    <row r="30" spans="1:41" x14ac:dyDescent="0.3">
      <c r="A30" s="10">
        <f>IF(ISBLANK('Step 1.1 Raw Data'!A30),"-",'Step 1.1 Raw Data'!A30)</f>
        <v>43133.583334895833</v>
      </c>
      <c r="B30">
        <f t="shared" si="1"/>
        <v>14</v>
      </c>
      <c r="C30">
        <f t="shared" si="0"/>
        <v>6</v>
      </c>
      <c r="D30">
        <f>IF(ISBLANK('Step 1.1 Raw Data'!B30),"-",'Step 1.1 Raw Data'!B30)</f>
        <v>0</v>
      </c>
      <c r="E30">
        <f>IF(ISBLANK('Step 1.1 Raw Data'!C30),"-",'Step 1.1 Raw Data'!C30)</f>
        <v>0</v>
      </c>
      <c r="F30">
        <f>IF(ISBLANK('Step 1.1 Raw Data'!D30),"-",'Step 1.1 Raw Data'!D30)</f>
        <v>0</v>
      </c>
      <c r="G30" s="17">
        <f t="shared" si="2"/>
        <v>0</v>
      </c>
      <c r="H30" s="61">
        <f>(SQRT(3)*G30*'Step 1.1 Raw Data'!$G$3*'Step 1.1 Raw Data'!$G$4)/1000</f>
        <v>0</v>
      </c>
      <c r="J30" s="10"/>
      <c r="K30"/>
      <c r="L30"/>
      <c r="M30"/>
      <c r="N30" s="17"/>
      <c r="O30"/>
      <c r="P30" s="10"/>
      <c r="Q30"/>
      <c r="R30"/>
      <c r="S30"/>
      <c r="T30" s="17"/>
      <c r="AM30" s="3"/>
      <c r="AN30" s="5"/>
      <c r="AO30" s="4"/>
    </row>
    <row r="31" spans="1:41" x14ac:dyDescent="0.3">
      <c r="A31" s="10">
        <f>IF(ISBLANK('Step 1.1 Raw Data'!A31),"-",'Step 1.1 Raw Data'!A31)</f>
        <v>43133.62500162037</v>
      </c>
      <c r="B31">
        <f t="shared" si="1"/>
        <v>15</v>
      </c>
      <c r="C31">
        <f t="shared" si="0"/>
        <v>6</v>
      </c>
      <c r="D31">
        <f>IF(ISBLANK('Step 1.1 Raw Data'!B31),"-",'Step 1.1 Raw Data'!B31)</f>
        <v>0</v>
      </c>
      <c r="E31">
        <f>IF(ISBLANK('Step 1.1 Raw Data'!C31),"-",'Step 1.1 Raw Data'!C31)</f>
        <v>0</v>
      </c>
      <c r="F31">
        <f>IF(ISBLANK('Step 1.1 Raw Data'!D31),"-",'Step 1.1 Raw Data'!D31)</f>
        <v>0</v>
      </c>
      <c r="G31" s="17">
        <f t="shared" si="2"/>
        <v>0</v>
      </c>
      <c r="H31" s="61">
        <f>(SQRT(3)*G31*'Step 1.1 Raw Data'!$G$3*'Step 1.1 Raw Data'!$G$4)/1000</f>
        <v>0</v>
      </c>
      <c r="J31" s="10"/>
      <c r="K31"/>
      <c r="L31"/>
      <c r="M31"/>
      <c r="N31" s="17"/>
      <c r="O31"/>
      <c r="P31" s="10"/>
      <c r="Q31"/>
      <c r="R31"/>
      <c r="S31"/>
      <c r="T31" s="17"/>
      <c r="AM31" s="3"/>
      <c r="AN31" s="5"/>
      <c r="AO31" s="4"/>
    </row>
    <row r="32" spans="1:41" x14ac:dyDescent="0.3">
      <c r="A32" s="10">
        <f>IF(ISBLANK('Step 1.1 Raw Data'!A32),"-",'Step 1.1 Raw Data'!A32)</f>
        <v>43133.666668344908</v>
      </c>
      <c r="B32">
        <f t="shared" si="1"/>
        <v>16</v>
      </c>
      <c r="C32">
        <f t="shared" si="0"/>
        <v>6</v>
      </c>
      <c r="D32">
        <f>IF(ISBLANK('Step 1.1 Raw Data'!B32),"-",'Step 1.1 Raw Data'!B32)</f>
        <v>0</v>
      </c>
      <c r="E32">
        <f>IF(ISBLANK('Step 1.1 Raw Data'!C32),"-",'Step 1.1 Raw Data'!C32)</f>
        <v>0</v>
      </c>
      <c r="F32">
        <f>IF(ISBLANK('Step 1.1 Raw Data'!D32),"-",'Step 1.1 Raw Data'!D32)</f>
        <v>0</v>
      </c>
      <c r="G32" s="17">
        <f t="shared" si="2"/>
        <v>0</v>
      </c>
      <c r="H32" s="61">
        <f>(SQRT(3)*G32*'Step 1.1 Raw Data'!$G$3*'Step 1.1 Raw Data'!$G$4)/1000</f>
        <v>0</v>
      </c>
      <c r="J32" s="10"/>
      <c r="K32"/>
      <c r="L32"/>
      <c r="M32"/>
      <c r="N32" s="17"/>
      <c r="O32"/>
      <c r="P32" s="10"/>
      <c r="Q32"/>
      <c r="R32"/>
      <c r="S32"/>
      <c r="T32" s="17"/>
      <c r="AM32" s="3"/>
      <c r="AN32" s="5"/>
      <c r="AO32" s="4"/>
    </row>
    <row r="33" spans="1:41" x14ac:dyDescent="0.3">
      <c r="A33" s="10">
        <f>IF(ISBLANK('Step 1.1 Raw Data'!A33),"-",'Step 1.1 Raw Data'!A33)</f>
        <v>43133.708335069445</v>
      </c>
      <c r="B33">
        <f t="shared" si="1"/>
        <v>17</v>
      </c>
      <c r="C33">
        <f t="shared" si="0"/>
        <v>6</v>
      </c>
      <c r="D33">
        <f>IF(ISBLANK('Step 1.1 Raw Data'!B33),"-",'Step 1.1 Raw Data'!B33)</f>
        <v>0</v>
      </c>
      <c r="E33">
        <f>IF(ISBLANK('Step 1.1 Raw Data'!C33),"-",'Step 1.1 Raw Data'!C33)</f>
        <v>0</v>
      </c>
      <c r="F33">
        <f>IF(ISBLANK('Step 1.1 Raw Data'!D33),"-",'Step 1.1 Raw Data'!D33)</f>
        <v>0</v>
      </c>
      <c r="G33" s="17">
        <f t="shared" si="2"/>
        <v>0</v>
      </c>
      <c r="H33" s="61">
        <f>(SQRT(3)*G33*'Step 1.1 Raw Data'!$G$3*'Step 1.1 Raw Data'!$G$4)/1000</f>
        <v>0</v>
      </c>
      <c r="J33" s="10"/>
      <c r="K33"/>
      <c r="L33"/>
      <c r="M33"/>
      <c r="N33" s="17"/>
      <c r="O33"/>
      <c r="P33" s="10"/>
      <c r="Q33"/>
      <c r="R33"/>
      <c r="S33"/>
      <c r="T33" s="17"/>
      <c r="AM33" s="3"/>
      <c r="AN33" s="5"/>
      <c r="AO33" s="4"/>
    </row>
    <row r="34" spans="1:41" x14ac:dyDescent="0.3">
      <c r="A34" s="10">
        <f>IF(ISBLANK('Step 1.1 Raw Data'!A34),"-",'Step 1.1 Raw Data'!A34)</f>
        <v>43133.750001793982</v>
      </c>
      <c r="B34">
        <f t="shared" si="1"/>
        <v>18</v>
      </c>
      <c r="C34">
        <f t="shared" si="0"/>
        <v>6</v>
      </c>
      <c r="D34">
        <f>IF(ISBLANK('Step 1.1 Raw Data'!B34),"-",'Step 1.1 Raw Data'!B34)</f>
        <v>0</v>
      </c>
      <c r="E34">
        <f>IF(ISBLANK('Step 1.1 Raw Data'!C34),"-",'Step 1.1 Raw Data'!C34)</f>
        <v>0</v>
      </c>
      <c r="F34">
        <f>IF(ISBLANK('Step 1.1 Raw Data'!D34),"-",'Step 1.1 Raw Data'!D34)</f>
        <v>0</v>
      </c>
      <c r="G34" s="17">
        <f t="shared" si="2"/>
        <v>0</v>
      </c>
      <c r="H34" s="61">
        <f>(SQRT(3)*G34*'Step 1.1 Raw Data'!$G$3*'Step 1.1 Raw Data'!$G$4)/1000</f>
        <v>0</v>
      </c>
      <c r="J34" s="10"/>
      <c r="K34"/>
      <c r="L34"/>
      <c r="M34"/>
      <c r="N34" s="17"/>
      <c r="O34"/>
      <c r="P34" s="10"/>
      <c r="Q34"/>
      <c r="R34"/>
      <c r="S34"/>
      <c r="T34" s="17"/>
      <c r="AM34" s="3"/>
      <c r="AN34" s="5"/>
      <c r="AO34" s="4"/>
    </row>
    <row r="35" spans="1:41" x14ac:dyDescent="0.3">
      <c r="A35" s="10">
        <f>IF(ISBLANK('Step 1.1 Raw Data'!A35),"-",'Step 1.1 Raw Data'!A35)</f>
        <v>43133.791668518519</v>
      </c>
      <c r="B35">
        <f t="shared" si="1"/>
        <v>19</v>
      </c>
      <c r="C35">
        <f t="shared" si="0"/>
        <v>6</v>
      </c>
      <c r="D35">
        <f>IF(ISBLANK('Step 1.1 Raw Data'!B35),"-",'Step 1.1 Raw Data'!B35)</f>
        <v>0</v>
      </c>
      <c r="E35">
        <f>IF(ISBLANK('Step 1.1 Raw Data'!C35),"-",'Step 1.1 Raw Data'!C35)</f>
        <v>0</v>
      </c>
      <c r="F35">
        <f>IF(ISBLANK('Step 1.1 Raw Data'!D35),"-",'Step 1.1 Raw Data'!D35)</f>
        <v>0</v>
      </c>
      <c r="G35" s="17">
        <f t="shared" si="2"/>
        <v>0</v>
      </c>
      <c r="H35" s="61">
        <f>(SQRT(3)*G35*'Step 1.1 Raw Data'!$G$3*'Step 1.1 Raw Data'!$G$4)/1000</f>
        <v>0</v>
      </c>
      <c r="J35" s="10"/>
      <c r="K35"/>
      <c r="L35"/>
      <c r="M35"/>
      <c r="N35" s="17"/>
      <c r="O35"/>
      <c r="P35" s="10"/>
      <c r="Q35"/>
      <c r="R35"/>
      <c r="S35"/>
      <c r="T35" s="17"/>
      <c r="AM35" s="3"/>
      <c r="AN35" s="5"/>
      <c r="AO35" s="4"/>
    </row>
    <row r="36" spans="1:41" x14ac:dyDescent="0.3">
      <c r="A36" s="10">
        <f>IF(ISBLANK('Step 1.1 Raw Data'!A36),"-",'Step 1.1 Raw Data'!A36)</f>
        <v>43133.833335243056</v>
      </c>
      <c r="B36">
        <f t="shared" si="1"/>
        <v>20</v>
      </c>
      <c r="C36">
        <f t="shared" si="0"/>
        <v>6</v>
      </c>
      <c r="D36">
        <f>IF(ISBLANK('Step 1.1 Raw Data'!B36),"-",'Step 1.1 Raw Data'!B36)</f>
        <v>0</v>
      </c>
      <c r="E36">
        <f>IF(ISBLANK('Step 1.1 Raw Data'!C36),"-",'Step 1.1 Raw Data'!C36)</f>
        <v>0</v>
      </c>
      <c r="F36">
        <f>IF(ISBLANK('Step 1.1 Raw Data'!D36),"-",'Step 1.1 Raw Data'!D36)</f>
        <v>0</v>
      </c>
      <c r="G36" s="17">
        <f t="shared" si="2"/>
        <v>0</v>
      </c>
      <c r="H36" s="61">
        <f>(SQRT(3)*G36*'Step 1.1 Raw Data'!$G$3*'Step 1.1 Raw Data'!$G$4)/1000</f>
        <v>0</v>
      </c>
      <c r="J36" s="10"/>
      <c r="K36"/>
      <c r="L36"/>
      <c r="M36"/>
      <c r="N36" s="17"/>
      <c r="O36"/>
      <c r="P36" s="10"/>
      <c r="Q36"/>
      <c r="R36"/>
      <c r="S36"/>
      <c r="T36" s="17"/>
      <c r="AM36" s="3"/>
      <c r="AN36" s="5"/>
      <c r="AO36" s="4"/>
    </row>
    <row r="37" spans="1:41" x14ac:dyDescent="0.3">
      <c r="A37" s="10">
        <f>IF(ISBLANK('Step 1.1 Raw Data'!A37),"-",'Step 1.1 Raw Data'!A37)</f>
        <v>43133.875001967594</v>
      </c>
      <c r="B37">
        <f t="shared" si="1"/>
        <v>21</v>
      </c>
      <c r="C37">
        <f t="shared" si="0"/>
        <v>6</v>
      </c>
      <c r="D37">
        <f>IF(ISBLANK('Step 1.1 Raw Data'!B37),"-",'Step 1.1 Raw Data'!B37)</f>
        <v>0</v>
      </c>
      <c r="E37">
        <f>IF(ISBLANK('Step 1.1 Raw Data'!C37),"-",'Step 1.1 Raw Data'!C37)</f>
        <v>0</v>
      </c>
      <c r="F37">
        <f>IF(ISBLANK('Step 1.1 Raw Data'!D37),"-",'Step 1.1 Raw Data'!D37)</f>
        <v>0</v>
      </c>
      <c r="G37" s="17">
        <f t="shared" si="2"/>
        <v>0</v>
      </c>
      <c r="H37" s="61">
        <f>(SQRT(3)*G37*'Step 1.1 Raw Data'!$G$3*'Step 1.1 Raw Data'!$G$4)/1000</f>
        <v>0</v>
      </c>
      <c r="J37" s="10"/>
      <c r="K37"/>
      <c r="L37"/>
      <c r="M37"/>
      <c r="N37" s="17"/>
      <c r="O37"/>
      <c r="P37" s="10"/>
      <c r="Q37"/>
      <c r="R37"/>
      <c r="S37"/>
      <c r="T37" s="17"/>
      <c r="AM37" s="3"/>
      <c r="AN37" s="5"/>
      <c r="AO37" s="4"/>
    </row>
    <row r="38" spans="1:41" x14ac:dyDescent="0.3">
      <c r="A38" s="10">
        <f>IF(ISBLANK('Step 1.1 Raw Data'!A38),"-",'Step 1.1 Raw Data'!A38)</f>
        <v>43133.916668692131</v>
      </c>
      <c r="B38">
        <f t="shared" si="1"/>
        <v>22</v>
      </c>
      <c r="C38">
        <f t="shared" si="0"/>
        <v>6</v>
      </c>
      <c r="D38">
        <f>IF(ISBLANK('Step 1.1 Raw Data'!B38),"-",'Step 1.1 Raw Data'!B38)</f>
        <v>0</v>
      </c>
      <c r="E38">
        <f>IF(ISBLANK('Step 1.1 Raw Data'!C38),"-",'Step 1.1 Raw Data'!C38)</f>
        <v>0</v>
      </c>
      <c r="F38">
        <f>IF(ISBLANK('Step 1.1 Raw Data'!D38),"-",'Step 1.1 Raw Data'!D38)</f>
        <v>0</v>
      </c>
      <c r="G38" s="17">
        <f t="shared" si="2"/>
        <v>0</v>
      </c>
      <c r="H38" s="61">
        <f>(SQRT(3)*G38*'Step 1.1 Raw Data'!$G$3*'Step 1.1 Raw Data'!$G$4)/1000</f>
        <v>0</v>
      </c>
      <c r="J38" s="10"/>
      <c r="K38"/>
      <c r="L38"/>
      <c r="M38"/>
      <c r="N38" s="17"/>
      <c r="O38"/>
      <c r="P38" s="10"/>
      <c r="Q38"/>
      <c r="R38"/>
      <c r="S38"/>
      <c r="T38" s="17"/>
      <c r="AM38" s="3"/>
      <c r="AN38" s="5"/>
      <c r="AO38" s="4"/>
    </row>
    <row r="39" spans="1:41" x14ac:dyDescent="0.3">
      <c r="A39" s="10">
        <f>IF(ISBLANK('Step 1.1 Raw Data'!A39),"-",'Step 1.1 Raw Data'!A39)</f>
        <v>43133.958335416668</v>
      </c>
      <c r="B39">
        <f t="shared" si="1"/>
        <v>23</v>
      </c>
      <c r="C39">
        <f t="shared" si="0"/>
        <v>6</v>
      </c>
      <c r="D39">
        <f>IF(ISBLANK('Step 1.1 Raw Data'!B39),"-",'Step 1.1 Raw Data'!B39)</f>
        <v>0</v>
      </c>
      <c r="E39">
        <f>IF(ISBLANK('Step 1.1 Raw Data'!C39),"-",'Step 1.1 Raw Data'!C39)</f>
        <v>0</v>
      </c>
      <c r="F39">
        <f>IF(ISBLANK('Step 1.1 Raw Data'!D39),"-",'Step 1.1 Raw Data'!D39)</f>
        <v>0</v>
      </c>
      <c r="G39" s="17">
        <f t="shared" si="2"/>
        <v>0</v>
      </c>
      <c r="H39" s="61">
        <f>(SQRT(3)*G39*'Step 1.1 Raw Data'!$G$3*'Step 1.1 Raw Data'!$G$4)/1000</f>
        <v>0</v>
      </c>
      <c r="J39" s="10"/>
      <c r="K39"/>
      <c r="L39"/>
      <c r="M39"/>
      <c r="N39" s="17"/>
      <c r="O39"/>
      <c r="P39" s="10"/>
      <c r="Q39"/>
      <c r="R39"/>
      <c r="S39"/>
      <c r="T39" s="17"/>
      <c r="AM39" s="3"/>
      <c r="AN39" s="5"/>
      <c r="AO39" s="4"/>
    </row>
    <row r="40" spans="1:41" x14ac:dyDescent="0.3">
      <c r="A40" s="10">
        <f>IF(ISBLANK('Step 1.1 Raw Data'!A40),"-",'Step 1.1 Raw Data'!A40)</f>
        <v>43134.000002141205</v>
      </c>
      <c r="B40">
        <f t="shared" si="1"/>
        <v>0</v>
      </c>
      <c r="C40">
        <f t="shared" si="0"/>
        <v>7</v>
      </c>
      <c r="D40">
        <f>IF(ISBLANK('Step 1.1 Raw Data'!B40),"-",'Step 1.1 Raw Data'!B40)</f>
        <v>86.012100000000004</v>
      </c>
      <c r="E40">
        <f>IF(ISBLANK('Step 1.1 Raw Data'!C40),"-",'Step 1.1 Raw Data'!C40)</f>
        <v>86.012100000000004</v>
      </c>
      <c r="F40">
        <f>IF(ISBLANK('Step 1.1 Raw Data'!D40),"-",'Step 1.1 Raw Data'!D40)</f>
        <v>86.012100000000004</v>
      </c>
      <c r="G40" s="17">
        <f t="shared" si="2"/>
        <v>86.01209999999999</v>
      </c>
      <c r="H40" s="61">
        <f>(SQRT(3)*G40*'Step 1.1 Raw Data'!$G$3*'Step 1.1 Raw Data'!$G$4)/1000</f>
        <v>31.119873892531029</v>
      </c>
      <c r="J40" s="10"/>
      <c r="K40"/>
      <c r="L40"/>
      <c r="M40"/>
      <c r="N40" s="17"/>
      <c r="O40"/>
      <c r="P40" s="10"/>
      <c r="Q40"/>
      <c r="R40"/>
      <c r="S40"/>
      <c r="T40" s="17"/>
      <c r="AM40" s="3"/>
      <c r="AN40" s="5"/>
      <c r="AO40" s="4"/>
    </row>
    <row r="41" spans="1:41" x14ac:dyDescent="0.3">
      <c r="A41" s="10">
        <f>IF(ISBLANK('Step 1.1 Raw Data'!A41),"-",'Step 1.1 Raw Data'!A41)</f>
        <v>43134.041668865742</v>
      </c>
      <c r="B41">
        <f t="shared" si="1"/>
        <v>1</v>
      </c>
      <c r="C41">
        <f t="shared" si="0"/>
        <v>7</v>
      </c>
      <c r="D41">
        <f>IF(ISBLANK('Step 1.1 Raw Data'!B41),"-",'Step 1.1 Raw Data'!B41)</f>
        <v>85.918999999999997</v>
      </c>
      <c r="E41">
        <f>IF(ISBLANK('Step 1.1 Raw Data'!C41),"-",'Step 1.1 Raw Data'!C41)</f>
        <v>85.918999999999997</v>
      </c>
      <c r="F41">
        <f>IF(ISBLANK('Step 1.1 Raw Data'!D41),"-",'Step 1.1 Raw Data'!D41)</f>
        <v>85.918999999999997</v>
      </c>
      <c r="G41" s="17">
        <f t="shared" si="2"/>
        <v>85.918999999999997</v>
      </c>
      <c r="H41" s="61">
        <f>(SQRT(3)*G41*'Step 1.1 Raw Data'!$G$3*'Step 1.1 Raw Data'!$G$4)/1000</f>
        <v>31.086189559054763</v>
      </c>
      <c r="J41" s="10"/>
      <c r="K41"/>
      <c r="L41"/>
      <c r="M41"/>
      <c r="N41" s="17"/>
      <c r="O41"/>
      <c r="P41" s="10"/>
      <c r="Q41"/>
      <c r="R41"/>
      <c r="S41"/>
      <c r="T41" s="17"/>
      <c r="AM41" s="3"/>
      <c r="AN41" s="5"/>
      <c r="AO41" s="4"/>
    </row>
    <row r="42" spans="1:41" x14ac:dyDescent="0.3">
      <c r="A42" s="10">
        <f>IF(ISBLANK('Step 1.1 Raw Data'!A42),"-",'Step 1.1 Raw Data'!A42)</f>
        <v>43134.08333559028</v>
      </c>
      <c r="B42">
        <f t="shared" si="1"/>
        <v>2</v>
      </c>
      <c r="C42">
        <f t="shared" si="0"/>
        <v>7</v>
      </c>
      <c r="D42">
        <f>IF(ISBLANK('Step 1.1 Raw Data'!B42),"-",'Step 1.1 Raw Data'!B42)</f>
        <v>86.053299999999993</v>
      </c>
      <c r="E42">
        <f>IF(ISBLANK('Step 1.1 Raw Data'!C42),"-",'Step 1.1 Raw Data'!C42)</f>
        <v>86.053299999999993</v>
      </c>
      <c r="F42">
        <f>IF(ISBLANK('Step 1.1 Raw Data'!D42),"-",'Step 1.1 Raw Data'!D42)</f>
        <v>86.053299999999993</v>
      </c>
      <c r="G42" s="17">
        <f t="shared" si="2"/>
        <v>86.053299999999993</v>
      </c>
      <c r="H42" s="61">
        <f>(SQRT(3)*G42*'Step 1.1 Raw Data'!$G$3*'Step 1.1 Raw Data'!$G$4)/1000</f>
        <v>31.134780385970586</v>
      </c>
      <c r="J42" s="10"/>
      <c r="K42"/>
      <c r="L42"/>
      <c r="M42"/>
      <c r="N42" s="17"/>
      <c r="O42"/>
      <c r="P42" s="10"/>
      <c r="Q42"/>
      <c r="R42"/>
      <c r="S42"/>
      <c r="T42" s="17"/>
      <c r="AM42" s="3"/>
      <c r="AN42" s="5"/>
      <c r="AO42" s="4"/>
    </row>
    <row r="43" spans="1:41" x14ac:dyDescent="0.3">
      <c r="A43" s="10">
        <f>IF(ISBLANK('Step 1.1 Raw Data'!A43),"-",'Step 1.1 Raw Data'!A43)</f>
        <v>43134.125002314817</v>
      </c>
      <c r="B43">
        <f t="shared" si="1"/>
        <v>3</v>
      </c>
      <c r="C43">
        <f t="shared" si="0"/>
        <v>7</v>
      </c>
      <c r="D43">
        <f>IF(ISBLANK('Step 1.1 Raw Data'!B43),"-",'Step 1.1 Raw Data'!B43)</f>
        <v>86.167699999999996</v>
      </c>
      <c r="E43">
        <f>IF(ISBLANK('Step 1.1 Raw Data'!C43),"-",'Step 1.1 Raw Data'!C43)</f>
        <v>86.167699999999996</v>
      </c>
      <c r="F43">
        <f>IF(ISBLANK('Step 1.1 Raw Data'!D43),"-",'Step 1.1 Raw Data'!D43)</f>
        <v>86.167699999999996</v>
      </c>
      <c r="G43" s="17">
        <f t="shared" si="2"/>
        <v>86.167700000000011</v>
      </c>
      <c r="H43" s="61">
        <f>(SQRT(3)*G43*'Step 1.1 Raw Data'!$G$3*'Step 1.1 Raw Data'!$G$4)/1000</f>
        <v>31.176171231831876</v>
      </c>
      <c r="J43" s="10"/>
      <c r="K43"/>
      <c r="L43"/>
      <c r="M43"/>
      <c r="N43" s="17"/>
      <c r="O43"/>
      <c r="P43" s="10"/>
      <c r="Q43"/>
      <c r="R43"/>
      <c r="S43"/>
      <c r="T43" s="17"/>
      <c r="AM43" s="3"/>
      <c r="AN43" s="5"/>
      <c r="AO43" s="4"/>
    </row>
    <row r="44" spans="1:41" x14ac:dyDescent="0.3">
      <c r="A44" s="10">
        <f>IF(ISBLANK('Step 1.1 Raw Data'!A44),"-",'Step 1.1 Raw Data'!A44)</f>
        <v>43134.166669039354</v>
      </c>
      <c r="B44">
        <f t="shared" si="1"/>
        <v>4</v>
      </c>
      <c r="C44">
        <f t="shared" si="0"/>
        <v>7</v>
      </c>
      <c r="D44">
        <f>IF(ISBLANK('Step 1.1 Raw Data'!B44),"-",'Step 1.1 Raw Data'!B44)</f>
        <v>86.308099999999996</v>
      </c>
      <c r="E44">
        <f>IF(ISBLANK('Step 1.1 Raw Data'!C44),"-",'Step 1.1 Raw Data'!C44)</f>
        <v>86.308099999999996</v>
      </c>
      <c r="F44">
        <f>IF(ISBLANK('Step 1.1 Raw Data'!D44),"-",'Step 1.1 Raw Data'!D44)</f>
        <v>86.308099999999996</v>
      </c>
      <c r="G44" s="17">
        <f t="shared" si="2"/>
        <v>86.30810000000001</v>
      </c>
      <c r="H44" s="61">
        <f>(SQRT(3)*G44*'Step 1.1 Raw Data'!$G$3*'Step 1.1 Raw Data'!$G$4)/1000</f>
        <v>31.226969088116189</v>
      </c>
      <c r="J44" s="10"/>
      <c r="K44"/>
      <c r="L44"/>
      <c r="M44"/>
      <c r="N44" s="17"/>
      <c r="O44"/>
      <c r="P44" s="10"/>
      <c r="Q44"/>
      <c r="R44"/>
      <c r="S44"/>
      <c r="T44" s="17"/>
      <c r="AM44" s="3"/>
      <c r="AN44" s="5"/>
      <c r="AO44" s="4"/>
    </row>
    <row r="45" spans="1:41" x14ac:dyDescent="0.3">
      <c r="A45" s="10">
        <f>IF(ISBLANK('Step 1.1 Raw Data'!A45),"-",'Step 1.1 Raw Data'!A45)</f>
        <v>43134.208335763891</v>
      </c>
      <c r="B45">
        <f t="shared" si="1"/>
        <v>5</v>
      </c>
      <c r="C45">
        <f t="shared" si="0"/>
        <v>7</v>
      </c>
      <c r="D45">
        <f>IF(ISBLANK('Step 1.1 Raw Data'!B45),"-",'Step 1.1 Raw Data'!B45)</f>
        <v>86.256200000000007</v>
      </c>
      <c r="E45">
        <f>IF(ISBLANK('Step 1.1 Raw Data'!C45),"-",'Step 1.1 Raw Data'!C45)</f>
        <v>86.256200000000007</v>
      </c>
      <c r="F45">
        <f>IF(ISBLANK('Step 1.1 Raw Data'!D45),"-",'Step 1.1 Raw Data'!D45)</f>
        <v>86.256200000000007</v>
      </c>
      <c r="G45" s="17">
        <f t="shared" si="2"/>
        <v>86.256199999999993</v>
      </c>
      <c r="H45" s="61">
        <f>(SQRT(3)*G45*'Step 1.1 Raw Data'!$G$3*'Step 1.1 Raw Data'!$G$4)/1000</f>
        <v>31.208191248079459</v>
      </c>
      <c r="J45" s="10"/>
      <c r="K45"/>
      <c r="L45"/>
      <c r="M45"/>
      <c r="N45" s="17"/>
      <c r="O45"/>
      <c r="P45" s="10"/>
      <c r="Q45"/>
      <c r="R45"/>
      <c r="S45"/>
      <c r="T45" s="17"/>
      <c r="AM45" s="3"/>
      <c r="AN45" s="5"/>
      <c r="AO45" s="4"/>
    </row>
    <row r="46" spans="1:41" x14ac:dyDescent="0.3">
      <c r="A46" s="10">
        <f>IF(ISBLANK('Step 1.1 Raw Data'!A46),"-",'Step 1.1 Raw Data'!A46)</f>
        <v>43134.250002488428</v>
      </c>
      <c r="B46">
        <f t="shared" si="1"/>
        <v>6</v>
      </c>
      <c r="C46">
        <f t="shared" si="0"/>
        <v>7</v>
      </c>
      <c r="D46">
        <f>IF(ISBLANK('Step 1.1 Raw Data'!B46),"-",'Step 1.1 Raw Data'!B46)</f>
        <v>86.123400000000004</v>
      </c>
      <c r="E46">
        <f>IF(ISBLANK('Step 1.1 Raw Data'!C46),"-",'Step 1.1 Raw Data'!C46)</f>
        <v>86.123400000000004</v>
      </c>
      <c r="F46">
        <f>IF(ISBLANK('Step 1.1 Raw Data'!D46),"-",'Step 1.1 Raw Data'!D46)</f>
        <v>86.123400000000004</v>
      </c>
      <c r="G46" s="17">
        <f t="shared" si="2"/>
        <v>86.123400000000004</v>
      </c>
      <c r="H46" s="61">
        <f>(SQRT(3)*G46*'Step 1.1 Raw Data'!$G$3*'Step 1.1 Raw Data'!$G$4)/1000</f>
        <v>31.160143133303421</v>
      </c>
      <c r="J46" s="10"/>
      <c r="K46"/>
      <c r="L46"/>
      <c r="M46"/>
      <c r="N46" s="17"/>
      <c r="O46"/>
      <c r="P46" s="10"/>
      <c r="Q46"/>
      <c r="R46"/>
      <c r="S46"/>
      <c r="T46" s="17"/>
      <c r="AM46" s="3"/>
      <c r="AN46" s="5"/>
      <c r="AO46" s="4"/>
    </row>
    <row r="47" spans="1:41" x14ac:dyDescent="0.3">
      <c r="A47" s="10">
        <f>IF(ISBLANK('Step 1.1 Raw Data'!A47),"-",'Step 1.1 Raw Data'!A47)</f>
        <v>43134.291669212966</v>
      </c>
      <c r="B47">
        <f t="shared" si="1"/>
        <v>7</v>
      </c>
      <c r="C47">
        <f t="shared" si="0"/>
        <v>7</v>
      </c>
      <c r="D47">
        <f>IF(ISBLANK('Step 1.1 Raw Data'!B47),"-",'Step 1.1 Raw Data'!B47)</f>
        <v>86.190600000000003</v>
      </c>
      <c r="E47">
        <f>IF(ISBLANK('Step 1.1 Raw Data'!C47),"-",'Step 1.1 Raw Data'!C47)</f>
        <v>86.190600000000003</v>
      </c>
      <c r="F47">
        <f>IF(ISBLANK('Step 1.1 Raw Data'!D47),"-",'Step 1.1 Raw Data'!D47)</f>
        <v>86.190600000000003</v>
      </c>
      <c r="G47" s="17">
        <f t="shared" si="2"/>
        <v>86.190600000000003</v>
      </c>
      <c r="H47" s="61">
        <f>(SQRT(3)*G47*'Step 1.1 Raw Data'!$G$3*'Step 1.1 Raw Data'!$G$4)/1000</f>
        <v>31.184456637165997</v>
      </c>
      <c r="J47" s="10"/>
      <c r="K47"/>
      <c r="L47"/>
      <c r="M47"/>
      <c r="N47" s="17"/>
      <c r="O47"/>
      <c r="P47" s="10"/>
      <c r="Q47"/>
      <c r="R47"/>
      <c r="S47"/>
      <c r="T47" s="17"/>
      <c r="AM47" s="3"/>
      <c r="AN47" s="5"/>
      <c r="AO47" s="4"/>
    </row>
    <row r="48" spans="1:41" x14ac:dyDescent="0.3">
      <c r="A48" s="10">
        <f>IF(ISBLANK('Step 1.1 Raw Data'!A48),"-",'Step 1.1 Raw Data'!A48)</f>
        <v>43134.333335937503</v>
      </c>
      <c r="B48">
        <f t="shared" si="1"/>
        <v>8</v>
      </c>
      <c r="C48">
        <f t="shared" si="0"/>
        <v>7</v>
      </c>
      <c r="D48">
        <f>IF(ISBLANK('Step 1.1 Raw Data'!B48),"-",'Step 1.1 Raw Data'!B48)</f>
        <v>86.36</v>
      </c>
      <c r="E48">
        <f>IF(ISBLANK('Step 1.1 Raw Data'!C48),"-",'Step 1.1 Raw Data'!C48)</f>
        <v>86.36</v>
      </c>
      <c r="F48">
        <f>IF(ISBLANK('Step 1.1 Raw Data'!D48),"-",'Step 1.1 Raw Data'!D48)</f>
        <v>86.36</v>
      </c>
      <c r="G48" s="17">
        <f t="shared" si="2"/>
        <v>86.36</v>
      </c>
      <c r="H48" s="61">
        <f>(SQRT(3)*G48*'Step 1.1 Raw Data'!$G$3*'Step 1.1 Raw Data'!$G$4)/1000</f>
        <v>31.245746928152901</v>
      </c>
      <c r="J48" s="10"/>
      <c r="K48"/>
      <c r="L48"/>
      <c r="M48"/>
      <c r="N48" s="17"/>
      <c r="O48"/>
      <c r="P48" s="10"/>
      <c r="Q48"/>
      <c r="R48"/>
      <c r="S48"/>
      <c r="T48" s="17"/>
      <c r="AM48" s="3"/>
      <c r="AN48" s="5"/>
      <c r="AO48" s="4"/>
    </row>
    <row r="49" spans="1:41" x14ac:dyDescent="0.3">
      <c r="A49" s="10">
        <f>IF(ISBLANK('Step 1.1 Raw Data'!A49),"-",'Step 1.1 Raw Data'!A49)</f>
        <v>43134.37500266204</v>
      </c>
      <c r="B49">
        <f t="shared" si="1"/>
        <v>9</v>
      </c>
      <c r="C49">
        <f t="shared" si="0"/>
        <v>7</v>
      </c>
      <c r="D49">
        <f>IF(ISBLANK('Step 1.1 Raw Data'!B49),"-",'Step 1.1 Raw Data'!B49)</f>
        <v>86.491200000000006</v>
      </c>
      <c r="E49">
        <f>IF(ISBLANK('Step 1.1 Raw Data'!C49),"-",'Step 1.1 Raw Data'!C49)</f>
        <v>86.491200000000006</v>
      </c>
      <c r="F49">
        <f>IF(ISBLANK('Step 1.1 Raw Data'!D49),"-",'Step 1.1 Raw Data'!D49)</f>
        <v>86.491200000000006</v>
      </c>
      <c r="G49" s="17">
        <f t="shared" si="2"/>
        <v>86.491200000000006</v>
      </c>
      <c r="H49" s="61">
        <f>(SQRT(3)*G49*'Step 1.1 Raw Data'!$G$3*'Step 1.1 Raw Data'!$G$4)/1000</f>
        <v>31.29321614997983</v>
      </c>
      <c r="J49" s="10"/>
      <c r="K49"/>
      <c r="L49"/>
      <c r="M49"/>
      <c r="N49" s="17"/>
      <c r="O49"/>
      <c r="P49" s="10"/>
      <c r="Q49"/>
      <c r="R49"/>
      <c r="S49"/>
      <c r="T49" s="17"/>
      <c r="AM49" s="3"/>
      <c r="AN49" s="5"/>
      <c r="AO49" s="4"/>
    </row>
    <row r="50" spans="1:41" x14ac:dyDescent="0.3">
      <c r="A50" s="10">
        <f>IF(ISBLANK('Step 1.1 Raw Data'!A50),"-",'Step 1.1 Raw Data'!A50)</f>
        <v>43134.416669386577</v>
      </c>
      <c r="B50">
        <f t="shared" si="1"/>
        <v>10</v>
      </c>
      <c r="C50">
        <f t="shared" si="0"/>
        <v>7</v>
      </c>
      <c r="D50">
        <f>IF(ISBLANK('Step 1.1 Raw Data'!B50),"-",'Step 1.1 Raw Data'!B50)</f>
        <v>86.1982</v>
      </c>
      <c r="E50">
        <f>IF(ISBLANK('Step 1.1 Raw Data'!C50),"-",'Step 1.1 Raw Data'!C50)</f>
        <v>86.1982</v>
      </c>
      <c r="F50">
        <f>IF(ISBLANK('Step 1.1 Raw Data'!D50),"-",'Step 1.1 Raw Data'!D50)</f>
        <v>86.1982</v>
      </c>
      <c r="G50" s="17">
        <f t="shared" si="2"/>
        <v>86.1982</v>
      </c>
      <c r="H50" s="61">
        <f>(SQRT(3)*G50*'Step 1.1 Raw Data'!$G$3*'Step 1.1 Raw Data'!$G$4)/1000</f>
        <v>31.187206378674261</v>
      </c>
      <c r="J50" s="10"/>
      <c r="K50"/>
      <c r="L50"/>
      <c r="M50"/>
      <c r="N50" s="17"/>
      <c r="O50"/>
      <c r="P50" s="10"/>
      <c r="Q50"/>
      <c r="R50"/>
      <c r="S50"/>
      <c r="T50" s="17"/>
      <c r="AM50" s="5"/>
      <c r="AN50" s="5"/>
      <c r="AO50" s="4"/>
    </row>
    <row r="51" spans="1:41" x14ac:dyDescent="0.3">
      <c r="A51" s="10">
        <f>IF(ISBLANK('Step 1.1 Raw Data'!A51),"-",'Step 1.1 Raw Data'!A51)</f>
        <v>43134.458336111114</v>
      </c>
      <c r="B51">
        <f t="shared" si="1"/>
        <v>11</v>
      </c>
      <c r="C51">
        <f t="shared" si="0"/>
        <v>7</v>
      </c>
      <c r="D51">
        <f>IF(ISBLANK('Step 1.1 Raw Data'!B51),"-",'Step 1.1 Raw Data'!B51)</f>
        <v>86.170699999999997</v>
      </c>
      <c r="E51">
        <f>IF(ISBLANK('Step 1.1 Raw Data'!C51),"-",'Step 1.1 Raw Data'!C51)</f>
        <v>86.170699999999997</v>
      </c>
      <c r="F51">
        <f>IF(ISBLANK('Step 1.1 Raw Data'!D51),"-",'Step 1.1 Raw Data'!D51)</f>
        <v>86.170699999999997</v>
      </c>
      <c r="G51" s="17">
        <f t="shared" si="2"/>
        <v>86.170699999999997</v>
      </c>
      <c r="H51" s="61">
        <f>(SQRT(3)*G51*'Step 1.1 Raw Data'!$G$3*'Step 1.1 Raw Data'!$G$4)/1000</f>
        <v>31.177256656111446</v>
      </c>
      <c r="J51" s="10"/>
      <c r="K51"/>
      <c r="L51"/>
      <c r="M51"/>
      <c r="N51" s="17"/>
      <c r="O51"/>
      <c r="P51" s="10"/>
      <c r="Q51"/>
      <c r="R51"/>
      <c r="S51"/>
      <c r="T51" s="17"/>
      <c r="AM51" s="3"/>
      <c r="AN51" s="5"/>
      <c r="AO51" s="4"/>
    </row>
    <row r="52" spans="1:41" x14ac:dyDescent="0.3">
      <c r="A52" s="10">
        <f>IF(ISBLANK('Step 1.1 Raw Data'!A52),"-",'Step 1.1 Raw Data'!A52)</f>
        <v>43134.500002835652</v>
      </c>
      <c r="B52">
        <f t="shared" si="1"/>
        <v>12</v>
      </c>
      <c r="C52">
        <f t="shared" si="0"/>
        <v>7</v>
      </c>
      <c r="D52">
        <f>IF(ISBLANK('Step 1.1 Raw Data'!B52),"-",'Step 1.1 Raw Data'!B52)</f>
        <v>86.501900000000006</v>
      </c>
      <c r="E52">
        <f>IF(ISBLANK('Step 1.1 Raw Data'!C52),"-",'Step 1.1 Raw Data'!C52)</f>
        <v>86.501900000000006</v>
      </c>
      <c r="F52">
        <f>IF(ISBLANK('Step 1.1 Raw Data'!D52),"-",'Step 1.1 Raw Data'!D52)</f>
        <v>86.501900000000006</v>
      </c>
      <c r="G52" s="17">
        <f t="shared" si="2"/>
        <v>86.50190000000002</v>
      </c>
      <c r="H52" s="61">
        <f>(SQRT(3)*G52*'Step 1.1 Raw Data'!$G$3*'Step 1.1 Raw Data'!$G$4)/1000</f>
        <v>31.297087496577003</v>
      </c>
      <c r="J52" s="10"/>
      <c r="K52"/>
      <c r="L52"/>
      <c r="M52"/>
      <c r="N52" s="17"/>
      <c r="O52"/>
      <c r="P52" s="10"/>
      <c r="Q52"/>
      <c r="R52"/>
      <c r="S52"/>
      <c r="T52" s="17"/>
      <c r="AM52" s="3"/>
      <c r="AN52" s="5"/>
      <c r="AO52" s="4"/>
    </row>
    <row r="53" spans="1:41" x14ac:dyDescent="0.3">
      <c r="A53" s="10">
        <f>IF(ISBLANK('Step 1.1 Raw Data'!A53),"-",'Step 1.1 Raw Data'!A53)</f>
        <v>43134.541669560182</v>
      </c>
      <c r="B53">
        <f t="shared" si="1"/>
        <v>13</v>
      </c>
      <c r="C53">
        <f t="shared" si="0"/>
        <v>7</v>
      </c>
      <c r="D53">
        <f>IF(ISBLANK('Step 1.1 Raw Data'!B53),"-",'Step 1.1 Raw Data'!B53)</f>
        <v>86.614800000000002</v>
      </c>
      <c r="E53">
        <f>IF(ISBLANK('Step 1.1 Raw Data'!C53),"-",'Step 1.1 Raw Data'!C53)</f>
        <v>86.614800000000002</v>
      </c>
      <c r="F53">
        <f>IF(ISBLANK('Step 1.1 Raw Data'!D53),"-",'Step 1.1 Raw Data'!D53)</f>
        <v>86.614800000000002</v>
      </c>
      <c r="G53" s="17">
        <f t="shared" si="2"/>
        <v>86.614800000000002</v>
      </c>
      <c r="H53" s="61">
        <f>(SQRT(3)*G53*'Step 1.1 Raw Data'!$G$3*'Step 1.1 Raw Data'!$G$4)/1000</f>
        <v>31.337935630298489</v>
      </c>
      <c r="J53" s="10"/>
      <c r="K53"/>
      <c r="L53"/>
      <c r="M53"/>
      <c r="N53" s="17"/>
      <c r="O53"/>
      <c r="P53" s="10"/>
      <c r="Q53"/>
      <c r="R53"/>
      <c r="S53"/>
      <c r="T53" s="17"/>
      <c r="AM53" s="3"/>
      <c r="AN53" s="5"/>
      <c r="AO53" s="4"/>
    </row>
    <row r="54" spans="1:41" x14ac:dyDescent="0.3">
      <c r="A54" s="10">
        <f>IF(ISBLANK('Step 1.1 Raw Data'!A54),"-",'Step 1.1 Raw Data'!A54)</f>
        <v>43134.583336284719</v>
      </c>
      <c r="B54">
        <f t="shared" si="1"/>
        <v>14</v>
      </c>
      <c r="C54">
        <f t="shared" si="0"/>
        <v>7</v>
      </c>
      <c r="D54">
        <f>IF(ISBLANK('Step 1.1 Raw Data'!B54),"-",'Step 1.1 Raw Data'!B54)</f>
        <v>86.443899999999999</v>
      </c>
      <c r="E54">
        <f>IF(ISBLANK('Step 1.1 Raw Data'!C54),"-",'Step 1.1 Raw Data'!C54)</f>
        <v>86.443899999999999</v>
      </c>
      <c r="F54">
        <f>IF(ISBLANK('Step 1.1 Raw Data'!D54),"-",'Step 1.1 Raw Data'!D54)</f>
        <v>86.443899999999999</v>
      </c>
      <c r="G54" s="17">
        <f t="shared" si="2"/>
        <v>86.443899999999999</v>
      </c>
      <c r="H54" s="61">
        <f>(SQRT(3)*G54*'Step 1.1 Raw Data'!$G$3*'Step 1.1 Raw Data'!$G$4)/1000</f>
        <v>31.276102627171799</v>
      </c>
      <c r="J54" s="10"/>
      <c r="K54"/>
      <c r="L54"/>
      <c r="M54"/>
      <c r="N54" s="17"/>
      <c r="O54"/>
      <c r="P54" s="10"/>
      <c r="Q54"/>
      <c r="R54"/>
      <c r="S54"/>
      <c r="T54" s="17"/>
      <c r="AM54" s="3"/>
      <c r="AN54" s="5"/>
      <c r="AO54" s="4"/>
    </row>
    <row r="55" spans="1:41" x14ac:dyDescent="0.3">
      <c r="A55" s="10">
        <f>IF(ISBLANK('Step 1.1 Raw Data'!A55),"-",'Step 1.1 Raw Data'!A55)</f>
        <v>43134.625003009256</v>
      </c>
      <c r="B55">
        <f t="shared" si="1"/>
        <v>15</v>
      </c>
      <c r="C55">
        <f t="shared" si="0"/>
        <v>7</v>
      </c>
      <c r="D55">
        <f>IF(ISBLANK('Step 1.1 Raw Data'!B55),"-",'Step 1.1 Raw Data'!B55)</f>
        <v>86.552199999999999</v>
      </c>
      <c r="E55">
        <f>IF(ISBLANK('Step 1.1 Raw Data'!C55),"-",'Step 1.1 Raw Data'!C55)</f>
        <v>86.552199999999999</v>
      </c>
      <c r="F55">
        <f>IF(ISBLANK('Step 1.1 Raw Data'!D55),"-",'Step 1.1 Raw Data'!D55)</f>
        <v>86.552199999999999</v>
      </c>
      <c r="G55" s="17">
        <f t="shared" si="2"/>
        <v>86.552200000000013</v>
      </c>
      <c r="H55" s="61">
        <f>(SQRT(3)*G55*'Step 1.1 Raw Data'!$G$3*'Step 1.1 Raw Data'!$G$4)/1000</f>
        <v>31.315286443664611</v>
      </c>
      <c r="J55" s="10"/>
      <c r="K55"/>
      <c r="L55"/>
      <c r="M55"/>
      <c r="N55" s="17"/>
      <c r="O55"/>
      <c r="P55" s="10"/>
      <c r="Q55"/>
      <c r="R55"/>
      <c r="S55"/>
      <c r="T55" s="17"/>
      <c r="AM55" s="3"/>
      <c r="AN55" s="5"/>
      <c r="AO55" s="4"/>
    </row>
    <row r="56" spans="1:41" x14ac:dyDescent="0.3">
      <c r="A56" s="10">
        <f>IF(ISBLANK('Step 1.1 Raw Data'!A56),"-",'Step 1.1 Raw Data'!A56)</f>
        <v>43134.666669733793</v>
      </c>
      <c r="B56">
        <f t="shared" si="1"/>
        <v>16</v>
      </c>
      <c r="C56">
        <f t="shared" si="0"/>
        <v>7</v>
      </c>
      <c r="D56">
        <f>IF(ISBLANK('Step 1.1 Raw Data'!B56),"-",'Step 1.1 Raw Data'!B56)</f>
        <v>86.564400000000006</v>
      </c>
      <c r="E56">
        <f>IF(ISBLANK('Step 1.1 Raw Data'!C56),"-",'Step 1.1 Raw Data'!C56)</f>
        <v>86.564400000000006</v>
      </c>
      <c r="F56">
        <f>IF(ISBLANK('Step 1.1 Raw Data'!D56),"-",'Step 1.1 Raw Data'!D56)</f>
        <v>86.564400000000006</v>
      </c>
      <c r="G56" s="17">
        <f t="shared" si="2"/>
        <v>86.56440000000002</v>
      </c>
      <c r="H56" s="61">
        <f>(SQRT(3)*G56*'Step 1.1 Raw Data'!$G$3*'Step 1.1 Raw Data'!$G$4)/1000</f>
        <v>31.319700502401567</v>
      </c>
      <c r="J56" s="10"/>
      <c r="K56"/>
      <c r="L56"/>
      <c r="M56"/>
      <c r="N56" s="17"/>
      <c r="O56"/>
      <c r="P56" s="10"/>
      <c r="Q56"/>
      <c r="R56"/>
      <c r="S56"/>
      <c r="T56" s="17"/>
      <c r="AM56" s="3"/>
      <c r="AN56" s="5"/>
      <c r="AO56" s="4"/>
    </row>
    <row r="57" spans="1:41" x14ac:dyDescent="0.3">
      <c r="A57" s="10">
        <f>IF(ISBLANK('Step 1.1 Raw Data'!A57),"-",'Step 1.1 Raw Data'!A57)</f>
        <v>43134.70833645833</v>
      </c>
      <c r="B57">
        <f t="shared" si="1"/>
        <v>17</v>
      </c>
      <c r="C57">
        <f t="shared" si="0"/>
        <v>7</v>
      </c>
      <c r="D57">
        <f>IF(ISBLANK('Step 1.1 Raw Data'!B57),"-",'Step 1.1 Raw Data'!B57)</f>
        <v>86.744500000000002</v>
      </c>
      <c r="E57">
        <f>IF(ISBLANK('Step 1.1 Raw Data'!C57),"-",'Step 1.1 Raw Data'!C57)</f>
        <v>86.744500000000002</v>
      </c>
      <c r="F57">
        <f>IF(ISBLANK('Step 1.1 Raw Data'!D57),"-",'Step 1.1 Raw Data'!D57)</f>
        <v>86.744500000000002</v>
      </c>
      <c r="G57" s="17">
        <f t="shared" si="2"/>
        <v>86.744500000000002</v>
      </c>
      <c r="H57" s="61">
        <f>(SQRT(3)*G57*'Step 1.1 Raw Data'!$G$3*'Step 1.1 Raw Data'!$G$4)/1000</f>
        <v>31.384862139985632</v>
      </c>
      <c r="J57" s="10"/>
      <c r="K57"/>
      <c r="L57"/>
      <c r="M57"/>
      <c r="N57" s="17"/>
      <c r="O57"/>
      <c r="P57" s="10"/>
      <c r="Q57"/>
      <c r="R57"/>
      <c r="S57"/>
      <c r="T57" s="17"/>
      <c r="AM57" s="3"/>
      <c r="AN57" s="5"/>
      <c r="AO57" s="4"/>
    </row>
    <row r="58" spans="1:41" x14ac:dyDescent="0.3">
      <c r="A58" s="10">
        <f>IF(ISBLANK('Step 1.1 Raw Data'!A58),"-",'Step 1.1 Raw Data'!A58)</f>
        <v>43134.750003182868</v>
      </c>
      <c r="B58">
        <f t="shared" si="1"/>
        <v>18</v>
      </c>
      <c r="C58">
        <f t="shared" si="0"/>
        <v>7</v>
      </c>
      <c r="D58">
        <f>IF(ISBLANK('Step 1.1 Raw Data'!B58),"-",'Step 1.1 Raw Data'!B58)</f>
        <v>86.466800000000006</v>
      </c>
      <c r="E58">
        <f>IF(ISBLANK('Step 1.1 Raw Data'!C58),"-",'Step 1.1 Raw Data'!C58)</f>
        <v>86.466800000000006</v>
      </c>
      <c r="F58">
        <f>IF(ISBLANK('Step 1.1 Raw Data'!D58),"-",'Step 1.1 Raw Data'!D58)</f>
        <v>86.466800000000006</v>
      </c>
      <c r="G58" s="17">
        <f t="shared" si="2"/>
        <v>86.466799999999992</v>
      </c>
      <c r="H58" s="61">
        <f>(SQRT(3)*G58*'Step 1.1 Raw Data'!$G$3*'Step 1.1 Raw Data'!$G$4)/1000</f>
        <v>31.28438803250592</v>
      </c>
      <c r="J58" s="10"/>
      <c r="K58"/>
      <c r="L58"/>
      <c r="M58"/>
      <c r="N58" s="17"/>
      <c r="O58"/>
      <c r="P58" s="10"/>
      <c r="Q58"/>
      <c r="R58"/>
      <c r="S58"/>
      <c r="T58" s="17"/>
      <c r="AM58" s="3"/>
      <c r="AN58" s="5"/>
      <c r="AO58" s="4"/>
    </row>
    <row r="59" spans="1:41" x14ac:dyDescent="0.3">
      <c r="A59" s="10">
        <f>IF(ISBLANK('Step 1.1 Raw Data'!A59),"-",'Step 1.1 Raw Data'!A59)</f>
        <v>43134.791669907405</v>
      </c>
      <c r="B59">
        <f t="shared" si="1"/>
        <v>19</v>
      </c>
      <c r="C59">
        <f t="shared" si="0"/>
        <v>7</v>
      </c>
      <c r="D59">
        <f>IF(ISBLANK('Step 1.1 Raw Data'!B59),"-",'Step 1.1 Raw Data'!B59)</f>
        <v>86.366100000000003</v>
      </c>
      <c r="E59">
        <f>IF(ISBLANK('Step 1.1 Raw Data'!C59),"-",'Step 1.1 Raw Data'!C59)</f>
        <v>86.366100000000003</v>
      </c>
      <c r="F59">
        <f>IF(ISBLANK('Step 1.1 Raw Data'!D59),"-",'Step 1.1 Raw Data'!D59)</f>
        <v>86.366100000000003</v>
      </c>
      <c r="G59" s="17">
        <f t="shared" si="2"/>
        <v>86.366100000000003</v>
      </c>
      <c r="H59" s="61">
        <f>(SQRT(3)*G59*'Step 1.1 Raw Data'!$G$3*'Step 1.1 Raw Data'!$G$4)/1000</f>
        <v>31.247953957521378</v>
      </c>
      <c r="J59" s="10"/>
      <c r="K59"/>
      <c r="L59"/>
      <c r="M59"/>
      <c r="N59" s="17"/>
      <c r="O59"/>
      <c r="P59" s="10"/>
      <c r="Q59"/>
      <c r="R59"/>
      <c r="S59"/>
      <c r="T59" s="17"/>
      <c r="AM59" s="3"/>
      <c r="AN59" s="5"/>
      <c r="AO59" s="4"/>
    </row>
    <row r="60" spans="1:41" x14ac:dyDescent="0.3">
      <c r="A60" s="10">
        <f>IF(ISBLANK('Step 1.1 Raw Data'!A60),"-",'Step 1.1 Raw Data'!A60)</f>
        <v>43134.833336631942</v>
      </c>
      <c r="B60">
        <f t="shared" si="1"/>
        <v>20</v>
      </c>
      <c r="C60">
        <f t="shared" si="0"/>
        <v>7</v>
      </c>
      <c r="D60">
        <f>IF(ISBLANK('Step 1.1 Raw Data'!B60),"-",'Step 1.1 Raw Data'!B60)</f>
        <v>86.1173</v>
      </c>
      <c r="E60">
        <f>IF(ISBLANK('Step 1.1 Raw Data'!C60),"-",'Step 1.1 Raw Data'!C60)</f>
        <v>86.1173</v>
      </c>
      <c r="F60">
        <f>IF(ISBLANK('Step 1.1 Raw Data'!D60),"-",'Step 1.1 Raw Data'!D60)</f>
        <v>86.1173</v>
      </c>
      <c r="G60" s="17">
        <f t="shared" si="2"/>
        <v>86.1173</v>
      </c>
      <c r="H60" s="61">
        <f>(SQRT(3)*G60*'Step 1.1 Raw Data'!$G$3*'Step 1.1 Raw Data'!$G$4)/1000</f>
        <v>31.157936103934944</v>
      </c>
      <c r="J60" s="10"/>
      <c r="K60"/>
      <c r="L60"/>
      <c r="M60"/>
      <c r="N60" s="17"/>
      <c r="O60"/>
      <c r="P60" s="10"/>
      <c r="Q60"/>
      <c r="R60"/>
      <c r="S60"/>
      <c r="T60" s="17"/>
      <c r="AM60" s="3"/>
      <c r="AN60" s="5"/>
      <c r="AO60" s="4"/>
    </row>
    <row r="61" spans="1:41" x14ac:dyDescent="0.3">
      <c r="A61" s="10">
        <f>IF(ISBLANK('Step 1.1 Raw Data'!A61),"-",'Step 1.1 Raw Data'!A61)</f>
        <v>43134.875003356479</v>
      </c>
      <c r="B61">
        <f t="shared" si="1"/>
        <v>21</v>
      </c>
      <c r="C61">
        <f t="shared" si="0"/>
        <v>7</v>
      </c>
      <c r="D61">
        <f>IF(ISBLANK('Step 1.1 Raw Data'!B61),"-",'Step 1.1 Raw Data'!B61)</f>
        <v>86.155500000000004</v>
      </c>
      <c r="E61">
        <f>IF(ISBLANK('Step 1.1 Raw Data'!C61),"-",'Step 1.1 Raw Data'!C61)</f>
        <v>86.155500000000004</v>
      </c>
      <c r="F61">
        <f>IF(ISBLANK('Step 1.1 Raw Data'!D61),"-",'Step 1.1 Raw Data'!D61)</f>
        <v>86.155500000000004</v>
      </c>
      <c r="G61" s="17">
        <f t="shared" si="2"/>
        <v>86.155500000000004</v>
      </c>
      <c r="H61" s="61">
        <f>(SQRT(3)*G61*'Step 1.1 Raw Data'!$G$3*'Step 1.1 Raw Data'!$G$4)/1000</f>
        <v>31.171757173094921</v>
      </c>
      <c r="J61" s="10"/>
      <c r="K61"/>
      <c r="L61"/>
      <c r="M61"/>
      <c r="N61" s="17"/>
      <c r="O61"/>
      <c r="P61" s="10"/>
      <c r="Q61"/>
      <c r="R61"/>
      <c r="S61"/>
      <c r="T61" s="17"/>
      <c r="AM61" s="3"/>
      <c r="AN61" s="5"/>
      <c r="AO61" s="4"/>
    </row>
    <row r="62" spans="1:41" x14ac:dyDescent="0.3">
      <c r="A62" s="10">
        <f>IF(ISBLANK('Step 1.1 Raw Data'!A62),"-",'Step 1.1 Raw Data'!A62)</f>
        <v>43134.916670081016</v>
      </c>
      <c r="B62">
        <f t="shared" si="1"/>
        <v>22</v>
      </c>
      <c r="C62">
        <f t="shared" si="0"/>
        <v>7</v>
      </c>
      <c r="D62">
        <f>IF(ISBLANK('Step 1.1 Raw Data'!B62),"-",'Step 1.1 Raw Data'!B62)</f>
        <v>86.221100000000007</v>
      </c>
      <c r="E62">
        <f>IF(ISBLANK('Step 1.1 Raw Data'!C62),"-",'Step 1.1 Raw Data'!C62)</f>
        <v>86.221100000000007</v>
      </c>
      <c r="F62">
        <f>IF(ISBLANK('Step 1.1 Raw Data'!D62),"-",'Step 1.1 Raw Data'!D62)</f>
        <v>86.221100000000007</v>
      </c>
      <c r="G62" s="17">
        <f t="shared" si="2"/>
        <v>86.221100000000021</v>
      </c>
      <c r="H62" s="61">
        <f>(SQRT(3)*G62*'Step 1.1 Raw Data'!$G$3*'Step 1.1 Raw Data'!$G$4)/1000</f>
        <v>31.195491784008386</v>
      </c>
      <c r="J62" s="10"/>
      <c r="K62"/>
      <c r="L62"/>
      <c r="M62"/>
      <c r="N62" s="17"/>
      <c r="O62"/>
      <c r="P62" s="10"/>
      <c r="Q62"/>
      <c r="R62"/>
      <c r="S62"/>
      <c r="T62" s="17"/>
      <c r="AM62" s="3"/>
      <c r="AN62" s="5"/>
      <c r="AO62" s="4"/>
    </row>
    <row r="63" spans="1:41" x14ac:dyDescent="0.3">
      <c r="A63" s="10">
        <f>IF(ISBLANK('Step 1.1 Raw Data'!A63),"-",'Step 1.1 Raw Data'!A63)</f>
        <v>43134.958336805554</v>
      </c>
      <c r="B63">
        <f t="shared" si="1"/>
        <v>23</v>
      </c>
      <c r="C63">
        <f t="shared" si="0"/>
        <v>7</v>
      </c>
      <c r="D63">
        <f>IF(ISBLANK('Step 1.1 Raw Data'!B63),"-",'Step 1.1 Raw Data'!B63)</f>
        <v>86.2226</v>
      </c>
      <c r="E63">
        <f>IF(ISBLANK('Step 1.1 Raw Data'!C63),"-",'Step 1.1 Raw Data'!C63)</f>
        <v>86.2226</v>
      </c>
      <c r="F63">
        <f>IF(ISBLANK('Step 1.1 Raw Data'!D63),"-",'Step 1.1 Raw Data'!D63)</f>
        <v>86.2226</v>
      </c>
      <c r="G63" s="17">
        <f t="shared" si="2"/>
        <v>86.2226</v>
      </c>
      <c r="H63" s="61">
        <f>(SQRT(3)*G63*'Step 1.1 Raw Data'!$G$3*'Step 1.1 Raw Data'!$G$4)/1000</f>
        <v>31.196034496148172</v>
      </c>
      <c r="J63" s="10"/>
      <c r="K63"/>
      <c r="L63"/>
      <c r="M63"/>
      <c r="N63" s="17"/>
      <c r="O63"/>
      <c r="P63" s="10"/>
      <c r="Q63"/>
      <c r="R63"/>
      <c r="S63"/>
      <c r="T63" s="17"/>
      <c r="AM63" s="3"/>
      <c r="AN63" s="5"/>
      <c r="AO63" s="4"/>
    </row>
    <row r="64" spans="1:41" x14ac:dyDescent="0.3">
      <c r="A64" s="10">
        <f>IF(ISBLANK('Step 1.1 Raw Data'!A64),"-",'Step 1.1 Raw Data'!A64)</f>
        <v>43135.000003530091</v>
      </c>
      <c r="B64">
        <f t="shared" si="1"/>
        <v>0</v>
      </c>
      <c r="C64">
        <f t="shared" si="0"/>
        <v>1</v>
      </c>
      <c r="D64">
        <f>IF(ISBLANK('Step 1.1 Raw Data'!B64),"-",'Step 1.1 Raw Data'!B64)</f>
        <v>86.236400000000003</v>
      </c>
      <c r="E64">
        <f>IF(ISBLANK('Step 1.1 Raw Data'!C64),"-",'Step 1.1 Raw Data'!C64)</f>
        <v>86.236400000000003</v>
      </c>
      <c r="F64">
        <f>IF(ISBLANK('Step 1.1 Raw Data'!D64),"-",'Step 1.1 Raw Data'!D64)</f>
        <v>86.236400000000003</v>
      </c>
      <c r="G64" s="17">
        <f t="shared" si="2"/>
        <v>86.236400000000003</v>
      </c>
      <c r="H64" s="61">
        <f>(SQRT(3)*G64*'Step 1.1 Raw Data'!$G$3*'Step 1.1 Raw Data'!$G$4)/1000</f>
        <v>31.201027447834235</v>
      </c>
      <c r="J64" s="10"/>
      <c r="K64"/>
      <c r="L64"/>
      <c r="M64"/>
      <c r="N64" s="17"/>
      <c r="O64"/>
      <c r="P64" s="10"/>
      <c r="Q64"/>
      <c r="R64"/>
      <c r="S64"/>
      <c r="T64" s="17"/>
      <c r="AM64" s="3"/>
      <c r="AN64" s="5"/>
      <c r="AO64" s="4"/>
    </row>
    <row r="65" spans="1:41" x14ac:dyDescent="0.3">
      <c r="A65" s="10">
        <f>IF(ISBLANK('Step 1.1 Raw Data'!A65),"-",'Step 1.1 Raw Data'!A65)</f>
        <v>43135.041670254628</v>
      </c>
      <c r="B65">
        <f t="shared" si="1"/>
        <v>1</v>
      </c>
      <c r="C65">
        <f t="shared" si="0"/>
        <v>1</v>
      </c>
      <c r="D65">
        <f>IF(ISBLANK('Step 1.1 Raw Data'!B65),"-",'Step 1.1 Raw Data'!B65)</f>
        <v>86.318799999999996</v>
      </c>
      <c r="E65">
        <f>IF(ISBLANK('Step 1.1 Raw Data'!C65),"-",'Step 1.1 Raw Data'!C65)</f>
        <v>86.318799999999996</v>
      </c>
      <c r="F65">
        <f>IF(ISBLANK('Step 1.1 Raw Data'!D65),"-",'Step 1.1 Raw Data'!D65)</f>
        <v>86.318799999999996</v>
      </c>
      <c r="G65" s="17">
        <f t="shared" si="2"/>
        <v>86.318799999999996</v>
      </c>
      <c r="H65" s="61">
        <f>(SQRT(3)*G65*'Step 1.1 Raw Data'!$G$3*'Step 1.1 Raw Data'!$G$4)/1000</f>
        <v>31.230840434713343</v>
      </c>
      <c r="J65" s="10"/>
      <c r="K65"/>
      <c r="L65"/>
      <c r="M65"/>
      <c r="N65" s="17"/>
      <c r="O65"/>
      <c r="P65" s="10"/>
      <c r="Q65"/>
      <c r="R65"/>
      <c r="S65"/>
      <c r="T65" s="17"/>
      <c r="AM65" s="3"/>
      <c r="AN65" s="5"/>
      <c r="AO65" s="4"/>
    </row>
    <row r="66" spans="1:41" x14ac:dyDescent="0.3">
      <c r="A66" s="10">
        <f>IF(ISBLANK('Step 1.1 Raw Data'!A66),"-",'Step 1.1 Raw Data'!A66)</f>
        <v>43135.083336979165</v>
      </c>
      <c r="B66">
        <f t="shared" si="1"/>
        <v>2</v>
      </c>
      <c r="C66">
        <f t="shared" ref="C66:C129" si="3">WEEKDAY(A66)</f>
        <v>1</v>
      </c>
      <c r="D66">
        <f>IF(ISBLANK('Step 1.1 Raw Data'!B66),"-",'Step 1.1 Raw Data'!B66)</f>
        <v>86.2119</v>
      </c>
      <c r="E66">
        <f>IF(ISBLANK('Step 1.1 Raw Data'!C66),"-",'Step 1.1 Raw Data'!C66)</f>
        <v>86.2119</v>
      </c>
      <c r="F66">
        <f>IF(ISBLANK('Step 1.1 Raw Data'!D66),"-",'Step 1.1 Raw Data'!D66)</f>
        <v>86.2119</v>
      </c>
      <c r="G66" s="17">
        <f t="shared" si="2"/>
        <v>86.2119</v>
      </c>
      <c r="H66" s="61">
        <f>(SQRT(3)*G66*'Step 1.1 Raw Data'!$G$3*'Step 1.1 Raw Data'!$G$4)/1000</f>
        <v>31.192163149551003</v>
      </c>
      <c r="J66" s="10"/>
      <c r="K66"/>
      <c r="L66"/>
      <c r="M66"/>
      <c r="N66" s="17"/>
      <c r="O66"/>
      <c r="P66" s="10"/>
      <c r="Q66"/>
      <c r="R66"/>
      <c r="S66"/>
      <c r="T66" s="17"/>
      <c r="AM66" s="3"/>
      <c r="AN66" s="5"/>
      <c r="AO66" s="4"/>
    </row>
    <row r="67" spans="1:41" x14ac:dyDescent="0.3">
      <c r="A67" s="10">
        <f>IF(ISBLANK('Step 1.1 Raw Data'!A67),"-",'Step 1.1 Raw Data'!A67)</f>
        <v>43135.125003703703</v>
      </c>
      <c r="B67">
        <f t="shared" ref="B67:B130" si="4">HOUR(A67)</f>
        <v>3</v>
      </c>
      <c r="C67">
        <f t="shared" si="3"/>
        <v>1</v>
      </c>
      <c r="D67">
        <f>IF(ISBLANK('Step 1.1 Raw Data'!B67),"-",'Step 1.1 Raw Data'!B67)</f>
        <v>86.1845</v>
      </c>
      <c r="E67">
        <f>IF(ISBLANK('Step 1.1 Raw Data'!C67),"-",'Step 1.1 Raw Data'!C67)</f>
        <v>86.1845</v>
      </c>
      <c r="F67">
        <f>IF(ISBLANK('Step 1.1 Raw Data'!D67),"-",'Step 1.1 Raw Data'!D67)</f>
        <v>86.1845</v>
      </c>
      <c r="G67" s="17">
        <f t="shared" ref="G67:G130" si="5">AVERAGE(D67:F67)</f>
        <v>86.1845</v>
      </c>
      <c r="H67" s="61">
        <f>(SQRT(3)*G67*'Step 1.1 Raw Data'!$G$3*'Step 1.1 Raw Data'!$G$4)/1000</f>
        <v>31.182249607797516</v>
      </c>
      <c r="J67" s="10"/>
      <c r="K67"/>
      <c r="L67"/>
      <c r="M67"/>
      <c r="N67" s="17"/>
      <c r="O67"/>
      <c r="P67" s="10"/>
      <c r="Q67"/>
      <c r="R67"/>
      <c r="S67"/>
      <c r="T67" s="17"/>
      <c r="AM67" s="3"/>
      <c r="AN67" s="5"/>
      <c r="AO67" s="4"/>
    </row>
    <row r="68" spans="1:41" x14ac:dyDescent="0.3">
      <c r="A68" s="10">
        <f>IF(ISBLANK('Step 1.1 Raw Data'!A68),"-",'Step 1.1 Raw Data'!A68)</f>
        <v>43135.16667042824</v>
      </c>
      <c r="B68">
        <f t="shared" si="4"/>
        <v>4</v>
      </c>
      <c r="C68">
        <f t="shared" si="3"/>
        <v>1</v>
      </c>
      <c r="D68">
        <f>IF(ISBLANK('Step 1.1 Raw Data'!B68),"-",'Step 1.1 Raw Data'!B68)</f>
        <v>86.245500000000007</v>
      </c>
      <c r="E68">
        <f>IF(ISBLANK('Step 1.1 Raw Data'!C68),"-",'Step 1.1 Raw Data'!C68)</f>
        <v>86.245500000000007</v>
      </c>
      <c r="F68">
        <f>IF(ISBLANK('Step 1.1 Raw Data'!D68),"-",'Step 1.1 Raw Data'!D68)</f>
        <v>86.245500000000007</v>
      </c>
      <c r="G68" s="17">
        <f t="shared" si="5"/>
        <v>86.245500000000007</v>
      </c>
      <c r="H68" s="61">
        <f>(SQRT(3)*G68*'Step 1.1 Raw Data'!$G$3*'Step 1.1 Raw Data'!$G$4)/1000</f>
        <v>31.204319901482297</v>
      </c>
      <c r="J68" s="10"/>
      <c r="K68"/>
      <c r="L68"/>
      <c r="M68"/>
      <c r="N68" s="17"/>
      <c r="O68"/>
      <c r="P68" s="10"/>
      <c r="Q68"/>
      <c r="R68"/>
      <c r="S68"/>
      <c r="T68" s="17"/>
      <c r="AM68" s="3"/>
      <c r="AN68" s="5"/>
      <c r="AO68" s="4"/>
    </row>
    <row r="69" spans="1:41" x14ac:dyDescent="0.3">
      <c r="A69" s="10">
        <f>IF(ISBLANK('Step 1.1 Raw Data'!A69),"-",'Step 1.1 Raw Data'!A69)</f>
        <v>43135.208337152777</v>
      </c>
      <c r="B69">
        <f t="shared" si="4"/>
        <v>5</v>
      </c>
      <c r="C69">
        <f t="shared" si="3"/>
        <v>1</v>
      </c>
      <c r="D69">
        <f>IF(ISBLANK('Step 1.1 Raw Data'!B69),"-",'Step 1.1 Raw Data'!B69)</f>
        <v>86.2333</v>
      </c>
      <c r="E69">
        <f>IF(ISBLANK('Step 1.1 Raw Data'!C69),"-",'Step 1.1 Raw Data'!C69)</f>
        <v>86.2333</v>
      </c>
      <c r="F69">
        <f>IF(ISBLANK('Step 1.1 Raw Data'!D69),"-",'Step 1.1 Raw Data'!D69)</f>
        <v>86.2333</v>
      </c>
      <c r="G69" s="17">
        <f t="shared" si="5"/>
        <v>86.2333</v>
      </c>
      <c r="H69" s="61">
        <f>(SQRT(3)*G69*'Step 1.1 Raw Data'!$G$3*'Step 1.1 Raw Data'!$G$4)/1000</f>
        <v>31.199905842745338</v>
      </c>
      <c r="J69" s="10"/>
      <c r="K69"/>
      <c r="L69"/>
      <c r="M69"/>
      <c r="N69" s="17"/>
      <c r="O69"/>
      <c r="P69" s="10"/>
      <c r="Q69"/>
      <c r="R69"/>
      <c r="S69"/>
      <c r="T69" s="17"/>
      <c r="AM69" s="3"/>
      <c r="AN69" s="5"/>
      <c r="AO69" s="4"/>
    </row>
    <row r="70" spans="1:41" x14ac:dyDescent="0.3">
      <c r="A70" s="10">
        <f>IF(ISBLANK('Step 1.1 Raw Data'!A70),"-",'Step 1.1 Raw Data'!A70)</f>
        <v>43135.250003877314</v>
      </c>
      <c r="B70">
        <f t="shared" si="4"/>
        <v>6</v>
      </c>
      <c r="C70">
        <f t="shared" si="3"/>
        <v>1</v>
      </c>
      <c r="D70">
        <f>IF(ISBLANK('Step 1.1 Raw Data'!B70),"-",'Step 1.1 Raw Data'!B70)</f>
        <v>86.277600000000007</v>
      </c>
      <c r="E70">
        <f>IF(ISBLANK('Step 1.1 Raw Data'!C70),"-",'Step 1.1 Raw Data'!C70)</f>
        <v>86.277600000000007</v>
      </c>
      <c r="F70">
        <f>IF(ISBLANK('Step 1.1 Raw Data'!D70),"-",'Step 1.1 Raw Data'!D70)</f>
        <v>86.277600000000007</v>
      </c>
      <c r="G70" s="17">
        <f t="shared" si="5"/>
        <v>86.277600000000007</v>
      </c>
      <c r="H70" s="61">
        <f>(SQRT(3)*G70*'Step 1.1 Raw Data'!$G$3*'Step 1.1 Raw Data'!$G$4)/1000</f>
        <v>31.215933941273793</v>
      </c>
      <c r="J70" s="10"/>
      <c r="K70"/>
      <c r="L70"/>
      <c r="M70"/>
      <c r="N70" s="17"/>
      <c r="O70"/>
      <c r="P70" s="10"/>
      <c r="Q70"/>
      <c r="R70"/>
      <c r="S70"/>
      <c r="T70" s="17"/>
      <c r="AM70" s="3"/>
      <c r="AN70" s="5"/>
      <c r="AO70" s="4"/>
    </row>
    <row r="71" spans="1:41" x14ac:dyDescent="0.3">
      <c r="A71" s="10">
        <f>IF(ISBLANK('Step 1.1 Raw Data'!A71),"-",'Step 1.1 Raw Data'!A71)</f>
        <v>43135.291670601851</v>
      </c>
      <c r="B71">
        <f t="shared" si="4"/>
        <v>7</v>
      </c>
      <c r="C71">
        <f t="shared" si="3"/>
        <v>1</v>
      </c>
      <c r="D71">
        <f>IF(ISBLANK('Step 1.1 Raw Data'!B71),"-",'Step 1.1 Raw Data'!B71)</f>
        <v>86.286699999999996</v>
      </c>
      <c r="E71">
        <f>IF(ISBLANK('Step 1.1 Raw Data'!C71),"-",'Step 1.1 Raw Data'!C71)</f>
        <v>86.286699999999996</v>
      </c>
      <c r="F71">
        <f>IF(ISBLANK('Step 1.1 Raw Data'!D71),"-",'Step 1.1 Raw Data'!D71)</f>
        <v>86.286699999999996</v>
      </c>
      <c r="G71" s="17">
        <f t="shared" si="5"/>
        <v>86.286699999999996</v>
      </c>
      <c r="H71" s="61">
        <f>(SQRT(3)*G71*'Step 1.1 Raw Data'!$G$3*'Step 1.1 Raw Data'!$G$4)/1000</f>
        <v>31.219226394921847</v>
      </c>
      <c r="J71" s="10"/>
      <c r="K71"/>
      <c r="L71"/>
      <c r="M71"/>
      <c r="N71" s="17"/>
      <c r="O71"/>
      <c r="P71" s="10"/>
      <c r="Q71"/>
      <c r="R71"/>
      <c r="S71"/>
      <c r="T71" s="17"/>
      <c r="AM71" s="3"/>
      <c r="AN71" s="5"/>
      <c r="AO71" s="4"/>
    </row>
    <row r="72" spans="1:41" x14ac:dyDescent="0.3">
      <c r="A72" s="10">
        <f>IF(ISBLANK('Step 1.1 Raw Data'!A72),"-",'Step 1.1 Raw Data'!A72)</f>
        <v>43135.333337326389</v>
      </c>
      <c r="B72">
        <f t="shared" si="4"/>
        <v>8</v>
      </c>
      <c r="C72">
        <f t="shared" si="3"/>
        <v>1</v>
      </c>
      <c r="D72">
        <f>IF(ISBLANK('Step 1.1 Raw Data'!B72),"-",'Step 1.1 Raw Data'!B72)</f>
        <v>86.298900000000003</v>
      </c>
      <c r="E72">
        <f>IF(ISBLANK('Step 1.1 Raw Data'!C72),"-",'Step 1.1 Raw Data'!C72)</f>
        <v>86.298900000000003</v>
      </c>
      <c r="F72">
        <f>IF(ISBLANK('Step 1.1 Raw Data'!D72),"-",'Step 1.1 Raw Data'!D72)</f>
        <v>86.298900000000003</v>
      </c>
      <c r="G72" s="17">
        <f t="shared" si="5"/>
        <v>86.298900000000003</v>
      </c>
      <c r="H72" s="61">
        <f>(SQRT(3)*G72*'Step 1.1 Raw Data'!$G$3*'Step 1.1 Raw Data'!$G$4)/1000</f>
        <v>31.223640453658806</v>
      </c>
      <c r="J72" s="10"/>
      <c r="K72"/>
      <c r="L72"/>
      <c r="M72"/>
      <c r="N72" s="17"/>
      <c r="O72"/>
      <c r="P72" s="10"/>
      <c r="Q72"/>
      <c r="R72"/>
      <c r="S72"/>
      <c r="T72" s="17"/>
      <c r="AM72" s="3"/>
      <c r="AN72" s="5"/>
      <c r="AO72" s="4"/>
    </row>
    <row r="73" spans="1:41" x14ac:dyDescent="0.3">
      <c r="A73" s="10">
        <f>IF(ISBLANK('Step 1.1 Raw Data'!A73),"-",'Step 1.1 Raw Data'!A73)</f>
        <v>43135.375004050926</v>
      </c>
      <c r="B73">
        <f t="shared" si="4"/>
        <v>9</v>
      </c>
      <c r="C73">
        <f t="shared" si="3"/>
        <v>1</v>
      </c>
      <c r="D73">
        <f>IF(ISBLANK('Step 1.1 Raw Data'!B73),"-",'Step 1.1 Raw Data'!B73)</f>
        <v>86.286699999999996</v>
      </c>
      <c r="E73">
        <f>IF(ISBLANK('Step 1.1 Raw Data'!C73),"-",'Step 1.1 Raw Data'!C73)</f>
        <v>86.286699999999996</v>
      </c>
      <c r="F73">
        <f>IF(ISBLANK('Step 1.1 Raw Data'!D73),"-",'Step 1.1 Raw Data'!D73)</f>
        <v>86.286699999999996</v>
      </c>
      <c r="G73" s="17">
        <f t="shared" si="5"/>
        <v>86.286699999999996</v>
      </c>
      <c r="H73" s="61">
        <f>(SQRT(3)*G73*'Step 1.1 Raw Data'!$G$3*'Step 1.1 Raw Data'!$G$4)/1000</f>
        <v>31.219226394921847</v>
      </c>
      <c r="J73" s="10"/>
      <c r="K73"/>
      <c r="L73"/>
      <c r="M73"/>
      <c r="N73" s="17"/>
      <c r="O73"/>
      <c r="P73" s="10"/>
      <c r="Q73"/>
      <c r="R73"/>
      <c r="S73"/>
      <c r="T73" s="17"/>
      <c r="AM73" s="3"/>
      <c r="AN73" s="5"/>
      <c r="AO73" s="4"/>
    </row>
    <row r="74" spans="1:41" x14ac:dyDescent="0.3">
      <c r="A74" s="10">
        <f>IF(ISBLANK('Step 1.1 Raw Data'!A74),"-",'Step 1.1 Raw Data'!A74)</f>
        <v>43135.416670775463</v>
      </c>
      <c r="B74">
        <f t="shared" si="4"/>
        <v>10</v>
      </c>
      <c r="C74">
        <f t="shared" si="3"/>
        <v>1</v>
      </c>
      <c r="D74">
        <f>IF(ISBLANK('Step 1.1 Raw Data'!B74),"-",'Step 1.1 Raw Data'!B74)</f>
        <v>86.288200000000003</v>
      </c>
      <c r="E74">
        <f>IF(ISBLANK('Step 1.1 Raw Data'!C74),"-",'Step 1.1 Raw Data'!C74)</f>
        <v>86.288200000000003</v>
      </c>
      <c r="F74">
        <f>IF(ISBLANK('Step 1.1 Raw Data'!D74),"-",'Step 1.1 Raw Data'!D74)</f>
        <v>86.288200000000003</v>
      </c>
      <c r="G74" s="17">
        <f t="shared" si="5"/>
        <v>86.288200000000003</v>
      </c>
      <c r="H74" s="61">
        <f>(SQRT(3)*G74*'Step 1.1 Raw Data'!$G$3*'Step 1.1 Raw Data'!$G$4)/1000</f>
        <v>31.219769107061637</v>
      </c>
      <c r="J74" s="10"/>
      <c r="K74"/>
      <c r="L74"/>
      <c r="M74"/>
      <c r="N74" s="17"/>
      <c r="O74"/>
      <c r="P74" s="10"/>
      <c r="Q74"/>
      <c r="R74"/>
      <c r="S74"/>
      <c r="T74" s="17"/>
      <c r="AM74" s="5"/>
      <c r="AN74" s="5"/>
      <c r="AO74" s="4"/>
    </row>
    <row r="75" spans="1:41" x14ac:dyDescent="0.3">
      <c r="A75" s="10">
        <f>IF(ISBLANK('Step 1.1 Raw Data'!A75),"-",'Step 1.1 Raw Data'!A75)</f>
        <v>43135.4583375</v>
      </c>
      <c r="B75">
        <f t="shared" si="4"/>
        <v>11</v>
      </c>
      <c r="C75">
        <f t="shared" si="3"/>
        <v>1</v>
      </c>
      <c r="D75">
        <f>IF(ISBLANK('Step 1.1 Raw Data'!B75),"-",'Step 1.1 Raw Data'!B75)</f>
        <v>86.1845</v>
      </c>
      <c r="E75">
        <f>IF(ISBLANK('Step 1.1 Raw Data'!C75),"-",'Step 1.1 Raw Data'!C75)</f>
        <v>86.1845</v>
      </c>
      <c r="F75">
        <f>IF(ISBLANK('Step 1.1 Raw Data'!D75),"-",'Step 1.1 Raw Data'!D75)</f>
        <v>86.1845</v>
      </c>
      <c r="G75" s="17">
        <f t="shared" si="5"/>
        <v>86.1845</v>
      </c>
      <c r="H75" s="61">
        <f>(SQRT(3)*G75*'Step 1.1 Raw Data'!$G$3*'Step 1.1 Raw Data'!$G$4)/1000</f>
        <v>31.182249607797516</v>
      </c>
      <c r="J75" s="10"/>
      <c r="K75"/>
      <c r="L75"/>
      <c r="M75"/>
      <c r="N75" s="17"/>
      <c r="O75"/>
      <c r="P75" s="10"/>
      <c r="Q75"/>
      <c r="R75"/>
      <c r="S75"/>
      <c r="T75" s="17"/>
      <c r="AM75" s="3"/>
      <c r="AN75" s="5"/>
      <c r="AO75" s="4"/>
    </row>
    <row r="76" spans="1:41" x14ac:dyDescent="0.3">
      <c r="A76" s="10">
        <f>IF(ISBLANK('Step 1.1 Raw Data'!A76),"-",'Step 1.1 Raw Data'!A76)</f>
        <v>43135.500004224537</v>
      </c>
      <c r="B76">
        <f t="shared" si="4"/>
        <v>12</v>
      </c>
      <c r="C76">
        <f t="shared" si="3"/>
        <v>1</v>
      </c>
      <c r="D76">
        <f>IF(ISBLANK('Step 1.1 Raw Data'!B76),"-",'Step 1.1 Raw Data'!B76)</f>
        <v>86.141800000000003</v>
      </c>
      <c r="E76">
        <f>IF(ISBLANK('Step 1.1 Raw Data'!C76),"-",'Step 1.1 Raw Data'!C76)</f>
        <v>86.141800000000003</v>
      </c>
      <c r="F76">
        <f>IF(ISBLANK('Step 1.1 Raw Data'!D76),"-",'Step 1.1 Raw Data'!D76)</f>
        <v>86.141800000000003</v>
      </c>
      <c r="G76" s="17">
        <f t="shared" si="5"/>
        <v>86.141800000000003</v>
      </c>
      <c r="H76" s="61">
        <f>(SQRT(3)*G76*'Step 1.1 Raw Data'!$G$3*'Step 1.1 Raw Data'!$G$4)/1000</f>
        <v>31.166800402218175</v>
      </c>
      <c r="J76" s="10"/>
      <c r="K76"/>
      <c r="L76"/>
      <c r="M76"/>
      <c r="N76" s="17"/>
      <c r="O76"/>
      <c r="P76" s="10"/>
      <c r="Q76"/>
      <c r="R76"/>
      <c r="S76"/>
      <c r="T76" s="17"/>
      <c r="AM76" s="3"/>
      <c r="AN76" s="5"/>
      <c r="AO76" s="4"/>
    </row>
    <row r="77" spans="1:41" x14ac:dyDescent="0.3">
      <c r="A77" s="10">
        <f>IF(ISBLANK('Step 1.1 Raw Data'!A77),"-",'Step 1.1 Raw Data'!A77)</f>
        <v>43135.541670949075</v>
      </c>
      <c r="B77">
        <f t="shared" si="4"/>
        <v>13</v>
      </c>
      <c r="C77">
        <f t="shared" si="3"/>
        <v>1</v>
      </c>
      <c r="D77">
        <f>IF(ISBLANK('Step 1.1 Raw Data'!B77),"-",'Step 1.1 Raw Data'!B77)</f>
        <v>86.147900000000007</v>
      </c>
      <c r="E77">
        <f>IF(ISBLANK('Step 1.1 Raw Data'!C77),"-",'Step 1.1 Raw Data'!C77)</f>
        <v>86.147900000000007</v>
      </c>
      <c r="F77">
        <f>IF(ISBLANK('Step 1.1 Raw Data'!D77),"-",'Step 1.1 Raw Data'!D77)</f>
        <v>86.147900000000007</v>
      </c>
      <c r="G77" s="17">
        <f t="shared" si="5"/>
        <v>86.147900000000007</v>
      </c>
      <c r="H77" s="61">
        <f>(SQRT(3)*G77*'Step 1.1 Raw Data'!$G$3*'Step 1.1 Raw Data'!$G$4)/1000</f>
        <v>31.169007431586657</v>
      </c>
      <c r="J77" s="10"/>
      <c r="K77"/>
      <c r="L77"/>
      <c r="M77"/>
      <c r="N77" s="17"/>
      <c r="O77"/>
      <c r="P77" s="10"/>
      <c r="Q77"/>
      <c r="R77"/>
      <c r="S77"/>
      <c r="T77" s="17"/>
      <c r="AM77" s="3"/>
      <c r="AN77" s="5"/>
      <c r="AO77" s="4"/>
    </row>
    <row r="78" spans="1:41" x14ac:dyDescent="0.3">
      <c r="A78" s="10">
        <f>IF(ISBLANK('Step 1.1 Raw Data'!A78),"-",'Step 1.1 Raw Data'!A78)</f>
        <v>43135.583337673612</v>
      </c>
      <c r="B78">
        <f t="shared" si="4"/>
        <v>14</v>
      </c>
      <c r="C78">
        <f t="shared" si="3"/>
        <v>1</v>
      </c>
      <c r="D78">
        <f>IF(ISBLANK('Step 1.1 Raw Data'!B78),"-",'Step 1.1 Raw Data'!B78)</f>
        <v>86.111199999999997</v>
      </c>
      <c r="E78">
        <f>IF(ISBLANK('Step 1.1 Raw Data'!C78),"-",'Step 1.1 Raw Data'!C78)</f>
        <v>86.111199999999997</v>
      </c>
      <c r="F78">
        <f>IF(ISBLANK('Step 1.1 Raw Data'!D78),"-",'Step 1.1 Raw Data'!D78)</f>
        <v>86.111199999999997</v>
      </c>
      <c r="G78" s="17">
        <f t="shared" si="5"/>
        <v>86.111199999999997</v>
      </c>
      <c r="H78" s="61">
        <f>(SQRT(3)*G78*'Step 1.1 Raw Data'!$G$3*'Step 1.1 Raw Data'!$G$4)/1000</f>
        <v>31.155729074566466</v>
      </c>
      <c r="J78" s="10"/>
      <c r="K78"/>
      <c r="L78"/>
      <c r="M78"/>
      <c r="N78" s="17"/>
      <c r="O78"/>
      <c r="P78" s="10"/>
      <c r="Q78"/>
      <c r="R78"/>
      <c r="S78"/>
      <c r="T78" s="17"/>
      <c r="AM78" s="3"/>
      <c r="AN78" s="5"/>
      <c r="AO78" s="4"/>
    </row>
    <row r="79" spans="1:41" x14ac:dyDescent="0.3">
      <c r="A79" s="10">
        <f>IF(ISBLANK('Step 1.1 Raw Data'!A79),"-",'Step 1.1 Raw Data'!A79)</f>
        <v>43135.625004398149</v>
      </c>
      <c r="B79">
        <f t="shared" si="4"/>
        <v>15</v>
      </c>
      <c r="C79">
        <f t="shared" si="3"/>
        <v>1</v>
      </c>
      <c r="D79">
        <f>IF(ISBLANK('Step 1.1 Raw Data'!B79),"-",'Step 1.1 Raw Data'!B79)</f>
        <v>86.245500000000007</v>
      </c>
      <c r="E79">
        <f>IF(ISBLANK('Step 1.1 Raw Data'!C79),"-",'Step 1.1 Raw Data'!C79)</f>
        <v>86.245500000000007</v>
      </c>
      <c r="F79">
        <f>IF(ISBLANK('Step 1.1 Raw Data'!D79),"-",'Step 1.1 Raw Data'!D79)</f>
        <v>86.245500000000007</v>
      </c>
      <c r="G79" s="17">
        <f t="shared" si="5"/>
        <v>86.245500000000007</v>
      </c>
      <c r="H79" s="61">
        <f>(SQRT(3)*G79*'Step 1.1 Raw Data'!$G$3*'Step 1.1 Raw Data'!$G$4)/1000</f>
        <v>31.204319901482297</v>
      </c>
      <c r="J79" s="10"/>
      <c r="K79"/>
      <c r="L79"/>
      <c r="M79"/>
      <c r="N79" s="17"/>
      <c r="O79"/>
      <c r="P79" s="10"/>
      <c r="Q79"/>
      <c r="R79"/>
      <c r="S79"/>
      <c r="T79" s="17"/>
      <c r="AM79" s="3"/>
      <c r="AN79" s="5"/>
      <c r="AO79" s="4"/>
    </row>
    <row r="80" spans="1:41" x14ac:dyDescent="0.3">
      <c r="A80" s="10">
        <f>IF(ISBLANK('Step 1.1 Raw Data'!A80),"-",'Step 1.1 Raw Data'!A80)</f>
        <v>43135.666671122686</v>
      </c>
      <c r="B80">
        <f t="shared" si="4"/>
        <v>16</v>
      </c>
      <c r="C80">
        <f t="shared" si="3"/>
        <v>1</v>
      </c>
      <c r="D80">
        <f>IF(ISBLANK('Step 1.1 Raw Data'!B80),"-",'Step 1.1 Raw Data'!B80)</f>
        <v>86.344700000000003</v>
      </c>
      <c r="E80">
        <f>IF(ISBLANK('Step 1.1 Raw Data'!C80),"-",'Step 1.1 Raw Data'!C80)</f>
        <v>86.344700000000003</v>
      </c>
      <c r="F80">
        <f>IF(ISBLANK('Step 1.1 Raw Data'!D80),"-",'Step 1.1 Raw Data'!D80)</f>
        <v>86.344700000000003</v>
      </c>
      <c r="G80" s="17">
        <f t="shared" si="5"/>
        <v>86.344700000000003</v>
      </c>
      <c r="H80" s="61">
        <f>(SQRT(3)*G80*'Step 1.1 Raw Data'!$G$3*'Step 1.1 Raw Data'!$G$4)/1000</f>
        <v>31.240211264327044</v>
      </c>
      <c r="J80" s="10"/>
      <c r="K80"/>
      <c r="L80"/>
      <c r="M80"/>
      <c r="N80" s="17"/>
      <c r="O80"/>
      <c r="P80" s="10"/>
      <c r="Q80"/>
      <c r="R80"/>
      <c r="S80"/>
      <c r="T80" s="17"/>
      <c r="AM80" s="3"/>
      <c r="AN80" s="5"/>
      <c r="AO80" s="4"/>
    </row>
    <row r="81" spans="1:41" x14ac:dyDescent="0.3">
      <c r="A81" s="10">
        <f>IF(ISBLANK('Step 1.1 Raw Data'!A81),"-",'Step 1.1 Raw Data'!A81)</f>
        <v>43135.708337847223</v>
      </c>
      <c r="B81">
        <f t="shared" si="4"/>
        <v>17</v>
      </c>
      <c r="C81">
        <f t="shared" si="3"/>
        <v>1</v>
      </c>
      <c r="D81">
        <f>IF(ISBLANK('Step 1.1 Raw Data'!B81),"-",'Step 1.1 Raw Data'!B81)</f>
        <v>86.480500000000006</v>
      </c>
      <c r="E81">
        <f>IF(ISBLANK('Step 1.1 Raw Data'!C81),"-",'Step 1.1 Raw Data'!C81)</f>
        <v>86.480500000000006</v>
      </c>
      <c r="F81">
        <f>IF(ISBLANK('Step 1.1 Raw Data'!D81),"-",'Step 1.1 Raw Data'!D81)</f>
        <v>86.480500000000006</v>
      </c>
      <c r="G81" s="17">
        <f t="shared" si="5"/>
        <v>86.480500000000006</v>
      </c>
      <c r="H81" s="61">
        <f>(SQRT(3)*G81*'Step 1.1 Raw Data'!$G$3*'Step 1.1 Raw Data'!$G$4)/1000</f>
        <v>31.289344803382665</v>
      </c>
      <c r="J81" s="10"/>
      <c r="K81"/>
      <c r="L81"/>
      <c r="M81"/>
      <c r="N81" s="17"/>
      <c r="O81"/>
      <c r="P81" s="10"/>
      <c r="Q81"/>
      <c r="R81"/>
      <c r="S81"/>
      <c r="T81" s="17"/>
      <c r="AM81" s="3"/>
      <c r="AN81" s="5"/>
      <c r="AO81" s="4"/>
    </row>
    <row r="82" spans="1:41" x14ac:dyDescent="0.3">
      <c r="A82" s="10">
        <f>IF(ISBLANK('Step 1.1 Raw Data'!A82),"-",'Step 1.1 Raw Data'!A82)</f>
        <v>43135.750004571761</v>
      </c>
      <c r="B82">
        <f t="shared" si="4"/>
        <v>18</v>
      </c>
      <c r="C82">
        <f t="shared" si="3"/>
        <v>1</v>
      </c>
      <c r="D82">
        <f>IF(ISBLANK('Step 1.1 Raw Data'!B82),"-",'Step 1.1 Raw Data'!B82)</f>
        <v>86.433199999999999</v>
      </c>
      <c r="E82">
        <f>IF(ISBLANK('Step 1.1 Raw Data'!C82),"-",'Step 1.1 Raw Data'!C82)</f>
        <v>86.433199999999999</v>
      </c>
      <c r="F82">
        <f>IF(ISBLANK('Step 1.1 Raw Data'!D82),"-",'Step 1.1 Raw Data'!D82)</f>
        <v>86.433199999999999</v>
      </c>
      <c r="G82" s="17">
        <f t="shared" si="5"/>
        <v>86.433199999999999</v>
      </c>
      <c r="H82" s="61">
        <f>(SQRT(3)*G82*'Step 1.1 Raw Data'!$G$3*'Step 1.1 Raw Data'!$G$4)/1000</f>
        <v>31.27223128057463</v>
      </c>
      <c r="J82" s="10"/>
      <c r="K82"/>
      <c r="L82"/>
      <c r="M82"/>
      <c r="N82" s="17"/>
      <c r="O82"/>
      <c r="P82" s="10"/>
      <c r="Q82"/>
      <c r="R82"/>
      <c r="S82"/>
      <c r="T82" s="17"/>
      <c r="AM82" s="3"/>
      <c r="AN82" s="5"/>
      <c r="AO82" s="4"/>
    </row>
    <row r="83" spans="1:41" x14ac:dyDescent="0.3">
      <c r="A83" s="10">
        <f>IF(ISBLANK('Step 1.1 Raw Data'!A83),"-",'Step 1.1 Raw Data'!A83)</f>
        <v>43135.791671296298</v>
      </c>
      <c r="B83">
        <f t="shared" si="4"/>
        <v>19</v>
      </c>
      <c r="C83">
        <f t="shared" si="3"/>
        <v>1</v>
      </c>
      <c r="D83">
        <f>IF(ISBLANK('Step 1.1 Raw Data'!B83),"-",'Step 1.1 Raw Data'!B83)</f>
        <v>85.679400000000001</v>
      </c>
      <c r="E83">
        <f>IF(ISBLANK('Step 1.1 Raw Data'!C83),"-",'Step 1.1 Raw Data'!C83)</f>
        <v>85.679400000000001</v>
      </c>
      <c r="F83">
        <f>IF(ISBLANK('Step 1.1 Raw Data'!D83),"-",'Step 1.1 Raw Data'!D83)</f>
        <v>85.679400000000001</v>
      </c>
      <c r="G83" s="17">
        <f t="shared" si="5"/>
        <v>85.679400000000001</v>
      </c>
      <c r="H83" s="61">
        <f>(SQRT(3)*G83*'Step 1.1 Raw Data'!$G$3*'Step 1.1 Raw Data'!$G$4)/1000</f>
        <v>30.999500339925699</v>
      </c>
      <c r="J83" s="10"/>
      <c r="K83"/>
      <c r="L83"/>
      <c r="M83"/>
      <c r="N83" s="17"/>
      <c r="O83"/>
      <c r="P83" s="10"/>
      <c r="Q83"/>
      <c r="R83"/>
      <c r="S83"/>
      <c r="T83" s="17"/>
      <c r="AM83" s="3"/>
      <c r="AN83" s="5"/>
      <c r="AO83" s="4"/>
    </row>
    <row r="84" spans="1:41" x14ac:dyDescent="0.3">
      <c r="A84" s="10">
        <f>IF(ISBLANK('Step 1.1 Raw Data'!A84),"-",'Step 1.1 Raw Data'!A84)</f>
        <v>43135.833338020835</v>
      </c>
      <c r="B84">
        <f t="shared" si="4"/>
        <v>20</v>
      </c>
      <c r="C84">
        <f t="shared" si="3"/>
        <v>1</v>
      </c>
      <c r="D84">
        <f>IF(ISBLANK('Step 1.1 Raw Data'!B84),"-",'Step 1.1 Raw Data'!B84)</f>
        <v>86.329400000000007</v>
      </c>
      <c r="E84">
        <f>IF(ISBLANK('Step 1.1 Raw Data'!C84),"-",'Step 1.1 Raw Data'!C84)</f>
        <v>86.329400000000007</v>
      </c>
      <c r="F84">
        <f>IF(ISBLANK('Step 1.1 Raw Data'!D84),"-",'Step 1.1 Raw Data'!D84)</f>
        <v>86.329400000000007</v>
      </c>
      <c r="G84" s="17">
        <f t="shared" si="5"/>
        <v>86.329400000000007</v>
      </c>
      <c r="H84" s="61">
        <f>(SQRT(3)*G84*'Step 1.1 Raw Data'!$G$3*'Step 1.1 Raw Data'!$G$4)/1000</f>
        <v>31.234675600501195</v>
      </c>
      <c r="J84" s="10"/>
      <c r="K84"/>
      <c r="L84"/>
      <c r="M84"/>
      <c r="N84" s="17"/>
      <c r="O84"/>
      <c r="P84" s="10"/>
      <c r="Q84"/>
      <c r="R84"/>
      <c r="S84"/>
      <c r="T84" s="17"/>
      <c r="AM84" s="3"/>
      <c r="AN84" s="5"/>
      <c r="AO84" s="4"/>
    </row>
    <row r="85" spans="1:41" x14ac:dyDescent="0.3">
      <c r="A85" s="10">
        <f>IF(ISBLANK('Step 1.1 Raw Data'!A85),"-",'Step 1.1 Raw Data'!A85)</f>
        <v>43135.875004745372</v>
      </c>
      <c r="B85">
        <f t="shared" si="4"/>
        <v>21</v>
      </c>
      <c r="C85">
        <f t="shared" si="3"/>
        <v>1</v>
      </c>
      <c r="D85">
        <f>IF(ISBLANK('Step 1.1 Raw Data'!B85),"-",'Step 1.1 Raw Data'!B85)</f>
        <v>86.356899999999996</v>
      </c>
      <c r="E85">
        <f>IF(ISBLANK('Step 1.1 Raw Data'!C85),"-",'Step 1.1 Raw Data'!C85)</f>
        <v>86.356899999999996</v>
      </c>
      <c r="F85">
        <f>IF(ISBLANK('Step 1.1 Raw Data'!D85),"-",'Step 1.1 Raw Data'!D85)</f>
        <v>86.356899999999996</v>
      </c>
      <c r="G85" s="17">
        <f t="shared" si="5"/>
        <v>86.356899999999996</v>
      </c>
      <c r="H85" s="61">
        <f>(SQRT(3)*G85*'Step 1.1 Raw Data'!$G$3*'Step 1.1 Raw Data'!$G$4)/1000</f>
        <v>31.244625323064</v>
      </c>
      <c r="J85" s="10"/>
      <c r="K85"/>
      <c r="L85"/>
      <c r="M85"/>
      <c r="N85" s="17"/>
      <c r="O85"/>
      <c r="P85" s="10"/>
      <c r="Q85"/>
      <c r="R85"/>
      <c r="S85"/>
      <c r="T85" s="17"/>
      <c r="AM85" s="3"/>
      <c r="AN85" s="5"/>
      <c r="AO85" s="4"/>
    </row>
    <row r="86" spans="1:41" x14ac:dyDescent="0.3">
      <c r="A86" s="10">
        <f>IF(ISBLANK('Step 1.1 Raw Data'!A86),"-",'Step 1.1 Raw Data'!A86)</f>
        <v>43135.916671469909</v>
      </c>
      <c r="B86">
        <f t="shared" si="4"/>
        <v>22</v>
      </c>
      <c r="C86">
        <f t="shared" si="3"/>
        <v>1</v>
      </c>
      <c r="D86">
        <f>IF(ISBLANK('Step 1.1 Raw Data'!B86),"-",'Step 1.1 Raw Data'!B86)</f>
        <v>86.488100000000003</v>
      </c>
      <c r="E86">
        <f>IF(ISBLANK('Step 1.1 Raw Data'!C86),"-",'Step 1.1 Raw Data'!C86)</f>
        <v>86.488100000000003</v>
      </c>
      <c r="F86">
        <f>IF(ISBLANK('Step 1.1 Raw Data'!D86),"-",'Step 1.1 Raw Data'!D86)</f>
        <v>86.488100000000003</v>
      </c>
      <c r="G86" s="17">
        <f t="shared" si="5"/>
        <v>86.488099999999989</v>
      </c>
      <c r="H86" s="61">
        <f>(SQRT(3)*G86*'Step 1.1 Raw Data'!$G$3*'Step 1.1 Raw Data'!$G$4)/1000</f>
        <v>31.292094544890926</v>
      </c>
      <c r="J86" s="10"/>
      <c r="K86"/>
      <c r="L86"/>
      <c r="M86"/>
      <c r="N86" s="17"/>
      <c r="O86"/>
      <c r="P86" s="10"/>
      <c r="Q86"/>
      <c r="R86"/>
      <c r="S86"/>
      <c r="T86" s="17"/>
      <c r="AM86" s="3"/>
      <c r="AN86" s="5"/>
      <c r="AO86" s="4"/>
    </row>
    <row r="87" spans="1:41" x14ac:dyDescent="0.3">
      <c r="A87" s="10">
        <f>IF(ISBLANK('Step 1.1 Raw Data'!A87),"-",'Step 1.1 Raw Data'!A87)</f>
        <v>43135.958338194447</v>
      </c>
      <c r="B87">
        <f t="shared" si="4"/>
        <v>23</v>
      </c>
      <c r="C87">
        <f t="shared" si="3"/>
        <v>1</v>
      </c>
      <c r="D87">
        <f>IF(ISBLANK('Step 1.1 Raw Data'!B87),"-",'Step 1.1 Raw Data'!B87)</f>
        <v>86.433199999999999</v>
      </c>
      <c r="E87">
        <f>IF(ISBLANK('Step 1.1 Raw Data'!C87),"-",'Step 1.1 Raw Data'!C87)</f>
        <v>86.433199999999999</v>
      </c>
      <c r="F87">
        <f>IF(ISBLANK('Step 1.1 Raw Data'!D87),"-",'Step 1.1 Raw Data'!D87)</f>
        <v>86.433199999999999</v>
      </c>
      <c r="G87" s="17">
        <f t="shared" si="5"/>
        <v>86.433199999999999</v>
      </c>
      <c r="H87" s="61">
        <f>(SQRT(3)*G87*'Step 1.1 Raw Data'!$G$3*'Step 1.1 Raw Data'!$G$4)/1000</f>
        <v>31.27223128057463</v>
      </c>
      <c r="J87" s="10"/>
      <c r="K87"/>
      <c r="L87"/>
      <c r="M87"/>
      <c r="N87" s="17"/>
      <c r="O87"/>
      <c r="P87" s="10"/>
      <c r="Q87"/>
      <c r="R87"/>
      <c r="S87"/>
      <c r="T87" s="17"/>
      <c r="AM87" s="3"/>
      <c r="AN87" s="5"/>
      <c r="AO87" s="4"/>
    </row>
    <row r="88" spans="1:41" x14ac:dyDescent="0.3">
      <c r="A88" s="10">
        <f>IF(ISBLANK('Step 1.1 Raw Data'!A88),"-",'Step 1.1 Raw Data'!A88)</f>
        <v>43136.000004918984</v>
      </c>
      <c r="B88">
        <f t="shared" si="4"/>
        <v>0</v>
      </c>
      <c r="C88">
        <f t="shared" si="3"/>
        <v>2</v>
      </c>
      <c r="D88">
        <f>IF(ISBLANK('Step 1.1 Raw Data'!B88),"-",'Step 1.1 Raw Data'!B88)</f>
        <v>86.408799999999999</v>
      </c>
      <c r="E88">
        <f>IF(ISBLANK('Step 1.1 Raw Data'!C88),"-",'Step 1.1 Raw Data'!C88)</f>
        <v>86.408799999999999</v>
      </c>
      <c r="F88">
        <f>IF(ISBLANK('Step 1.1 Raw Data'!D88),"-",'Step 1.1 Raw Data'!D88)</f>
        <v>86.408799999999999</v>
      </c>
      <c r="G88" s="17">
        <f t="shared" si="5"/>
        <v>86.408799999999999</v>
      </c>
      <c r="H88" s="61">
        <f>(SQRT(3)*G88*'Step 1.1 Raw Data'!$G$3*'Step 1.1 Raw Data'!$G$4)/1000</f>
        <v>31.263403163100719</v>
      </c>
      <c r="J88" s="10"/>
      <c r="K88"/>
      <c r="L88"/>
      <c r="M88"/>
      <c r="N88" s="17"/>
      <c r="O88"/>
      <c r="P88" s="10"/>
      <c r="Q88"/>
      <c r="R88"/>
      <c r="S88"/>
      <c r="T88" s="17"/>
      <c r="AM88" s="3"/>
      <c r="AN88" s="5"/>
      <c r="AO88" s="4"/>
    </row>
    <row r="89" spans="1:41" x14ac:dyDescent="0.3">
      <c r="A89" s="10">
        <f>IF(ISBLANK('Step 1.1 Raw Data'!A89),"-",'Step 1.1 Raw Data'!A89)</f>
        <v>43136.041671643521</v>
      </c>
      <c r="B89">
        <f t="shared" si="4"/>
        <v>1</v>
      </c>
      <c r="C89">
        <f t="shared" si="3"/>
        <v>2</v>
      </c>
      <c r="D89">
        <f>IF(ISBLANK('Step 1.1 Raw Data'!B89),"-",'Step 1.1 Raw Data'!B89)</f>
        <v>86.042599999999993</v>
      </c>
      <c r="E89">
        <f>IF(ISBLANK('Step 1.1 Raw Data'!C89),"-",'Step 1.1 Raw Data'!C89)</f>
        <v>86.042599999999993</v>
      </c>
      <c r="F89">
        <f>IF(ISBLANK('Step 1.1 Raw Data'!D89),"-",'Step 1.1 Raw Data'!D89)</f>
        <v>86.042599999999993</v>
      </c>
      <c r="G89" s="17">
        <f t="shared" si="5"/>
        <v>86.042599999999993</v>
      </c>
      <c r="H89" s="61">
        <f>(SQRT(3)*G89*'Step 1.1 Raw Data'!$G$3*'Step 1.1 Raw Data'!$G$4)/1000</f>
        <v>31.130909039373417</v>
      </c>
      <c r="J89" s="10"/>
      <c r="K89"/>
      <c r="L89"/>
      <c r="M89"/>
      <c r="N89" s="17"/>
      <c r="O89"/>
      <c r="P89" s="10"/>
      <c r="Q89"/>
      <c r="R89"/>
      <c r="S89"/>
      <c r="T89" s="17"/>
      <c r="AM89" s="3"/>
      <c r="AN89" s="5"/>
      <c r="AO89" s="4"/>
    </row>
    <row r="90" spans="1:41" x14ac:dyDescent="0.3">
      <c r="A90" s="10">
        <f>IF(ISBLANK('Step 1.1 Raw Data'!A90),"-",'Step 1.1 Raw Data'!A90)</f>
        <v>43136.083338368058</v>
      </c>
      <c r="B90">
        <f t="shared" si="4"/>
        <v>2</v>
      </c>
      <c r="C90">
        <f t="shared" si="3"/>
        <v>2</v>
      </c>
      <c r="D90">
        <f>IF(ISBLANK('Step 1.1 Raw Data'!B90),"-",'Step 1.1 Raw Data'!B90)</f>
        <v>86.391999999999996</v>
      </c>
      <c r="E90">
        <f>IF(ISBLANK('Step 1.1 Raw Data'!C90),"-",'Step 1.1 Raw Data'!C90)</f>
        <v>86.391999999999996</v>
      </c>
      <c r="F90">
        <f>IF(ISBLANK('Step 1.1 Raw Data'!D90),"-",'Step 1.1 Raw Data'!D90)</f>
        <v>86.391999999999996</v>
      </c>
      <c r="G90" s="17">
        <f t="shared" si="5"/>
        <v>86.391999999999996</v>
      </c>
      <c r="H90" s="61">
        <f>(SQRT(3)*G90*'Step 1.1 Raw Data'!$G$3*'Step 1.1 Raw Data'!$G$4)/1000</f>
        <v>31.257324787135076</v>
      </c>
      <c r="J90" s="10"/>
      <c r="K90"/>
      <c r="L90"/>
      <c r="M90"/>
      <c r="N90" s="17"/>
      <c r="O90"/>
      <c r="P90" s="10"/>
      <c r="Q90"/>
      <c r="R90"/>
      <c r="S90"/>
      <c r="T90" s="17"/>
      <c r="AM90" s="3"/>
      <c r="AN90" s="5"/>
      <c r="AO90" s="4"/>
    </row>
    <row r="91" spans="1:41" x14ac:dyDescent="0.3">
      <c r="A91" s="10">
        <f>IF(ISBLANK('Step 1.1 Raw Data'!A91),"-",'Step 1.1 Raw Data'!A91)</f>
        <v>43136.125005092596</v>
      </c>
      <c r="B91">
        <f t="shared" si="4"/>
        <v>3</v>
      </c>
      <c r="C91">
        <f t="shared" si="3"/>
        <v>2</v>
      </c>
      <c r="D91">
        <f>IF(ISBLANK('Step 1.1 Raw Data'!B91),"-",'Step 1.1 Raw Data'!B91)</f>
        <v>86.277600000000007</v>
      </c>
      <c r="E91">
        <f>IF(ISBLANK('Step 1.1 Raw Data'!C91),"-",'Step 1.1 Raw Data'!C91)</f>
        <v>86.277600000000007</v>
      </c>
      <c r="F91">
        <f>IF(ISBLANK('Step 1.1 Raw Data'!D91),"-",'Step 1.1 Raw Data'!D91)</f>
        <v>86.277600000000007</v>
      </c>
      <c r="G91" s="17">
        <f t="shared" si="5"/>
        <v>86.277600000000007</v>
      </c>
      <c r="H91" s="61">
        <f>(SQRT(3)*G91*'Step 1.1 Raw Data'!$G$3*'Step 1.1 Raw Data'!$G$4)/1000</f>
        <v>31.215933941273793</v>
      </c>
      <c r="J91" s="10"/>
      <c r="K91"/>
      <c r="L91"/>
      <c r="M91"/>
      <c r="N91" s="17"/>
      <c r="O91"/>
      <c r="P91" s="10"/>
      <c r="Q91"/>
      <c r="R91"/>
      <c r="S91"/>
      <c r="T91" s="17"/>
      <c r="AM91" s="3"/>
      <c r="AN91" s="5"/>
      <c r="AO91" s="4"/>
    </row>
    <row r="92" spans="1:41" x14ac:dyDescent="0.3">
      <c r="A92" s="10">
        <f>IF(ISBLANK('Step 1.1 Raw Data'!A92),"-",'Step 1.1 Raw Data'!A92)</f>
        <v>43136.166671817133</v>
      </c>
      <c r="B92">
        <f t="shared" si="4"/>
        <v>4</v>
      </c>
      <c r="C92">
        <f t="shared" si="3"/>
        <v>2</v>
      </c>
      <c r="D92">
        <f>IF(ISBLANK('Step 1.1 Raw Data'!B92),"-",'Step 1.1 Raw Data'!B92)</f>
        <v>86.503399999999999</v>
      </c>
      <c r="E92">
        <f>IF(ISBLANK('Step 1.1 Raw Data'!C92),"-",'Step 1.1 Raw Data'!C92)</f>
        <v>86.503399999999999</v>
      </c>
      <c r="F92">
        <f>IF(ISBLANK('Step 1.1 Raw Data'!D92),"-",'Step 1.1 Raw Data'!D92)</f>
        <v>86.503399999999999</v>
      </c>
      <c r="G92" s="17">
        <f t="shared" si="5"/>
        <v>86.503399999999999</v>
      </c>
      <c r="H92" s="61">
        <f>(SQRT(3)*G92*'Step 1.1 Raw Data'!$G$3*'Step 1.1 Raw Data'!$G$4)/1000</f>
        <v>31.297630208716786</v>
      </c>
      <c r="J92" s="10"/>
      <c r="K92"/>
      <c r="L92"/>
      <c r="M92"/>
      <c r="N92" s="17"/>
      <c r="O92"/>
      <c r="P92" s="10"/>
      <c r="Q92"/>
      <c r="R92"/>
      <c r="S92"/>
      <c r="T92" s="17"/>
      <c r="AM92" s="3"/>
      <c r="AN92" s="5"/>
      <c r="AO92" s="4"/>
    </row>
    <row r="93" spans="1:41" x14ac:dyDescent="0.3">
      <c r="A93" s="10">
        <f>IF(ISBLANK('Step 1.1 Raw Data'!A93),"-",'Step 1.1 Raw Data'!A93)</f>
        <v>43136.20833854167</v>
      </c>
      <c r="B93">
        <f t="shared" si="4"/>
        <v>5</v>
      </c>
      <c r="C93">
        <f t="shared" si="3"/>
        <v>2</v>
      </c>
      <c r="D93">
        <f>IF(ISBLANK('Step 1.1 Raw Data'!B93),"-",'Step 1.1 Raw Data'!B93)</f>
        <v>86.366100000000003</v>
      </c>
      <c r="E93">
        <f>IF(ISBLANK('Step 1.1 Raw Data'!C93),"-",'Step 1.1 Raw Data'!C93)</f>
        <v>86.366100000000003</v>
      </c>
      <c r="F93">
        <f>IF(ISBLANK('Step 1.1 Raw Data'!D93),"-",'Step 1.1 Raw Data'!D93)</f>
        <v>86.366100000000003</v>
      </c>
      <c r="G93" s="17">
        <f t="shared" si="5"/>
        <v>86.366100000000003</v>
      </c>
      <c r="H93" s="61">
        <f>(SQRT(3)*G93*'Step 1.1 Raw Data'!$G$3*'Step 1.1 Raw Data'!$G$4)/1000</f>
        <v>31.247953957521378</v>
      </c>
      <c r="J93" s="10"/>
      <c r="K93"/>
      <c r="L93"/>
      <c r="M93"/>
      <c r="N93" s="17"/>
      <c r="O93"/>
      <c r="P93" s="10"/>
      <c r="Q93"/>
      <c r="R93"/>
      <c r="S93"/>
      <c r="T93" s="17"/>
      <c r="AM93" s="3"/>
      <c r="AN93" s="5"/>
      <c r="AO93" s="4"/>
    </row>
    <row r="94" spans="1:41" x14ac:dyDescent="0.3">
      <c r="A94" s="10">
        <f>IF(ISBLANK('Step 1.1 Raw Data'!A94),"-",'Step 1.1 Raw Data'!A94)</f>
        <v>43136.250005266207</v>
      </c>
      <c r="B94">
        <f t="shared" si="4"/>
        <v>6</v>
      </c>
      <c r="C94">
        <f t="shared" si="3"/>
        <v>2</v>
      </c>
      <c r="D94">
        <f>IF(ISBLANK('Step 1.1 Raw Data'!B94),"-",'Step 1.1 Raw Data'!B94)</f>
        <v>86.2898</v>
      </c>
      <c r="E94">
        <f>IF(ISBLANK('Step 1.1 Raw Data'!C94),"-",'Step 1.1 Raw Data'!C94)</f>
        <v>86.2898</v>
      </c>
      <c r="F94">
        <f>IF(ISBLANK('Step 1.1 Raw Data'!D94),"-",'Step 1.1 Raw Data'!D94)</f>
        <v>86.2898</v>
      </c>
      <c r="G94" s="17">
        <f t="shared" si="5"/>
        <v>86.2898</v>
      </c>
      <c r="H94" s="61">
        <f>(SQRT(3)*G94*'Step 1.1 Raw Data'!$G$3*'Step 1.1 Raw Data'!$G$4)/1000</f>
        <v>31.220348000010748</v>
      </c>
      <c r="J94" s="10"/>
      <c r="K94"/>
      <c r="L94"/>
      <c r="M94"/>
      <c r="N94" s="17"/>
      <c r="O94"/>
      <c r="P94" s="10"/>
      <c r="Q94"/>
      <c r="R94"/>
      <c r="S94"/>
      <c r="T94" s="17"/>
      <c r="AM94" s="3"/>
      <c r="AN94" s="5"/>
      <c r="AO94" s="4"/>
    </row>
    <row r="95" spans="1:41" x14ac:dyDescent="0.3">
      <c r="A95" s="10">
        <f>IF(ISBLANK('Step 1.1 Raw Data'!A95),"-",'Step 1.1 Raw Data'!A95)</f>
        <v>43136.291671990744</v>
      </c>
      <c r="B95">
        <f t="shared" si="4"/>
        <v>7</v>
      </c>
      <c r="C95">
        <f t="shared" si="3"/>
        <v>2</v>
      </c>
      <c r="D95">
        <f>IF(ISBLANK('Step 1.1 Raw Data'!B95),"-",'Step 1.1 Raw Data'!B95)</f>
        <v>86.204300000000003</v>
      </c>
      <c r="E95">
        <f>IF(ISBLANK('Step 1.1 Raw Data'!C95),"-",'Step 1.1 Raw Data'!C95)</f>
        <v>86.204300000000003</v>
      </c>
      <c r="F95">
        <f>IF(ISBLANK('Step 1.1 Raw Data'!D95),"-",'Step 1.1 Raw Data'!D95)</f>
        <v>86.204300000000003</v>
      </c>
      <c r="G95" s="17">
        <f t="shared" si="5"/>
        <v>86.204300000000003</v>
      </c>
      <c r="H95" s="61">
        <f>(SQRT(3)*G95*'Step 1.1 Raw Data'!$G$3*'Step 1.1 Raw Data'!$G$4)/1000</f>
        <v>31.189413408042743</v>
      </c>
      <c r="J95" s="10"/>
      <c r="K95"/>
      <c r="L95"/>
      <c r="M95"/>
      <c r="N95" s="17"/>
      <c r="O95"/>
      <c r="P95" s="10"/>
      <c r="Q95"/>
      <c r="R95"/>
      <c r="S95"/>
      <c r="T95" s="17"/>
      <c r="AM95" s="3"/>
      <c r="AN95" s="5"/>
      <c r="AO95" s="4"/>
    </row>
    <row r="96" spans="1:41" x14ac:dyDescent="0.3">
      <c r="A96" s="10">
        <f>IF(ISBLANK('Step 1.1 Raw Data'!A96),"-",'Step 1.1 Raw Data'!A96)</f>
        <v>43136.333338715274</v>
      </c>
      <c r="B96">
        <f t="shared" si="4"/>
        <v>8</v>
      </c>
      <c r="C96">
        <f t="shared" si="3"/>
        <v>2</v>
      </c>
      <c r="D96">
        <f>IF(ISBLANK('Step 1.1 Raw Data'!B96),"-",'Step 1.1 Raw Data'!B96)</f>
        <v>86.335499999999996</v>
      </c>
      <c r="E96">
        <f>IF(ISBLANK('Step 1.1 Raw Data'!C96),"-",'Step 1.1 Raw Data'!C96)</f>
        <v>86.335499999999996</v>
      </c>
      <c r="F96">
        <f>IF(ISBLANK('Step 1.1 Raw Data'!D96),"-",'Step 1.1 Raw Data'!D96)</f>
        <v>86.335499999999996</v>
      </c>
      <c r="G96" s="17">
        <f t="shared" si="5"/>
        <v>86.335499999999982</v>
      </c>
      <c r="H96" s="61">
        <f>(SQRT(3)*G96*'Step 1.1 Raw Data'!$G$3*'Step 1.1 Raw Data'!$G$4)/1000</f>
        <v>31.236882629869662</v>
      </c>
      <c r="J96" s="10"/>
      <c r="K96"/>
      <c r="L96"/>
      <c r="M96"/>
      <c r="N96" s="17"/>
      <c r="O96"/>
      <c r="P96" s="10"/>
      <c r="Q96"/>
      <c r="R96"/>
      <c r="S96"/>
      <c r="T96" s="17"/>
      <c r="AM96" s="3"/>
      <c r="AN96" s="5"/>
      <c r="AO96" s="4"/>
    </row>
    <row r="97" spans="1:41" x14ac:dyDescent="0.3">
      <c r="A97" s="10">
        <f>IF(ISBLANK('Step 1.1 Raw Data'!A97),"-",'Step 1.1 Raw Data'!A97)</f>
        <v>43136.375005439812</v>
      </c>
      <c r="B97">
        <f t="shared" si="4"/>
        <v>9</v>
      </c>
      <c r="C97">
        <f t="shared" si="3"/>
        <v>2</v>
      </c>
      <c r="D97">
        <f>IF(ISBLANK('Step 1.1 Raw Data'!B97),"-",'Step 1.1 Raw Data'!B97)</f>
        <v>86.379800000000003</v>
      </c>
      <c r="E97">
        <f>IF(ISBLANK('Step 1.1 Raw Data'!C97),"-",'Step 1.1 Raw Data'!C97)</f>
        <v>86.379800000000003</v>
      </c>
      <c r="F97">
        <f>IF(ISBLANK('Step 1.1 Raw Data'!D97),"-",'Step 1.1 Raw Data'!D97)</f>
        <v>86.379800000000003</v>
      </c>
      <c r="G97" s="17">
        <f t="shared" si="5"/>
        <v>86.379800000000003</v>
      </c>
      <c r="H97" s="61">
        <f>(SQRT(3)*G97*'Step 1.1 Raw Data'!$G$3*'Step 1.1 Raw Data'!$G$4)/1000</f>
        <v>31.252910728398124</v>
      </c>
      <c r="J97" s="10"/>
      <c r="K97"/>
      <c r="L97"/>
      <c r="M97"/>
      <c r="N97" s="17"/>
      <c r="O97"/>
      <c r="P97" s="10"/>
      <c r="Q97"/>
      <c r="R97"/>
      <c r="S97"/>
      <c r="T97" s="17"/>
      <c r="AM97" s="3"/>
      <c r="AN97" s="5"/>
      <c r="AO97" s="4"/>
    </row>
    <row r="98" spans="1:41" x14ac:dyDescent="0.3">
      <c r="A98" s="10">
        <f>IF(ISBLANK('Step 1.1 Raw Data'!A98),"-",'Step 1.1 Raw Data'!A98)</f>
        <v>43136.416672164349</v>
      </c>
      <c r="B98">
        <f t="shared" si="4"/>
        <v>10</v>
      </c>
      <c r="C98">
        <f t="shared" si="3"/>
        <v>2</v>
      </c>
      <c r="D98">
        <f>IF(ISBLANK('Step 1.1 Raw Data'!B98),"-",'Step 1.1 Raw Data'!B98)</f>
        <v>86.227199999999996</v>
      </c>
      <c r="E98">
        <f>IF(ISBLANK('Step 1.1 Raw Data'!C98),"-",'Step 1.1 Raw Data'!C98)</f>
        <v>86.227199999999996</v>
      </c>
      <c r="F98">
        <f>IF(ISBLANK('Step 1.1 Raw Data'!D98),"-",'Step 1.1 Raw Data'!D98)</f>
        <v>86.227199999999996</v>
      </c>
      <c r="G98" s="17">
        <f t="shared" si="5"/>
        <v>86.227199999999996</v>
      </c>
      <c r="H98" s="61">
        <f>(SQRT(3)*G98*'Step 1.1 Raw Data'!$G$3*'Step 1.1 Raw Data'!$G$4)/1000</f>
        <v>31.197698813376856</v>
      </c>
      <c r="J98" s="10"/>
      <c r="K98"/>
      <c r="L98"/>
      <c r="M98"/>
      <c r="N98" s="17"/>
      <c r="O98"/>
      <c r="P98" s="10"/>
      <c r="Q98"/>
      <c r="R98"/>
      <c r="S98"/>
      <c r="T98" s="17"/>
      <c r="AM98" s="5"/>
      <c r="AN98" s="5"/>
      <c r="AO98" s="4"/>
    </row>
    <row r="99" spans="1:41" x14ac:dyDescent="0.3">
      <c r="A99" s="10">
        <f>IF(ISBLANK('Step 1.1 Raw Data'!A99),"-",'Step 1.1 Raw Data'!A99)</f>
        <v>43136.458338888886</v>
      </c>
      <c r="B99">
        <f t="shared" si="4"/>
        <v>11</v>
      </c>
      <c r="C99">
        <f t="shared" si="3"/>
        <v>2</v>
      </c>
      <c r="D99">
        <f>IF(ISBLANK('Step 1.1 Raw Data'!B99),"-",'Step 1.1 Raw Data'!B99)</f>
        <v>86.2119</v>
      </c>
      <c r="E99">
        <f>IF(ISBLANK('Step 1.1 Raw Data'!C99),"-",'Step 1.1 Raw Data'!C99)</f>
        <v>86.2119</v>
      </c>
      <c r="F99">
        <f>IF(ISBLANK('Step 1.1 Raw Data'!D99),"-",'Step 1.1 Raw Data'!D99)</f>
        <v>86.2119</v>
      </c>
      <c r="G99" s="17">
        <f t="shared" si="5"/>
        <v>86.2119</v>
      </c>
      <c r="H99" s="61">
        <f>(SQRT(3)*G99*'Step 1.1 Raw Data'!$G$3*'Step 1.1 Raw Data'!$G$4)/1000</f>
        <v>31.192163149551003</v>
      </c>
      <c r="J99" s="10"/>
      <c r="K99"/>
      <c r="L99"/>
      <c r="M99"/>
      <c r="N99" s="17"/>
      <c r="O99"/>
      <c r="P99" s="10"/>
      <c r="Q99"/>
      <c r="R99"/>
      <c r="S99"/>
      <c r="T99" s="17"/>
      <c r="Z99" s="1"/>
      <c r="AA99" s="6"/>
      <c r="AC99" s="6"/>
      <c r="AE99" s="6"/>
      <c r="AG99" s="6"/>
      <c r="AM99" s="3"/>
      <c r="AN99" s="5"/>
      <c r="AO99" s="4"/>
    </row>
    <row r="100" spans="1:41" x14ac:dyDescent="0.3">
      <c r="A100" s="10">
        <f>IF(ISBLANK('Step 1.1 Raw Data'!A100),"-",'Step 1.1 Raw Data'!A100)</f>
        <v>43136.500005613423</v>
      </c>
      <c r="B100">
        <f t="shared" si="4"/>
        <v>12</v>
      </c>
      <c r="C100">
        <f t="shared" si="3"/>
        <v>2</v>
      </c>
      <c r="D100">
        <f>IF(ISBLANK('Step 1.1 Raw Data'!B100),"-",'Step 1.1 Raw Data'!B100)</f>
        <v>86.388999999999996</v>
      </c>
      <c r="E100">
        <f>IF(ISBLANK('Step 1.1 Raw Data'!C100),"-",'Step 1.1 Raw Data'!C100)</f>
        <v>86.388999999999996</v>
      </c>
      <c r="F100">
        <f>IF(ISBLANK('Step 1.1 Raw Data'!D100),"-",'Step 1.1 Raw Data'!D100)</f>
        <v>86.388999999999996</v>
      </c>
      <c r="G100" s="17">
        <f t="shared" si="5"/>
        <v>86.388999999999996</v>
      </c>
      <c r="H100" s="61">
        <f>(SQRT(3)*G100*'Step 1.1 Raw Data'!$G$3*'Step 1.1 Raw Data'!$G$4)/1000</f>
        <v>31.256239362855496</v>
      </c>
      <c r="J100" s="10"/>
      <c r="K100"/>
      <c r="L100"/>
      <c r="M100"/>
      <c r="N100" s="17"/>
      <c r="O100"/>
      <c r="P100" s="10"/>
      <c r="Q100"/>
      <c r="R100"/>
      <c r="S100"/>
      <c r="T100" s="17"/>
      <c r="AM100" s="3"/>
      <c r="AN100" s="5"/>
      <c r="AO100" s="4"/>
    </row>
    <row r="101" spans="1:41" x14ac:dyDescent="0.3">
      <c r="A101" s="10">
        <f>IF(ISBLANK('Step 1.1 Raw Data'!A101),"-",'Step 1.1 Raw Data'!A101)</f>
        <v>43136.54167233796</v>
      </c>
      <c r="B101">
        <f t="shared" si="4"/>
        <v>13</v>
      </c>
      <c r="C101">
        <f t="shared" si="3"/>
        <v>2</v>
      </c>
      <c r="D101">
        <f>IF(ISBLANK('Step 1.1 Raw Data'!B101),"-",'Step 1.1 Raw Data'!B101)</f>
        <v>86.402699999999996</v>
      </c>
      <c r="E101">
        <f>IF(ISBLANK('Step 1.1 Raw Data'!C101),"-",'Step 1.1 Raw Data'!C101)</f>
        <v>86.402699999999996</v>
      </c>
      <c r="F101">
        <f>IF(ISBLANK('Step 1.1 Raw Data'!D101),"-",'Step 1.1 Raw Data'!D101)</f>
        <v>86.402699999999996</v>
      </c>
      <c r="G101" s="17">
        <f t="shared" si="5"/>
        <v>86.402699999999996</v>
      </c>
      <c r="H101" s="61">
        <f>(SQRT(3)*G101*'Step 1.1 Raw Data'!$G$3*'Step 1.1 Raw Data'!$G$4)/1000</f>
        <v>31.261196133732241</v>
      </c>
      <c r="J101" s="10"/>
      <c r="K101"/>
      <c r="L101"/>
      <c r="M101"/>
      <c r="N101" s="17"/>
      <c r="O101"/>
      <c r="P101" s="10"/>
      <c r="Q101"/>
      <c r="R101"/>
      <c r="S101"/>
      <c r="T101" s="17"/>
      <c r="W101" s="1"/>
      <c r="X101" s="2"/>
      <c r="Y101" s="2"/>
      <c r="Z101" s="2"/>
      <c r="AA101" s="2"/>
      <c r="AB101" s="2"/>
      <c r="AC101" s="2"/>
      <c r="AD101" s="2"/>
      <c r="AE101" s="2"/>
      <c r="AF101" s="2"/>
      <c r="AG101" s="2"/>
      <c r="AM101" s="3"/>
      <c r="AN101" s="5"/>
      <c r="AO101" s="4"/>
    </row>
    <row r="102" spans="1:41" x14ac:dyDescent="0.3">
      <c r="A102" s="10">
        <f>IF(ISBLANK('Step 1.1 Raw Data'!A102),"-",'Step 1.1 Raw Data'!A102)</f>
        <v>43136.583339062498</v>
      </c>
      <c r="B102">
        <f t="shared" si="4"/>
        <v>14</v>
      </c>
      <c r="C102">
        <f t="shared" si="3"/>
        <v>2</v>
      </c>
      <c r="D102">
        <f>IF(ISBLANK('Step 1.1 Raw Data'!B102),"-",'Step 1.1 Raw Data'!B102)</f>
        <v>86.378299999999996</v>
      </c>
      <c r="E102">
        <f>IF(ISBLANK('Step 1.1 Raw Data'!C102),"-",'Step 1.1 Raw Data'!C102)</f>
        <v>86.378299999999996</v>
      </c>
      <c r="F102">
        <f>IF(ISBLANK('Step 1.1 Raw Data'!D102),"-",'Step 1.1 Raw Data'!D102)</f>
        <v>86.378299999999996</v>
      </c>
      <c r="G102" s="17">
        <f t="shared" si="5"/>
        <v>86.37830000000001</v>
      </c>
      <c r="H102" s="61">
        <f>(SQRT(3)*G102*'Step 1.1 Raw Data'!$G$3*'Step 1.1 Raw Data'!$G$4)/1000</f>
        <v>31.252368016258334</v>
      </c>
      <c r="J102" s="10"/>
      <c r="K102"/>
      <c r="L102"/>
      <c r="M102"/>
      <c r="N102" s="17"/>
      <c r="O102"/>
      <c r="P102" s="10"/>
      <c r="Q102"/>
      <c r="R102"/>
      <c r="S102"/>
      <c r="T102" s="17"/>
      <c r="V102">
        <v>2</v>
      </c>
      <c r="W102" s="14">
        <v>0</v>
      </c>
      <c r="X102" s="3">
        <f t="shared" ref="X102:X133" si="6">HOUR(W102)</f>
        <v>0</v>
      </c>
      <c r="Y102" s="3">
        <f t="shared" ref="Y102:Y133" si="7">MINUTE(W102)</f>
        <v>0</v>
      </c>
      <c r="Z102" s="13" t="e">
        <f>AVERAGEIFS($E:$E,$C:$C,2,$B:$B,X102,#REF!,Y102)</f>
        <v>#REF!</v>
      </c>
      <c r="AA102" s="13" t="e">
        <f t="shared" ref="AA102:AA133" si="8">Z102*0.25</f>
        <v>#REF!</v>
      </c>
      <c r="AB102" s="13" t="e">
        <f>AVERAGEIFS(#REF!,$C$2:$C$2691,2,#REF!,X102,#REF!,Y102)</f>
        <v>#REF!</v>
      </c>
      <c r="AC102" s="13" t="e">
        <f t="shared" ref="AC102:AC133" si="9">AB102*0.25</f>
        <v>#REF!</v>
      </c>
      <c r="AD102" s="13" t="e">
        <f>AVERAGEIFS($N$2:$N$2691,$C$2:$C$2691,2,#REF!,X102,#REF!,Y102)</f>
        <v>#REF!</v>
      </c>
      <c r="AE102" s="13" t="e">
        <f t="shared" ref="AE102:AE133" si="10">AD102*0.25</f>
        <v>#REF!</v>
      </c>
      <c r="AF102" s="13" t="e">
        <f>AVERAGEIFS($T$2:$T$2691,$C$2:$C$2691,2,#REF!,X102,#REF!,Y102)</f>
        <v>#REF!</v>
      </c>
      <c r="AG102" s="13" t="e">
        <f t="shared" ref="AG102:AG133" si="11">AF102*0.25</f>
        <v>#REF!</v>
      </c>
      <c r="AM102" s="3"/>
      <c r="AN102" s="5"/>
      <c r="AO102" s="4"/>
    </row>
    <row r="103" spans="1:41" x14ac:dyDescent="0.3">
      <c r="A103" s="10">
        <f>IF(ISBLANK('Step 1.1 Raw Data'!A103),"-",'Step 1.1 Raw Data'!A103)</f>
        <v>43136.625005787035</v>
      </c>
      <c r="B103">
        <f t="shared" si="4"/>
        <v>15</v>
      </c>
      <c r="C103">
        <f t="shared" si="3"/>
        <v>2</v>
      </c>
      <c r="D103">
        <f>IF(ISBLANK('Step 1.1 Raw Data'!B103),"-",'Step 1.1 Raw Data'!B103)</f>
        <v>86.335499999999996</v>
      </c>
      <c r="E103">
        <f>IF(ISBLANK('Step 1.1 Raw Data'!C103),"-",'Step 1.1 Raw Data'!C103)</f>
        <v>86.335499999999996</v>
      </c>
      <c r="F103">
        <f>IF(ISBLANK('Step 1.1 Raw Data'!D103),"-",'Step 1.1 Raw Data'!D103)</f>
        <v>86.335499999999996</v>
      </c>
      <c r="G103" s="17">
        <f t="shared" si="5"/>
        <v>86.335499999999982</v>
      </c>
      <c r="H103" s="61">
        <f>(SQRT(3)*G103*'Step 1.1 Raw Data'!$G$3*'Step 1.1 Raw Data'!$G$4)/1000</f>
        <v>31.236882629869662</v>
      </c>
      <c r="J103" s="10"/>
      <c r="K103"/>
      <c r="L103"/>
      <c r="M103"/>
      <c r="N103" s="17"/>
      <c r="O103"/>
      <c r="P103" s="10"/>
      <c r="Q103"/>
      <c r="R103"/>
      <c r="S103"/>
      <c r="T103" s="17"/>
      <c r="V103">
        <v>2</v>
      </c>
      <c r="W103" s="14">
        <v>1.0416666666666666E-2</v>
      </c>
      <c r="X103" s="3">
        <f t="shared" si="6"/>
        <v>0</v>
      </c>
      <c r="Y103" s="3">
        <f t="shared" si="7"/>
        <v>15</v>
      </c>
      <c r="Z103" s="13" t="e">
        <f>AVERAGEIFS($E:$E,$C:$C,2,$B:$B,X103,#REF!,Y103)</f>
        <v>#REF!</v>
      </c>
      <c r="AA103" s="13" t="e">
        <f t="shared" si="8"/>
        <v>#REF!</v>
      </c>
      <c r="AB103" s="13" t="e">
        <f>AVERAGEIFS(#REF!,$C$2:$C$2691,2,#REF!,X103,#REF!,Y103)</f>
        <v>#REF!</v>
      </c>
      <c r="AC103" s="13" t="e">
        <f t="shared" si="9"/>
        <v>#REF!</v>
      </c>
      <c r="AD103" s="13" t="e">
        <f>AVERAGEIFS($N$2:$N$2691,$C$2:$C$2691,2,#REF!,X103,#REF!,Y103)</f>
        <v>#REF!</v>
      </c>
      <c r="AE103" s="13" t="e">
        <f t="shared" si="10"/>
        <v>#REF!</v>
      </c>
      <c r="AF103" s="13" t="e">
        <f>AVERAGEIFS($T$2:$T$2691,$C$2:$C$2691,2,#REF!,X103,#REF!,Y103)</f>
        <v>#REF!</v>
      </c>
      <c r="AG103" s="13" t="e">
        <f t="shared" si="11"/>
        <v>#REF!</v>
      </c>
      <c r="AM103" s="3"/>
      <c r="AN103" s="5"/>
      <c r="AO103" s="4"/>
    </row>
    <row r="104" spans="1:41" x14ac:dyDescent="0.3">
      <c r="A104" s="10">
        <f>IF(ISBLANK('Step 1.1 Raw Data'!A104),"-",'Step 1.1 Raw Data'!A104)</f>
        <v>43136.666672511572</v>
      </c>
      <c r="B104">
        <f t="shared" si="4"/>
        <v>16</v>
      </c>
      <c r="C104">
        <f t="shared" si="3"/>
        <v>2</v>
      </c>
      <c r="D104">
        <f>IF(ISBLANK('Step 1.1 Raw Data'!B104),"-",'Step 1.1 Raw Data'!B104)</f>
        <v>86.349299999999999</v>
      </c>
      <c r="E104">
        <f>IF(ISBLANK('Step 1.1 Raw Data'!C104),"-",'Step 1.1 Raw Data'!C104)</f>
        <v>86.349299999999999</v>
      </c>
      <c r="F104">
        <f>IF(ISBLANK('Step 1.1 Raw Data'!D104),"-",'Step 1.1 Raw Data'!D104)</f>
        <v>86.349299999999999</v>
      </c>
      <c r="G104" s="17">
        <f t="shared" si="5"/>
        <v>86.349300000000014</v>
      </c>
      <c r="H104" s="61">
        <f>(SQRT(3)*G104*'Step 1.1 Raw Data'!$G$3*'Step 1.1 Raw Data'!$G$4)/1000</f>
        <v>31.241875581555739</v>
      </c>
      <c r="J104" s="10"/>
      <c r="K104"/>
      <c r="L104"/>
      <c r="M104"/>
      <c r="N104" s="17"/>
      <c r="O104"/>
      <c r="P104" s="10"/>
      <c r="Q104"/>
      <c r="R104"/>
      <c r="S104"/>
      <c r="T104" s="17"/>
      <c r="V104">
        <v>2</v>
      </c>
      <c r="W104" s="14">
        <v>2.0833333333333332E-2</v>
      </c>
      <c r="X104" s="3">
        <f t="shared" si="6"/>
        <v>0</v>
      </c>
      <c r="Y104" s="3">
        <f t="shared" si="7"/>
        <v>30</v>
      </c>
      <c r="Z104" s="13" t="e">
        <f>AVERAGEIFS($E:$E,$C:$C,2,$B:$B,X104,#REF!,Y104)</f>
        <v>#REF!</v>
      </c>
      <c r="AA104" s="13" t="e">
        <f t="shared" si="8"/>
        <v>#REF!</v>
      </c>
      <c r="AB104" s="13" t="e">
        <f>AVERAGEIFS(#REF!,$C$2:$C$2691,2,#REF!,X104,#REF!,Y104)</f>
        <v>#REF!</v>
      </c>
      <c r="AC104" s="13" t="e">
        <f t="shared" si="9"/>
        <v>#REF!</v>
      </c>
      <c r="AD104" s="13" t="e">
        <f>AVERAGEIFS($N$2:$N$2691,$C$2:$C$2691,2,#REF!,X104,#REF!,Y104)</f>
        <v>#REF!</v>
      </c>
      <c r="AE104" s="13" t="e">
        <f t="shared" si="10"/>
        <v>#REF!</v>
      </c>
      <c r="AF104" s="13" t="e">
        <f>AVERAGEIFS($T$2:$T$2691,$C$2:$C$2691,2,#REF!,X104,#REF!,Y104)</f>
        <v>#REF!</v>
      </c>
      <c r="AG104" s="13" t="e">
        <f t="shared" si="11"/>
        <v>#REF!</v>
      </c>
      <c r="AM104" s="3"/>
      <c r="AN104" s="5"/>
      <c r="AO104" s="4"/>
    </row>
    <row r="105" spans="1:41" x14ac:dyDescent="0.3">
      <c r="A105" s="10">
        <f>IF(ISBLANK('Step 1.1 Raw Data'!A105),"-",'Step 1.1 Raw Data'!A105)</f>
        <v>43136.708339236109</v>
      </c>
      <c r="B105">
        <f t="shared" si="4"/>
        <v>17</v>
      </c>
      <c r="C105">
        <f t="shared" si="3"/>
        <v>2</v>
      </c>
      <c r="D105">
        <f>IF(ISBLANK('Step 1.1 Raw Data'!B105),"-",'Step 1.1 Raw Data'!B105)</f>
        <v>86.244</v>
      </c>
      <c r="E105">
        <f>IF(ISBLANK('Step 1.1 Raw Data'!C105),"-",'Step 1.1 Raw Data'!C105)</f>
        <v>86.244</v>
      </c>
      <c r="F105">
        <f>IF(ISBLANK('Step 1.1 Raw Data'!D105),"-",'Step 1.1 Raw Data'!D105)</f>
        <v>86.244</v>
      </c>
      <c r="G105" s="17">
        <f t="shared" si="5"/>
        <v>86.243999999999986</v>
      </c>
      <c r="H105" s="61">
        <f>(SQRT(3)*G105*'Step 1.1 Raw Data'!$G$3*'Step 1.1 Raw Data'!$G$4)/1000</f>
        <v>31.2037771893425</v>
      </c>
      <c r="J105" s="10"/>
      <c r="K105"/>
      <c r="L105"/>
      <c r="M105"/>
      <c r="N105" s="17"/>
      <c r="O105"/>
      <c r="P105" s="10"/>
      <c r="Q105"/>
      <c r="R105"/>
      <c r="S105"/>
      <c r="T105" s="17"/>
      <c r="V105">
        <v>2</v>
      </c>
      <c r="W105" s="14">
        <v>3.125E-2</v>
      </c>
      <c r="X105" s="3">
        <f t="shared" si="6"/>
        <v>0</v>
      </c>
      <c r="Y105" s="3">
        <f t="shared" si="7"/>
        <v>45</v>
      </c>
      <c r="Z105" s="13" t="e">
        <f>AVERAGEIFS($E:$E,$C:$C,2,$B:$B,X105,#REF!,Y105)</f>
        <v>#REF!</v>
      </c>
      <c r="AA105" s="13" t="e">
        <f t="shared" si="8"/>
        <v>#REF!</v>
      </c>
      <c r="AB105" s="13" t="e">
        <f>AVERAGEIFS(#REF!,$C$2:$C$2691,2,#REF!,X105,#REF!,Y105)</f>
        <v>#REF!</v>
      </c>
      <c r="AC105" s="13" t="e">
        <f t="shared" si="9"/>
        <v>#REF!</v>
      </c>
      <c r="AD105" s="13" t="e">
        <f>AVERAGEIFS($N$2:$N$2691,$C$2:$C$2691,2,#REF!,X105,#REF!,Y105)</f>
        <v>#REF!</v>
      </c>
      <c r="AE105" s="13" t="e">
        <f t="shared" si="10"/>
        <v>#REF!</v>
      </c>
      <c r="AF105" s="13" t="e">
        <f>AVERAGEIFS($T$2:$T$2691,$C$2:$C$2691,2,#REF!,X105,#REF!,Y105)</f>
        <v>#REF!</v>
      </c>
      <c r="AG105" s="13" t="e">
        <f t="shared" si="11"/>
        <v>#REF!</v>
      </c>
      <c r="AM105" s="3"/>
      <c r="AN105" s="5"/>
      <c r="AO105" s="4"/>
    </row>
    <row r="106" spans="1:41" x14ac:dyDescent="0.3">
      <c r="A106" s="10">
        <f>IF(ISBLANK('Step 1.1 Raw Data'!A106),"-",'Step 1.1 Raw Data'!A106)</f>
        <v>43136.750005960646</v>
      </c>
      <c r="B106">
        <f t="shared" si="4"/>
        <v>18</v>
      </c>
      <c r="C106">
        <f t="shared" si="3"/>
        <v>2</v>
      </c>
      <c r="D106">
        <f>IF(ISBLANK('Step 1.1 Raw Data'!B106),"-",'Step 1.1 Raw Data'!B106)</f>
        <v>86.3142</v>
      </c>
      <c r="E106">
        <f>IF(ISBLANK('Step 1.1 Raw Data'!C106),"-",'Step 1.1 Raw Data'!C106)</f>
        <v>86.3142</v>
      </c>
      <c r="F106">
        <f>IF(ISBLANK('Step 1.1 Raw Data'!D106),"-",'Step 1.1 Raw Data'!D106)</f>
        <v>86.3142</v>
      </c>
      <c r="G106" s="17">
        <f t="shared" si="5"/>
        <v>86.314199999999985</v>
      </c>
      <c r="H106" s="61">
        <f>(SQRT(3)*G106*'Step 1.1 Raw Data'!$G$3*'Step 1.1 Raw Data'!$G$4)/1000</f>
        <v>31.229176117484656</v>
      </c>
      <c r="J106" s="10"/>
      <c r="K106"/>
      <c r="L106"/>
      <c r="M106"/>
      <c r="N106" s="17"/>
      <c r="O106"/>
      <c r="P106" s="10"/>
      <c r="Q106"/>
      <c r="R106"/>
      <c r="S106"/>
      <c r="T106" s="17"/>
      <c r="V106">
        <v>2</v>
      </c>
      <c r="W106" s="14">
        <v>4.1666666666666664E-2</v>
      </c>
      <c r="X106" s="3">
        <f t="shared" si="6"/>
        <v>1</v>
      </c>
      <c r="Y106" s="3">
        <f t="shared" si="7"/>
        <v>0</v>
      </c>
      <c r="Z106" s="13" t="e">
        <f>AVERAGEIFS($E:$E,$C:$C,2,$B:$B,X106,#REF!,Y106)</f>
        <v>#REF!</v>
      </c>
      <c r="AA106" s="13" t="e">
        <f t="shared" si="8"/>
        <v>#REF!</v>
      </c>
      <c r="AB106" s="13" t="e">
        <f>AVERAGEIFS(#REF!,$C$2:$C$2691,2,#REF!,X106,#REF!,Y106)</f>
        <v>#REF!</v>
      </c>
      <c r="AC106" s="13" t="e">
        <f t="shared" si="9"/>
        <v>#REF!</v>
      </c>
      <c r="AD106" s="13" t="e">
        <f>AVERAGEIFS($N$2:$N$2691,$C$2:$C$2691,2,#REF!,X106,#REF!,Y106)</f>
        <v>#REF!</v>
      </c>
      <c r="AE106" s="13" t="e">
        <f t="shared" si="10"/>
        <v>#REF!</v>
      </c>
      <c r="AF106" s="13" t="e">
        <f>AVERAGEIFS($T$2:$T$2691,$C$2:$C$2691,2,#REF!,X106,#REF!,Y106)</f>
        <v>#REF!</v>
      </c>
      <c r="AG106" s="13" t="e">
        <f t="shared" si="11"/>
        <v>#REF!</v>
      </c>
      <c r="AM106" s="3"/>
      <c r="AN106" s="5"/>
      <c r="AO106" s="4"/>
    </row>
    <row r="107" spans="1:41" x14ac:dyDescent="0.3">
      <c r="A107" s="10">
        <f>IF(ISBLANK('Step 1.1 Raw Data'!A107),"-",'Step 1.1 Raw Data'!A107)</f>
        <v>43136.791672685184</v>
      </c>
      <c r="B107">
        <f t="shared" si="4"/>
        <v>19</v>
      </c>
      <c r="C107">
        <f t="shared" si="3"/>
        <v>2</v>
      </c>
      <c r="D107">
        <f>IF(ISBLANK('Step 1.1 Raw Data'!B107),"-",'Step 1.1 Raw Data'!B107)</f>
        <v>86.2089</v>
      </c>
      <c r="E107">
        <f>IF(ISBLANK('Step 1.1 Raw Data'!C107),"-",'Step 1.1 Raw Data'!C107)</f>
        <v>86.2089</v>
      </c>
      <c r="F107">
        <f>IF(ISBLANK('Step 1.1 Raw Data'!D107),"-",'Step 1.1 Raw Data'!D107)</f>
        <v>86.2089</v>
      </c>
      <c r="G107" s="17">
        <f t="shared" si="5"/>
        <v>86.208900000000014</v>
      </c>
      <c r="H107" s="61">
        <f>(SQRT(3)*G107*'Step 1.1 Raw Data'!$G$3*'Step 1.1 Raw Data'!$G$4)/1000</f>
        <v>31.191077725271438</v>
      </c>
      <c r="J107" s="10"/>
      <c r="K107"/>
      <c r="L107"/>
      <c r="M107"/>
      <c r="N107" s="17"/>
      <c r="O107"/>
      <c r="P107" s="10"/>
      <c r="Q107"/>
      <c r="R107"/>
      <c r="S107"/>
      <c r="T107" s="17"/>
      <c r="V107">
        <v>2</v>
      </c>
      <c r="W107" s="14">
        <v>5.2083333333333336E-2</v>
      </c>
      <c r="X107" s="3">
        <f t="shared" si="6"/>
        <v>1</v>
      </c>
      <c r="Y107" s="3">
        <f t="shared" si="7"/>
        <v>15</v>
      </c>
      <c r="Z107" s="13" t="e">
        <f>AVERAGEIFS($E:$E,$C:$C,2,$B:$B,X107,#REF!,Y107)</f>
        <v>#REF!</v>
      </c>
      <c r="AA107" s="13" t="e">
        <f t="shared" si="8"/>
        <v>#REF!</v>
      </c>
      <c r="AB107" s="13" t="e">
        <f>AVERAGEIFS(#REF!,$C$2:$C$2691,2,#REF!,X107,#REF!,Y107)</f>
        <v>#REF!</v>
      </c>
      <c r="AC107" s="13" t="e">
        <f t="shared" si="9"/>
        <v>#REF!</v>
      </c>
      <c r="AD107" s="13" t="e">
        <f>AVERAGEIFS($N$2:$N$2691,$C$2:$C$2691,2,#REF!,X107,#REF!,Y107)</f>
        <v>#REF!</v>
      </c>
      <c r="AE107" s="13" t="e">
        <f t="shared" si="10"/>
        <v>#REF!</v>
      </c>
      <c r="AF107" s="13" t="e">
        <f>AVERAGEIFS($T$2:$T$2691,$C$2:$C$2691,2,#REF!,X107,#REF!,Y107)</f>
        <v>#REF!</v>
      </c>
      <c r="AG107" s="13" t="e">
        <f t="shared" si="11"/>
        <v>#REF!</v>
      </c>
      <c r="AM107" s="3"/>
      <c r="AN107" s="5"/>
      <c r="AO107" s="4"/>
    </row>
    <row r="108" spans="1:41" x14ac:dyDescent="0.3">
      <c r="A108" s="10">
        <f>IF(ISBLANK('Step 1.1 Raw Data'!A108),"-",'Step 1.1 Raw Data'!A108)</f>
        <v>43136.833339409721</v>
      </c>
      <c r="B108">
        <f t="shared" si="4"/>
        <v>20</v>
      </c>
      <c r="C108">
        <f t="shared" si="3"/>
        <v>2</v>
      </c>
      <c r="D108">
        <f>IF(ISBLANK('Step 1.1 Raw Data'!B108),"-",'Step 1.1 Raw Data'!B108)</f>
        <v>86.218100000000007</v>
      </c>
      <c r="E108">
        <f>IF(ISBLANK('Step 1.1 Raw Data'!C108),"-",'Step 1.1 Raw Data'!C108)</f>
        <v>86.218100000000007</v>
      </c>
      <c r="F108">
        <f>IF(ISBLANK('Step 1.1 Raw Data'!D108),"-",'Step 1.1 Raw Data'!D108)</f>
        <v>86.218100000000007</v>
      </c>
      <c r="G108" s="17">
        <f t="shared" si="5"/>
        <v>86.218100000000007</v>
      </c>
      <c r="H108" s="61">
        <f>(SQRT(3)*G108*'Step 1.1 Raw Data'!$G$3*'Step 1.1 Raw Data'!$G$4)/1000</f>
        <v>31.194406359728813</v>
      </c>
      <c r="J108" s="10"/>
      <c r="K108"/>
      <c r="L108"/>
      <c r="M108"/>
      <c r="N108" s="17"/>
      <c r="O108"/>
      <c r="P108" s="10"/>
      <c r="Q108"/>
      <c r="R108"/>
      <c r="S108"/>
      <c r="T108" s="17"/>
      <c r="V108">
        <v>2</v>
      </c>
      <c r="W108" s="14">
        <v>6.25E-2</v>
      </c>
      <c r="X108" s="3">
        <f t="shared" si="6"/>
        <v>1</v>
      </c>
      <c r="Y108" s="3">
        <f t="shared" si="7"/>
        <v>30</v>
      </c>
      <c r="Z108" s="13" t="e">
        <f>AVERAGEIFS($E:$E,$C:$C,2,$B:$B,X108,#REF!,Y108)</f>
        <v>#REF!</v>
      </c>
      <c r="AA108" s="13" t="e">
        <f t="shared" si="8"/>
        <v>#REF!</v>
      </c>
      <c r="AB108" s="13" t="e">
        <f>AVERAGEIFS(#REF!,$C$2:$C$2691,2,#REF!,X108,#REF!,Y108)</f>
        <v>#REF!</v>
      </c>
      <c r="AC108" s="13" t="e">
        <f t="shared" si="9"/>
        <v>#REF!</v>
      </c>
      <c r="AD108" s="13" t="e">
        <f>AVERAGEIFS($N$2:$N$2691,$C$2:$C$2691,2,#REF!,X108,#REF!,Y108)</f>
        <v>#REF!</v>
      </c>
      <c r="AE108" s="13" t="e">
        <f t="shared" si="10"/>
        <v>#REF!</v>
      </c>
      <c r="AF108" s="13" t="e">
        <f>AVERAGEIFS($T$2:$T$2691,$C$2:$C$2691,2,#REF!,X108,#REF!,Y108)</f>
        <v>#REF!</v>
      </c>
      <c r="AG108" s="13" t="e">
        <f t="shared" si="11"/>
        <v>#REF!</v>
      </c>
      <c r="AM108" s="3"/>
      <c r="AN108" s="5"/>
      <c r="AO108" s="4"/>
    </row>
    <row r="109" spans="1:41" x14ac:dyDescent="0.3">
      <c r="A109" s="10">
        <f>IF(ISBLANK('Step 1.1 Raw Data'!A109),"-",'Step 1.1 Raw Data'!A109)</f>
        <v>43136.875006134258</v>
      </c>
      <c r="B109">
        <f t="shared" si="4"/>
        <v>21</v>
      </c>
      <c r="C109">
        <f t="shared" si="3"/>
        <v>2</v>
      </c>
      <c r="D109">
        <f>IF(ISBLANK('Step 1.1 Raw Data'!B109),"-",'Step 1.1 Raw Data'!B109)</f>
        <v>86.1494</v>
      </c>
      <c r="E109">
        <f>IF(ISBLANK('Step 1.1 Raw Data'!C109),"-",'Step 1.1 Raw Data'!C109)</f>
        <v>86.1494</v>
      </c>
      <c r="F109">
        <f>IF(ISBLANK('Step 1.1 Raw Data'!D109),"-",'Step 1.1 Raw Data'!D109)</f>
        <v>86.1494</v>
      </c>
      <c r="G109" s="17">
        <f t="shared" si="5"/>
        <v>86.1494</v>
      </c>
      <c r="H109" s="61">
        <f>(SQRT(3)*G109*'Step 1.1 Raw Data'!$G$3*'Step 1.1 Raw Data'!$G$4)/1000</f>
        <v>31.16955014372644</v>
      </c>
      <c r="J109" s="10"/>
      <c r="K109"/>
      <c r="L109"/>
      <c r="M109"/>
      <c r="N109" s="17"/>
      <c r="O109"/>
      <c r="P109" s="10"/>
      <c r="Q109"/>
      <c r="R109"/>
      <c r="S109"/>
      <c r="T109" s="17"/>
      <c r="V109">
        <v>2</v>
      </c>
      <c r="W109" s="14">
        <v>7.2916666666666699E-2</v>
      </c>
      <c r="X109" s="3">
        <f t="shared" si="6"/>
        <v>1</v>
      </c>
      <c r="Y109" s="3">
        <f t="shared" si="7"/>
        <v>45</v>
      </c>
      <c r="Z109" s="13" t="e">
        <f>AVERAGEIFS($E:$E,$C:$C,2,$B:$B,X109,#REF!,Y109)</f>
        <v>#REF!</v>
      </c>
      <c r="AA109" s="13" t="e">
        <f t="shared" si="8"/>
        <v>#REF!</v>
      </c>
      <c r="AB109" s="13" t="e">
        <f>AVERAGEIFS(#REF!,$C$2:$C$2691,2,#REF!,X109,#REF!,Y109)</f>
        <v>#REF!</v>
      </c>
      <c r="AC109" s="13" t="e">
        <f t="shared" si="9"/>
        <v>#REF!</v>
      </c>
      <c r="AD109" s="13" t="e">
        <f>AVERAGEIFS($N$2:$N$2691,$C$2:$C$2691,2,#REF!,X109,#REF!,Y109)</f>
        <v>#REF!</v>
      </c>
      <c r="AE109" s="13" t="e">
        <f t="shared" si="10"/>
        <v>#REF!</v>
      </c>
      <c r="AF109" s="13" t="e">
        <f>AVERAGEIFS($T$2:$T$2691,$C$2:$C$2691,2,#REF!,X109,#REF!,Y109)</f>
        <v>#REF!</v>
      </c>
      <c r="AG109" s="13" t="e">
        <f t="shared" si="11"/>
        <v>#REF!</v>
      </c>
      <c r="AM109" s="3"/>
      <c r="AN109" s="5"/>
      <c r="AO109" s="4"/>
    </row>
    <row r="110" spans="1:41" x14ac:dyDescent="0.3">
      <c r="A110" s="10">
        <f>IF(ISBLANK('Step 1.1 Raw Data'!A110),"-",'Step 1.1 Raw Data'!A110)</f>
        <v>43136.916672858795</v>
      </c>
      <c r="B110">
        <f t="shared" si="4"/>
        <v>22</v>
      </c>
      <c r="C110">
        <f t="shared" si="3"/>
        <v>2</v>
      </c>
      <c r="D110">
        <f>IF(ISBLANK('Step 1.1 Raw Data'!B110),"-",'Step 1.1 Raw Data'!B110)</f>
        <v>86.259299999999996</v>
      </c>
      <c r="E110">
        <f>IF(ISBLANK('Step 1.1 Raw Data'!C110),"-",'Step 1.1 Raw Data'!C110)</f>
        <v>86.259299999999996</v>
      </c>
      <c r="F110">
        <f>IF(ISBLANK('Step 1.1 Raw Data'!D110),"-",'Step 1.1 Raw Data'!D110)</f>
        <v>86.259299999999996</v>
      </c>
      <c r="G110" s="17">
        <f t="shared" si="5"/>
        <v>86.259299999999996</v>
      </c>
      <c r="H110" s="61">
        <f>(SQRT(3)*G110*'Step 1.1 Raw Data'!$G$3*'Step 1.1 Raw Data'!$G$4)/1000</f>
        <v>31.209312853168356</v>
      </c>
      <c r="J110" s="10"/>
      <c r="K110"/>
      <c r="L110"/>
      <c r="M110"/>
      <c r="N110" s="17"/>
      <c r="O110"/>
      <c r="P110" s="10"/>
      <c r="Q110"/>
      <c r="R110"/>
      <c r="S110"/>
      <c r="T110" s="17"/>
      <c r="V110">
        <v>2</v>
      </c>
      <c r="W110" s="14">
        <v>8.3333333333333301E-2</v>
      </c>
      <c r="X110" s="3">
        <f t="shared" si="6"/>
        <v>2</v>
      </c>
      <c r="Y110" s="3">
        <f t="shared" si="7"/>
        <v>0</v>
      </c>
      <c r="Z110" s="13" t="e">
        <f>AVERAGEIFS($E:$E,$C:$C,2,$B:$B,X110,#REF!,Y110)</f>
        <v>#REF!</v>
      </c>
      <c r="AA110" s="13" t="e">
        <f t="shared" si="8"/>
        <v>#REF!</v>
      </c>
      <c r="AB110" s="13" t="e">
        <f>AVERAGEIFS(#REF!,$C$2:$C$2691,2,#REF!,X110,#REF!,Y110)</f>
        <v>#REF!</v>
      </c>
      <c r="AC110" s="13" t="e">
        <f t="shared" si="9"/>
        <v>#REF!</v>
      </c>
      <c r="AD110" s="13" t="e">
        <f>AVERAGEIFS($N$2:$N$2691,$C$2:$C$2691,2,#REF!,X110,#REF!,Y110)</f>
        <v>#REF!</v>
      </c>
      <c r="AE110" s="13" t="e">
        <f t="shared" si="10"/>
        <v>#REF!</v>
      </c>
      <c r="AF110" s="13" t="e">
        <f>AVERAGEIFS($T$2:$T$2691,$C$2:$C$2691,2,#REF!,X110,#REF!,Y110)</f>
        <v>#REF!</v>
      </c>
      <c r="AG110" s="13" t="e">
        <f t="shared" si="11"/>
        <v>#REF!</v>
      </c>
      <c r="AM110" s="3"/>
      <c r="AN110" s="5"/>
      <c r="AO110" s="4"/>
    </row>
    <row r="111" spans="1:41" x14ac:dyDescent="0.3">
      <c r="A111" s="10">
        <f>IF(ISBLANK('Step 1.1 Raw Data'!A111),"-",'Step 1.1 Raw Data'!A111)</f>
        <v>43136.958339583332</v>
      </c>
      <c r="B111">
        <f t="shared" si="4"/>
        <v>23</v>
      </c>
      <c r="C111">
        <f t="shared" si="3"/>
        <v>2</v>
      </c>
      <c r="D111">
        <f>IF(ISBLANK('Step 1.1 Raw Data'!B111),"-",'Step 1.1 Raw Data'!B111)</f>
        <v>86.442400000000006</v>
      </c>
      <c r="E111">
        <f>IF(ISBLANK('Step 1.1 Raw Data'!C111),"-",'Step 1.1 Raw Data'!C111)</f>
        <v>86.442400000000006</v>
      </c>
      <c r="F111">
        <f>IF(ISBLANK('Step 1.1 Raw Data'!D111),"-",'Step 1.1 Raw Data'!D111)</f>
        <v>86.442400000000006</v>
      </c>
      <c r="G111" s="17">
        <f t="shared" si="5"/>
        <v>86.442400000000006</v>
      </c>
      <c r="H111" s="61">
        <f>(SQRT(3)*G111*'Step 1.1 Raw Data'!$G$3*'Step 1.1 Raw Data'!$G$4)/1000</f>
        <v>31.275559915032009</v>
      </c>
      <c r="J111" s="10"/>
      <c r="K111"/>
      <c r="L111"/>
      <c r="M111"/>
      <c r="N111" s="17"/>
      <c r="O111"/>
      <c r="P111" s="10"/>
      <c r="Q111"/>
      <c r="R111"/>
      <c r="S111"/>
      <c r="T111" s="17"/>
      <c r="V111">
        <v>2</v>
      </c>
      <c r="W111" s="14">
        <v>9.375E-2</v>
      </c>
      <c r="X111" s="3">
        <f t="shared" si="6"/>
        <v>2</v>
      </c>
      <c r="Y111" s="3">
        <f t="shared" si="7"/>
        <v>15</v>
      </c>
      <c r="Z111" s="13" t="e">
        <f>AVERAGEIFS($E:$E,$C:$C,2,$B:$B,X111,#REF!,Y111)</f>
        <v>#REF!</v>
      </c>
      <c r="AA111" s="13" t="e">
        <f t="shared" si="8"/>
        <v>#REF!</v>
      </c>
      <c r="AB111" s="13" t="e">
        <f>AVERAGEIFS(#REF!,$C$2:$C$2691,2,#REF!,X111,#REF!,Y111)</f>
        <v>#REF!</v>
      </c>
      <c r="AC111" s="13" t="e">
        <f t="shared" si="9"/>
        <v>#REF!</v>
      </c>
      <c r="AD111" s="13" t="e">
        <f>AVERAGEIFS($N$2:$N$2691,$C$2:$C$2691,2,#REF!,X111,#REF!,Y111)</f>
        <v>#REF!</v>
      </c>
      <c r="AE111" s="13" t="e">
        <f t="shared" si="10"/>
        <v>#REF!</v>
      </c>
      <c r="AF111" s="13" t="e">
        <f>AVERAGEIFS($T$2:$T$2691,$C$2:$C$2691,2,#REF!,X111,#REF!,Y111)</f>
        <v>#REF!</v>
      </c>
      <c r="AG111" s="13" t="e">
        <f t="shared" si="11"/>
        <v>#REF!</v>
      </c>
      <c r="AM111" s="3"/>
      <c r="AN111" s="5"/>
      <c r="AO111" s="4"/>
    </row>
    <row r="112" spans="1:41" x14ac:dyDescent="0.3">
      <c r="A112" s="10">
        <f>IF(ISBLANK('Step 1.1 Raw Data'!A112),"-",'Step 1.1 Raw Data'!A112)</f>
        <v>43137.00000630787</v>
      </c>
      <c r="B112">
        <f t="shared" si="4"/>
        <v>0</v>
      </c>
      <c r="C112">
        <f t="shared" si="3"/>
        <v>3</v>
      </c>
      <c r="D112">
        <f>IF(ISBLANK('Step 1.1 Raw Data'!B112),"-",'Step 1.1 Raw Data'!B112)</f>
        <v>86.463700000000003</v>
      </c>
      <c r="E112">
        <f>IF(ISBLANK('Step 1.1 Raw Data'!C112),"-",'Step 1.1 Raw Data'!C112)</f>
        <v>86.463700000000003</v>
      </c>
      <c r="F112">
        <f>IF(ISBLANK('Step 1.1 Raw Data'!D112),"-",'Step 1.1 Raw Data'!D112)</f>
        <v>86.463700000000003</v>
      </c>
      <c r="G112" s="17">
        <f t="shared" si="5"/>
        <v>86.463700000000003</v>
      </c>
      <c r="H112" s="61">
        <f>(SQRT(3)*G112*'Step 1.1 Raw Data'!$G$3*'Step 1.1 Raw Data'!$G$4)/1000</f>
        <v>31.283266427417015</v>
      </c>
      <c r="J112" s="10"/>
      <c r="K112"/>
      <c r="L112"/>
      <c r="M112"/>
      <c r="N112" s="17"/>
      <c r="O112"/>
      <c r="P112" s="10"/>
      <c r="Q112"/>
      <c r="R112"/>
      <c r="S112"/>
      <c r="T112" s="17"/>
      <c r="V112">
        <v>2</v>
      </c>
      <c r="W112" s="14">
        <v>0.104166666666667</v>
      </c>
      <c r="X112" s="3">
        <f t="shared" si="6"/>
        <v>2</v>
      </c>
      <c r="Y112" s="3">
        <f t="shared" si="7"/>
        <v>30</v>
      </c>
      <c r="Z112" s="13" t="e">
        <f>AVERAGEIFS($E:$E,$C:$C,2,$B:$B,X112,#REF!,Y112)</f>
        <v>#REF!</v>
      </c>
      <c r="AA112" s="13" t="e">
        <f t="shared" si="8"/>
        <v>#REF!</v>
      </c>
      <c r="AB112" s="13" t="e">
        <f>AVERAGEIFS(#REF!,$C$2:$C$2691,2,#REF!,X112,#REF!,Y112)</f>
        <v>#REF!</v>
      </c>
      <c r="AC112" s="13" t="e">
        <f t="shared" si="9"/>
        <v>#REF!</v>
      </c>
      <c r="AD112" s="13" t="e">
        <f>AVERAGEIFS($N$2:$N$2691,$C$2:$C$2691,2,#REF!,X112,#REF!,Y112)</f>
        <v>#REF!</v>
      </c>
      <c r="AE112" s="13" t="e">
        <f t="shared" si="10"/>
        <v>#REF!</v>
      </c>
      <c r="AF112" s="13" t="e">
        <f>AVERAGEIFS($T$2:$T$2691,$C$2:$C$2691,2,#REF!,X112,#REF!,Y112)</f>
        <v>#REF!</v>
      </c>
      <c r="AG112" s="13" t="e">
        <f t="shared" si="11"/>
        <v>#REF!</v>
      </c>
      <c r="AM112" s="3"/>
      <c r="AN112" s="5"/>
      <c r="AO112" s="4"/>
    </row>
    <row r="113" spans="1:41" x14ac:dyDescent="0.3">
      <c r="A113" s="10">
        <f>IF(ISBLANK('Step 1.1 Raw Data'!A113),"-",'Step 1.1 Raw Data'!A113)</f>
        <v>43137.041673032407</v>
      </c>
      <c r="B113">
        <f t="shared" si="4"/>
        <v>1</v>
      </c>
      <c r="C113">
        <f t="shared" si="3"/>
        <v>3</v>
      </c>
      <c r="D113">
        <f>IF(ISBLANK('Step 1.1 Raw Data'!B113),"-",'Step 1.1 Raw Data'!B113)</f>
        <v>86.562899999999999</v>
      </c>
      <c r="E113">
        <f>IF(ISBLANK('Step 1.1 Raw Data'!C113),"-",'Step 1.1 Raw Data'!C113)</f>
        <v>86.562899999999999</v>
      </c>
      <c r="F113">
        <f>IF(ISBLANK('Step 1.1 Raw Data'!D113),"-",'Step 1.1 Raw Data'!D113)</f>
        <v>86.562899999999999</v>
      </c>
      <c r="G113" s="17">
        <f t="shared" si="5"/>
        <v>86.562899999999999</v>
      </c>
      <c r="H113" s="61">
        <f>(SQRT(3)*G113*'Step 1.1 Raw Data'!$G$3*'Step 1.1 Raw Data'!$G$4)/1000</f>
        <v>31.319157790261777</v>
      </c>
      <c r="J113" s="10"/>
      <c r="K113"/>
      <c r="L113"/>
      <c r="M113"/>
      <c r="N113" s="17"/>
      <c r="O113"/>
      <c r="P113" s="10"/>
      <c r="Q113"/>
      <c r="R113"/>
      <c r="S113"/>
      <c r="T113" s="17"/>
      <c r="V113">
        <v>2</v>
      </c>
      <c r="W113" s="14">
        <v>0.114583333333333</v>
      </c>
      <c r="X113" s="3">
        <f t="shared" si="6"/>
        <v>2</v>
      </c>
      <c r="Y113" s="3">
        <f t="shared" si="7"/>
        <v>45</v>
      </c>
      <c r="Z113" s="13" t="e">
        <f>AVERAGEIFS($E:$E,$C:$C,2,$B:$B,X113,#REF!,Y113)</f>
        <v>#REF!</v>
      </c>
      <c r="AA113" s="13" t="e">
        <f t="shared" si="8"/>
        <v>#REF!</v>
      </c>
      <c r="AB113" s="13" t="e">
        <f>AVERAGEIFS(#REF!,$C$2:$C$2691,2,#REF!,X113,#REF!,Y113)</f>
        <v>#REF!</v>
      </c>
      <c r="AC113" s="13" t="e">
        <f t="shared" si="9"/>
        <v>#REF!</v>
      </c>
      <c r="AD113" s="13" t="e">
        <f>AVERAGEIFS($N$2:$N$2691,$C$2:$C$2691,2,#REF!,X113,#REF!,Y113)</f>
        <v>#REF!</v>
      </c>
      <c r="AE113" s="13" t="e">
        <f t="shared" si="10"/>
        <v>#REF!</v>
      </c>
      <c r="AF113" s="13" t="e">
        <f>AVERAGEIFS($T$2:$T$2691,$C$2:$C$2691,2,#REF!,X113,#REF!,Y113)</f>
        <v>#REF!</v>
      </c>
      <c r="AG113" s="13" t="e">
        <f t="shared" si="11"/>
        <v>#REF!</v>
      </c>
      <c r="AM113" s="3"/>
      <c r="AN113" s="5"/>
      <c r="AO113" s="4"/>
    </row>
    <row r="114" spans="1:41" x14ac:dyDescent="0.3">
      <c r="A114" s="10">
        <f>IF(ISBLANK('Step 1.1 Raw Data'!A114),"-",'Step 1.1 Raw Data'!A114)</f>
        <v>43137.083339756944</v>
      </c>
      <c r="B114">
        <f t="shared" si="4"/>
        <v>2</v>
      </c>
      <c r="C114">
        <f t="shared" si="3"/>
        <v>3</v>
      </c>
      <c r="D114">
        <f>IF(ISBLANK('Step 1.1 Raw Data'!B114),"-",'Step 1.1 Raw Data'!B114)</f>
        <v>86.370599999999996</v>
      </c>
      <c r="E114">
        <f>IF(ISBLANK('Step 1.1 Raw Data'!C114),"-",'Step 1.1 Raw Data'!C114)</f>
        <v>86.370599999999996</v>
      </c>
      <c r="F114">
        <f>IF(ISBLANK('Step 1.1 Raw Data'!D114),"-",'Step 1.1 Raw Data'!D114)</f>
        <v>86.370599999999996</v>
      </c>
      <c r="G114" s="17">
        <f t="shared" si="5"/>
        <v>86.37060000000001</v>
      </c>
      <c r="H114" s="61">
        <f>(SQRT(3)*G114*'Step 1.1 Raw Data'!$G$3*'Step 1.1 Raw Data'!$G$4)/1000</f>
        <v>31.249582093940745</v>
      </c>
      <c r="J114" s="10"/>
      <c r="K114"/>
      <c r="L114"/>
      <c r="M114"/>
      <c r="N114" s="17"/>
      <c r="O114"/>
      <c r="P114" s="10"/>
      <c r="Q114"/>
      <c r="R114"/>
      <c r="S114"/>
      <c r="T114" s="17"/>
      <c r="V114">
        <v>2</v>
      </c>
      <c r="W114" s="14">
        <v>0.125</v>
      </c>
      <c r="X114" s="3">
        <f t="shared" si="6"/>
        <v>3</v>
      </c>
      <c r="Y114" s="3">
        <f t="shared" si="7"/>
        <v>0</v>
      </c>
      <c r="Z114" s="13" t="e">
        <f>AVERAGEIFS($E:$E,$C:$C,2,$B:$B,X114,#REF!,Y114)</f>
        <v>#REF!</v>
      </c>
      <c r="AA114" s="13" t="e">
        <f t="shared" si="8"/>
        <v>#REF!</v>
      </c>
      <c r="AB114" s="13" t="e">
        <f>AVERAGEIFS(#REF!,$C$2:$C$2691,2,#REF!,X114,#REF!,Y114)</f>
        <v>#REF!</v>
      </c>
      <c r="AC114" s="13" t="e">
        <f t="shared" si="9"/>
        <v>#REF!</v>
      </c>
      <c r="AD114" s="13" t="e">
        <f>AVERAGEIFS($N$2:$N$2691,$C$2:$C$2691,2,#REF!,X114,#REF!,Y114)</f>
        <v>#REF!</v>
      </c>
      <c r="AE114" s="13" t="e">
        <f t="shared" si="10"/>
        <v>#REF!</v>
      </c>
      <c r="AF114" s="13" t="e">
        <f>AVERAGEIFS($T$2:$T$2691,$C$2:$C$2691,2,#REF!,X114,#REF!,Y114)</f>
        <v>#REF!</v>
      </c>
      <c r="AG114" s="13" t="e">
        <f t="shared" si="11"/>
        <v>#REF!</v>
      </c>
      <c r="AM114" s="3"/>
      <c r="AN114" s="5"/>
      <c r="AO114" s="4"/>
    </row>
    <row r="115" spans="1:41" x14ac:dyDescent="0.3">
      <c r="A115" s="10">
        <f>IF(ISBLANK('Step 1.1 Raw Data'!A115),"-",'Step 1.1 Raw Data'!A115)</f>
        <v>43137.125006481481</v>
      </c>
      <c r="B115">
        <f t="shared" si="4"/>
        <v>3</v>
      </c>
      <c r="C115">
        <f t="shared" si="3"/>
        <v>3</v>
      </c>
      <c r="D115">
        <f>IF(ISBLANK('Step 1.1 Raw Data'!B115),"-",'Step 1.1 Raw Data'!B115)</f>
        <v>86.3523</v>
      </c>
      <c r="E115">
        <f>IF(ISBLANK('Step 1.1 Raw Data'!C115),"-",'Step 1.1 Raw Data'!C115)</f>
        <v>86.3523</v>
      </c>
      <c r="F115">
        <f>IF(ISBLANK('Step 1.1 Raw Data'!D115),"-",'Step 1.1 Raw Data'!D115)</f>
        <v>86.3523</v>
      </c>
      <c r="G115" s="17">
        <f t="shared" si="5"/>
        <v>86.3523</v>
      </c>
      <c r="H115" s="61">
        <f>(SQRT(3)*G115*'Step 1.1 Raw Data'!$G$3*'Step 1.1 Raw Data'!$G$4)/1000</f>
        <v>31.242961005835312</v>
      </c>
      <c r="J115" s="10"/>
      <c r="K115"/>
      <c r="L115"/>
      <c r="M115"/>
      <c r="N115" s="17"/>
      <c r="O115"/>
      <c r="P115" s="10"/>
      <c r="Q115"/>
      <c r="R115"/>
      <c r="S115"/>
      <c r="T115" s="17"/>
      <c r="V115">
        <v>2</v>
      </c>
      <c r="W115" s="14">
        <v>0.13541666666666699</v>
      </c>
      <c r="X115" s="3">
        <f t="shared" si="6"/>
        <v>3</v>
      </c>
      <c r="Y115" s="3">
        <f t="shared" si="7"/>
        <v>15</v>
      </c>
      <c r="Z115" s="13" t="e">
        <f>AVERAGEIFS($E:$E,$C:$C,2,$B:$B,X115,#REF!,Y115)</f>
        <v>#REF!</v>
      </c>
      <c r="AA115" s="13" t="e">
        <f t="shared" si="8"/>
        <v>#REF!</v>
      </c>
      <c r="AB115" s="13" t="e">
        <f>AVERAGEIFS(#REF!,$C$2:$C$2691,2,#REF!,X115,#REF!,Y115)</f>
        <v>#REF!</v>
      </c>
      <c r="AC115" s="13" t="e">
        <f t="shared" si="9"/>
        <v>#REF!</v>
      </c>
      <c r="AD115" s="13" t="e">
        <f>AVERAGEIFS($N$2:$N$2691,$C$2:$C$2691,2,#REF!,X115,#REF!,Y115)</f>
        <v>#REF!</v>
      </c>
      <c r="AE115" s="13" t="e">
        <f t="shared" si="10"/>
        <v>#REF!</v>
      </c>
      <c r="AF115" s="13" t="e">
        <f>AVERAGEIFS($T$2:$T$2691,$C$2:$C$2691,2,#REF!,X115,#REF!,Y115)</f>
        <v>#REF!</v>
      </c>
      <c r="AG115" s="13" t="e">
        <f t="shared" si="11"/>
        <v>#REF!</v>
      </c>
      <c r="AM115" s="3"/>
      <c r="AN115" s="5"/>
      <c r="AO115" s="4"/>
    </row>
    <row r="116" spans="1:41" x14ac:dyDescent="0.3">
      <c r="A116" s="10">
        <f>IF(ISBLANK('Step 1.1 Raw Data'!A116),"-",'Step 1.1 Raw Data'!A116)</f>
        <v>43137.166673206018</v>
      </c>
      <c r="B116">
        <f t="shared" si="4"/>
        <v>4</v>
      </c>
      <c r="C116">
        <f t="shared" si="3"/>
        <v>3</v>
      </c>
      <c r="D116">
        <f>IF(ISBLANK('Step 1.1 Raw Data'!B116),"-",'Step 1.1 Raw Data'!B116)</f>
        <v>86.367599999999996</v>
      </c>
      <c r="E116">
        <f>IF(ISBLANK('Step 1.1 Raw Data'!C116),"-",'Step 1.1 Raw Data'!C116)</f>
        <v>86.367599999999996</v>
      </c>
      <c r="F116">
        <f>IF(ISBLANK('Step 1.1 Raw Data'!D116),"-",'Step 1.1 Raw Data'!D116)</f>
        <v>86.367599999999996</v>
      </c>
      <c r="G116" s="17">
        <f t="shared" si="5"/>
        <v>86.367599999999996</v>
      </c>
      <c r="H116" s="61">
        <f>(SQRT(3)*G116*'Step 1.1 Raw Data'!$G$3*'Step 1.1 Raw Data'!$G$4)/1000</f>
        <v>31.248496669661169</v>
      </c>
      <c r="J116" s="10"/>
      <c r="K116"/>
      <c r="L116"/>
      <c r="M116"/>
      <c r="N116" s="17"/>
      <c r="O116"/>
      <c r="P116" s="10"/>
      <c r="Q116"/>
      <c r="R116"/>
      <c r="S116"/>
      <c r="T116" s="17"/>
      <c r="V116">
        <v>2</v>
      </c>
      <c r="W116" s="14">
        <v>0.14583333333333301</v>
      </c>
      <c r="X116" s="3">
        <f t="shared" si="6"/>
        <v>3</v>
      </c>
      <c r="Y116" s="3">
        <f t="shared" si="7"/>
        <v>30</v>
      </c>
      <c r="Z116" s="13" t="e">
        <f>AVERAGEIFS($E:$E,$C:$C,2,$B:$B,X116,#REF!,Y116)</f>
        <v>#REF!</v>
      </c>
      <c r="AA116" s="13" t="e">
        <f t="shared" si="8"/>
        <v>#REF!</v>
      </c>
      <c r="AB116" s="13" t="e">
        <f>AVERAGEIFS(#REF!,$C$2:$C$2691,2,#REF!,X116,#REF!,Y116)</f>
        <v>#REF!</v>
      </c>
      <c r="AC116" s="13" t="e">
        <f t="shared" si="9"/>
        <v>#REF!</v>
      </c>
      <c r="AD116" s="13" t="e">
        <f>AVERAGEIFS($N$2:$N$2691,$C$2:$C$2691,2,#REF!,X116,#REF!,Y116)</f>
        <v>#REF!</v>
      </c>
      <c r="AE116" s="13" t="e">
        <f t="shared" si="10"/>
        <v>#REF!</v>
      </c>
      <c r="AF116" s="13" t="e">
        <f>AVERAGEIFS($T$2:$T$2691,$C$2:$C$2691,2,#REF!,X116,#REF!,Y116)</f>
        <v>#REF!</v>
      </c>
      <c r="AG116" s="13" t="e">
        <f t="shared" si="11"/>
        <v>#REF!</v>
      </c>
      <c r="AM116" s="3"/>
      <c r="AN116" s="5"/>
      <c r="AO116" s="4"/>
    </row>
    <row r="117" spans="1:41" x14ac:dyDescent="0.3">
      <c r="A117" s="10">
        <f>IF(ISBLANK('Step 1.1 Raw Data'!A117),"-",'Step 1.1 Raw Data'!A117)</f>
        <v>43137.208339930556</v>
      </c>
      <c r="B117">
        <f t="shared" si="4"/>
        <v>5</v>
      </c>
      <c r="C117">
        <f t="shared" si="3"/>
        <v>3</v>
      </c>
      <c r="D117">
        <f>IF(ISBLANK('Step 1.1 Raw Data'!B117),"-",'Step 1.1 Raw Data'!B117)</f>
        <v>86.402699999999996</v>
      </c>
      <c r="E117">
        <f>IF(ISBLANK('Step 1.1 Raw Data'!C117),"-",'Step 1.1 Raw Data'!C117)</f>
        <v>86.402699999999996</v>
      </c>
      <c r="F117">
        <f>IF(ISBLANK('Step 1.1 Raw Data'!D117),"-",'Step 1.1 Raw Data'!D117)</f>
        <v>86.402699999999996</v>
      </c>
      <c r="G117" s="17">
        <f t="shared" si="5"/>
        <v>86.402699999999996</v>
      </c>
      <c r="H117" s="61">
        <f>(SQRT(3)*G117*'Step 1.1 Raw Data'!$G$3*'Step 1.1 Raw Data'!$G$4)/1000</f>
        <v>31.261196133732241</v>
      </c>
      <c r="J117" s="10"/>
      <c r="K117"/>
      <c r="L117"/>
      <c r="M117"/>
      <c r="N117" s="17"/>
      <c r="O117"/>
      <c r="P117" s="10"/>
      <c r="Q117"/>
      <c r="R117"/>
      <c r="S117"/>
      <c r="T117" s="17"/>
      <c r="V117">
        <v>2</v>
      </c>
      <c r="W117" s="14">
        <v>0.15625</v>
      </c>
      <c r="X117" s="3">
        <f t="shared" si="6"/>
        <v>3</v>
      </c>
      <c r="Y117" s="3">
        <f t="shared" si="7"/>
        <v>45</v>
      </c>
      <c r="Z117" s="13" t="e">
        <f>AVERAGEIFS($E:$E,$C:$C,2,$B:$B,X117,#REF!,Y117)</f>
        <v>#REF!</v>
      </c>
      <c r="AA117" s="13" t="e">
        <f t="shared" si="8"/>
        <v>#REF!</v>
      </c>
      <c r="AB117" s="13" t="e">
        <f>AVERAGEIFS(#REF!,$C$2:$C$2691,2,#REF!,X117,#REF!,Y117)</f>
        <v>#REF!</v>
      </c>
      <c r="AC117" s="13" t="e">
        <f t="shared" si="9"/>
        <v>#REF!</v>
      </c>
      <c r="AD117" s="13" t="e">
        <f>AVERAGEIFS($N$2:$N$2691,$C$2:$C$2691,2,#REF!,X117,#REF!,Y117)</f>
        <v>#REF!</v>
      </c>
      <c r="AE117" s="13" t="e">
        <f t="shared" si="10"/>
        <v>#REF!</v>
      </c>
      <c r="AF117" s="13" t="e">
        <f>AVERAGEIFS($T$2:$T$2691,$C$2:$C$2691,2,#REF!,X117,#REF!,Y117)</f>
        <v>#REF!</v>
      </c>
      <c r="AG117" s="13" t="e">
        <f t="shared" si="11"/>
        <v>#REF!</v>
      </c>
      <c r="AM117" s="3"/>
      <c r="AN117" s="5"/>
      <c r="AO117" s="4"/>
    </row>
    <row r="118" spans="1:41" x14ac:dyDescent="0.3">
      <c r="A118" s="10">
        <f>IF(ISBLANK('Step 1.1 Raw Data'!A118),"-",'Step 1.1 Raw Data'!A118)</f>
        <v>43137.250006655093</v>
      </c>
      <c r="B118">
        <f t="shared" si="4"/>
        <v>6</v>
      </c>
      <c r="C118">
        <f t="shared" si="3"/>
        <v>3</v>
      </c>
      <c r="D118">
        <f>IF(ISBLANK('Step 1.1 Raw Data'!B118),"-",'Step 1.1 Raw Data'!B118)</f>
        <v>86.465199999999996</v>
      </c>
      <c r="E118">
        <f>IF(ISBLANK('Step 1.1 Raw Data'!C118),"-",'Step 1.1 Raw Data'!C118)</f>
        <v>86.465199999999996</v>
      </c>
      <c r="F118">
        <f>IF(ISBLANK('Step 1.1 Raw Data'!D118),"-",'Step 1.1 Raw Data'!D118)</f>
        <v>86.465199999999996</v>
      </c>
      <c r="G118" s="17">
        <f t="shared" si="5"/>
        <v>86.465199999999996</v>
      </c>
      <c r="H118" s="61">
        <f>(SQRT(3)*G118*'Step 1.1 Raw Data'!$G$3*'Step 1.1 Raw Data'!$G$4)/1000</f>
        <v>31.283809139556809</v>
      </c>
      <c r="J118" s="10"/>
      <c r="K118"/>
      <c r="L118"/>
      <c r="M118"/>
      <c r="N118" s="17"/>
      <c r="O118"/>
      <c r="P118" s="10"/>
      <c r="Q118"/>
      <c r="R118"/>
      <c r="S118"/>
      <c r="T118" s="17"/>
      <c r="V118">
        <v>2</v>
      </c>
      <c r="W118" s="14">
        <v>0.16666666666666699</v>
      </c>
      <c r="X118" s="3">
        <f t="shared" si="6"/>
        <v>4</v>
      </c>
      <c r="Y118" s="3">
        <f t="shared" si="7"/>
        <v>0</v>
      </c>
      <c r="Z118" s="13" t="e">
        <f>AVERAGEIFS($E:$E,$C:$C,2,$B:$B,X118,#REF!,Y118)</f>
        <v>#REF!</v>
      </c>
      <c r="AA118" s="13" t="e">
        <f t="shared" si="8"/>
        <v>#REF!</v>
      </c>
      <c r="AB118" s="13" t="e">
        <f>AVERAGEIFS(#REF!,$C$2:$C$2691,2,#REF!,X118,#REF!,Y118)</f>
        <v>#REF!</v>
      </c>
      <c r="AC118" s="13" t="e">
        <f t="shared" si="9"/>
        <v>#REF!</v>
      </c>
      <c r="AD118" s="13" t="e">
        <f>AVERAGEIFS($N$2:$N$2691,$C$2:$C$2691,2,#REF!,X118,#REF!,Y118)</f>
        <v>#REF!</v>
      </c>
      <c r="AE118" s="13" t="e">
        <f t="shared" si="10"/>
        <v>#REF!</v>
      </c>
      <c r="AF118" s="13" t="e">
        <f>AVERAGEIFS($T$2:$T$2691,$C$2:$C$2691,2,#REF!,X118,#REF!,Y118)</f>
        <v>#REF!</v>
      </c>
      <c r="AG118" s="13" t="e">
        <f t="shared" si="11"/>
        <v>#REF!</v>
      </c>
      <c r="AM118" s="3"/>
      <c r="AN118" s="5"/>
      <c r="AO118" s="4"/>
    </row>
    <row r="119" spans="1:41" x14ac:dyDescent="0.3">
      <c r="A119" s="10">
        <f>IF(ISBLANK('Step 1.1 Raw Data'!A119),"-",'Step 1.1 Raw Data'!A119)</f>
        <v>43137.29167337963</v>
      </c>
      <c r="B119">
        <f t="shared" si="4"/>
        <v>7</v>
      </c>
      <c r="C119">
        <f t="shared" si="3"/>
        <v>3</v>
      </c>
      <c r="D119">
        <f>IF(ISBLANK('Step 1.1 Raw Data'!B119),"-",'Step 1.1 Raw Data'!B119)</f>
        <v>86.401200000000003</v>
      </c>
      <c r="E119">
        <f>IF(ISBLANK('Step 1.1 Raw Data'!C119),"-",'Step 1.1 Raw Data'!C119)</f>
        <v>86.401200000000003</v>
      </c>
      <c r="F119">
        <f>IF(ISBLANK('Step 1.1 Raw Data'!D119),"-",'Step 1.1 Raw Data'!D119)</f>
        <v>86.401200000000003</v>
      </c>
      <c r="G119" s="17">
        <f t="shared" si="5"/>
        <v>86.401200000000003</v>
      </c>
      <c r="H119" s="61">
        <f>(SQRT(3)*G119*'Step 1.1 Raw Data'!$G$3*'Step 1.1 Raw Data'!$G$4)/1000</f>
        <v>31.260653421592455</v>
      </c>
      <c r="J119" s="10"/>
      <c r="K119"/>
      <c r="L119"/>
      <c r="M119"/>
      <c r="N119" s="17"/>
      <c r="O119"/>
      <c r="P119" s="10"/>
      <c r="Q119"/>
      <c r="R119"/>
      <c r="S119"/>
      <c r="T119" s="17"/>
      <c r="V119">
        <v>2</v>
      </c>
      <c r="W119" s="14">
        <v>0.17708333333333301</v>
      </c>
      <c r="X119" s="3">
        <f t="shared" si="6"/>
        <v>4</v>
      </c>
      <c r="Y119" s="3">
        <f t="shared" si="7"/>
        <v>15</v>
      </c>
      <c r="Z119" s="13" t="e">
        <f>AVERAGEIFS($E:$E,$C:$C,2,$B:$B,X119,#REF!,Y119)</f>
        <v>#REF!</v>
      </c>
      <c r="AA119" s="13" t="e">
        <f t="shared" si="8"/>
        <v>#REF!</v>
      </c>
      <c r="AB119" s="13" t="e">
        <f>AVERAGEIFS(#REF!,$C$2:$C$2691,2,#REF!,X119,#REF!,Y119)</f>
        <v>#REF!</v>
      </c>
      <c r="AC119" s="13" t="e">
        <f t="shared" si="9"/>
        <v>#REF!</v>
      </c>
      <c r="AD119" s="13" t="e">
        <f>AVERAGEIFS($N$2:$N$2691,$C$2:$C$2691,2,#REF!,X119,#REF!,Y119)</f>
        <v>#REF!</v>
      </c>
      <c r="AE119" s="13" t="e">
        <f t="shared" si="10"/>
        <v>#REF!</v>
      </c>
      <c r="AF119" s="13" t="e">
        <f>AVERAGEIFS($T$2:$T$2691,$C$2:$C$2691,2,#REF!,X119,#REF!,Y119)</f>
        <v>#REF!</v>
      </c>
      <c r="AG119" s="13" t="e">
        <f t="shared" si="11"/>
        <v>#REF!</v>
      </c>
      <c r="AM119" s="3"/>
      <c r="AN119" s="5"/>
      <c r="AO119" s="4"/>
    </row>
    <row r="120" spans="1:41" x14ac:dyDescent="0.3">
      <c r="A120" s="10">
        <f>IF(ISBLANK('Step 1.1 Raw Data'!A120),"-",'Step 1.1 Raw Data'!A120)</f>
        <v>43137.333340104167</v>
      </c>
      <c r="B120">
        <f t="shared" si="4"/>
        <v>8</v>
      </c>
      <c r="C120">
        <f t="shared" si="3"/>
        <v>3</v>
      </c>
      <c r="D120">
        <f>IF(ISBLANK('Step 1.1 Raw Data'!B120),"-",'Step 1.1 Raw Data'!B120)</f>
        <v>86.451499999999996</v>
      </c>
      <c r="E120">
        <f>IF(ISBLANK('Step 1.1 Raw Data'!C120),"-",'Step 1.1 Raw Data'!C120)</f>
        <v>86.451499999999996</v>
      </c>
      <c r="F120">
        <f>IF(ISBLANK('Step 1.1 Raw Data'!D120),"-",'Step 1.1 Raw Data'!D120)</f>
        <v>86.451499999999996</v>
      </c>
      <c r="G120" s="17">
        <f t="shared" si="5"/>
        <v>86.451499999999996</v>
      </c>
      <c r="H120" s="61">
        <f>(SQRT(3)*G120*'Step 1.1 Raw Data'!$G$3*'Step 1.1 Raw Data'!$G$4)/1000</f>
        <v>31.278852368680063</v>
      </c>
      <c r="J120" s="10"/>
      <c r="K120"/>
      <c r="L120"/>
      <c r="M120"/>
      <c r="N120" s="17"/>
      <c r="O120"/>
      <c r="P120" s="10"/>
      <c r="Q120"/>
      <c r="R120"/>
      <c r="S120"/>
      <c r="T120" s="17"/>
      <c r="V120">
        <v>2</v>
      </c>
      <c r="W120" s="14">
        <v>0.1875</v>
      </c>
      <c r="X120" s="3">
        <f t="shared" si="6"/>
        <v>4</v>
      </c>
      <c r="Y120" s="3">
        <f t="shared" si="7"/>
        <v>30</v>
      </c>
      <c r="Z120" s="13" t="e">
        <f>AVERAGEIFS($E:$E,$C:$C,2,$B:$B,X120,#REF!,Y120)</f>
        <v>#REF!</v>
      </c>
      <c r="AA120" s="13" t="e">
        <f t="shared" si="8"/>
        <v>#REF!</v>
      </c>
      <c r="AB120" s="13" t="e">
        <f>AVERAGEIFS(#REF!,$C$2:$C$2691,2,#REF!,X120,#REF!,Y120)</f>
        <v>#REF!</v>
      </c>
      <c r="AC120" s="13" t="e">
        <f t="shared" si="9"/>
        <v>#REF!</v>
      </c>
      <c r="AD120" s="13" t="e">
        <f>AVERAGEIFS($N$2:$N$2691,$C$2:$C$2691,2,#REF!,X120,#REF!,Y120)</f>
        <v>#REF!</v>
      </c>
      <c r="AE120" s="13" t="e">
        <f t="shared" si="10"/>
        <v>#REF!</v>
      </c>
      <c r="AF120" s="13" t="e">
        <f>AVERAGEIFS($T$2:$T$2691,$C$2:$C$2691,2,#REF!,X120,#REF!,Y120)</f>
        <v>#REF!</v>
      </c>
      <c r="AG120" s="13" t="e">
        <f t="shared" si="11"/>
        <v>#REF!</v>
      </c>
      <c r="AM120" s="3"/>
      <c r="AN120" s="5"/>
      <c r="AO120" s="4"/>
    </row>
    <row r="121" spans="1:41" x14ac:dyDescent="0.3">
      <c r="A121" s="10">
        <f>IF(ISBLANK('Step 1.1 Raw Data'!A121),"-",'Step 1.1 Raw Data'!A121)</f>
        <v>43137.375006828704</v>
      </c>
      <c r="B121">
        <f t="shared" si="4"/>
        <v>9</v>
      </c>
      <c r="C121">
        <f t="shared" si="3"/>
        <v>3</v>
      </c>
      <c r="D121">
        <f>IF(ISBLANK('Step 1.1 Raw Data'!B121),"-",'Step 1.1 Raw Data'!B121)</f>
        <v>86.202799999999996</v>
      </c>
      <c r="E121">
        <f>IF(ISBLANK('Step 1.1 Raw Data'!C121),"-",'Step 1.1 Raw Data'!C121)</f>
        <v>86.202799999999996</v>
      </c>
      <c r="F121">
        <f>IF(ISBLANK('Step 1.1 Raw Data'!D121),"-",'Step 1.1 Raw Data'!D121)</f>
        <v>86.202799999999996</v>
      </c>
      <c r="G121" s="17">
        <f t="shared" si="5"/>
        <v>86.202799999999982</v>
      </c>
      <c r="H121" s="61">
        <f>(SQRT(3)*G121*'Step 1.1 Raw Data'!$G$3*'Step 1.1 Raw Data'!$G$4)/1000</f>
        <v>31.188870695902946</v>
      </c>
      <c r="J121" s="10"/>
      <c r="K121"/>
      <c r="L121"/>
      <c r="M121"/>
      <c r="N121" s="17"/>
      <c r="O121"/>
      <c r="P121" s="10"/>
      <c r="Q121"/>
      <c r="R121"/>
      <c r="S121"/>
      <c r="T121" s="17"/>
      <c r="V121">
        <v>2</v>
      </c>
      <c r="W121" s="14">
        <v>0.19791666666666699</v>
      </c>
      <c r="X121" s="3">
        <f t="shared" si="6"/>
        <v>4</v>
      </c>
      <c r="Y121" s="3">
        <f t="shared" si="7"/>
        <v>45</v>
      </c>
      <c r="Z121" s="13" t="e">
        <f>AVERAGEIFS($E:$E,$C:$C,2,$B:$B,X121,#REF!,Y121)</f>
        <v>#REF!</v>
      </c>
      <c r="AA121" s="13" t="e">
        <f t="shared" si="8"/>
        <v>#REF!</v>
      </c>
      <c r="AB121" s="13" t="e">
        <f>AVERAGEIFS(#REF!,$C$2:$C$2691,2,#REF!,X121,#REF!,Y121)</f>
        <v>#REF!</v>
      </c>
      <c r="AC121" s="13" t="e">
        <f t="shared" si="9"/>
        <v>#REF!</v>
      </c>
      <c r="AD121" s="13" t="e">
        <f>AVERAGEIFS($N$2:$N$2691,$C$2:$C$2691,2,#REF!,X121,#REF!,Y121)</f>
        <v>#REF!</v>
      </c>
      <c r="AE121" s="13" t="e">
        <f t="shared" si="10"/>
        <v>#REF!</v>
      </c>
      <c r="AF121" s="13" t="e">
        <f>AVERAGEIFS($T$2:$T$2691,$C$2:$C$2691,2,#REF!,X121,#REF!,Y121)</f>
        <v>#REF!</v>
      </c>
      <c r="AG121" s="13" t="e">
        <f t="shared" si="11"/>
        <v>#REF!</v>
      </c>
      <c r="AM121" s="3"/>
      <c r="AN121" s="5"/>
      <c r="AO121" s="4"/>
    </row>
    <row r="122" spans="1:41" x14ac:dyDescent="0.3">
      <c r="A122" s="10">
        <f>IF(ISBLANK('Step 1.1 Raw Data'!A122),"-",'Step 1.1 Raw Data'!A122)</f>
        <v>43137.416673553242</v>
      </c>
      <c r="B122">
        <f t="shared" si="4"/>
        <v>10</v>
      </c>
      <c r="C122">
        <f t="shared" si="3"/>
        <v>3</v>
      </c>
      <c r="D122">
        <f>IF(ISBLANK('Step 1.1 Raw Data'!B122),"-",'Step 1.1 Raw Data'!B122)</f>
        <v>86.271500000000003</v>
      </c>
      <c r="E122">
        <f>IF(ISBLANK('Step 1.1 Raw Data'!C122),"-",'Step 1.1 Raw Data'!C122)</f>
        <v>86.271500000000003</v>
      </c>
      <c r="F122">
        <f>IF(ISBLANK('Step 1.1 Raw Data'!D122),"-",'Step 1.1 Raw Data'!D122)</f>
        <v>86.271500000000003</v>
      </c>
      <c r="G122" s="17">
        <f t="shared" si="5"/>
        <v>86.271500000000003</v>
      </c>
      <c r="H122" s="61">
        <f>(SQRT(3)*G122*'Step 1.1 Raw Data'!$G$3*'Step 1.1 Raw Data'!$G$4)/1000</f>
        <v>31.213726911905312</v>
      </c>
      <c r="J122" s="10"/>
      <c r="K122"/>
      <c r="L122"/>
      <c r="M122"/>
      <c r="N122" s="17"/>
      <c r="O122"/>
      <c r="P122" s="10"/>
      <c r="Q122"/>
      <c r="R122"/>
      <c r="S122"/>
      <c r="T122" s="17"/>
      <c r="V122">
        <v>2</v>
      </c>
      <c r="W122" s="14">
        <v>0.20833333333333301</v>
      </c>
      <c r="X122" s="3">
        <f t="shared" si="6"/>
        <v>5</v>
      </c>
      <c r="Y122" s="3">
        <f t="shared" si="7"/>
        <v>0</v>
      </c>
      <c r="Z122" s="13" t="e">
        <f>AVERAGEIFS($E:$E,$C:$C,2,$B:$B,X122,#REF!,Y122)</f>
        <v>#REF!</v>
      </c>
      <c r="AA122" s="13" t="e">
        <f t="shared" si="8"/>
        <v>#REF!</v>
      </c>
      <c r="AB122" s="13" t="e">
        <f>AVERAGEIFS(#REF!,$C$2:$C$2691,2,#REF!,X122,#REF!,Y122)</f>
        <v>#REF!</v>
      </c>
      <c r="AC122" s="13" t="e">
        <f t="shared" si="9"/>
        <v>#REF!</v>
      </c>
      <c r="AD122" s="13" t="e">
        <f>AVERAGEIFS($N$2:$N$2691,$C$2:$C$2691,2,#REF!,X122,#REF!,Y122)</f>
        <v>#REF!</v>
      </c>
      <c r="AE122" s="13" t="e">
        <f t="shared" si="10"/>
        <v>#REF!</v>
      </c>
      <c r="AF122" s="13" t="e">
        <f>AVERAGEIFS($T$2:$T$2691,$C$2:$C$2691,2,#REF!,X122,#REF!,Y122)</f>
        <v>#REF!</v>
      </c>
      <c r="AG122" s="13" t="e">
        <f t="shared" si="11"/>
        <v>#REF!</v>
      </c>
      <c r="AM122" s="5"/>
      <c r="AN122" s="5"/>
      <c r="AO122" s="4"/>
    </row>
    <row r="123" spans="1:41" x14ac:dyDescent="0.3">
      <c r="A123" s="10">
        <f>IF(ISBLANK('Step 1.1 Raw Data'!A123),"-",'Step 1.1 Raw Data'!A123)</f>
        <v>43137.458340277779</v>
      </c>
      <c r="B123">
        <f t="shared" si="4"/>
        <v>11</v>
      </c>
      <c r="C123">
        <f t="shared" si="3"/>
        <v>3</v>
      </c>
      <c r="D123">
        <f>IF(ISBLANK('Step 1.1 Raw Data'!B123),"-",'Step 1.1 Raw Data'!B123)</f>
        <v>86.756699999999995</v>
      </c>
      <c r="E123">
        <f>IF(ISBLANK('Step 1.1 Raw Data'!C123),"-",'Step 1.1 Raw Data'!C123)</f>
        <v>86.756699999999995</v>
      </c>
      <c r="F123">
        <f>IF(ISBLANK('Step 1.1 Raw Data'!D123),"-",'Step 1.1 Raw Data'!D123)</f>
        <v>86.756699999999995</v>
      </c>
      <c r="G123" s="17">
        <f t="shared" si="5"/>
        <v>86.756699999999981</v>
      </c>
      <c r="H123" s="61">
        <f>(SQRT(3)*G123*'Step 1.1 Raw Data'!$G$3*'Step 1.1 Raw Data'!$G$4)/1000</f>
        <v>31.389276198722584</v>
      </c>
      <c r="J123" s="10"/>
      <c r="K123"/>
      <c r="L123"/>
      <c r="M123"/>
      <c r="N123" s="17"/>
      <c r="O123"/>
      <c r="P123" s="10"/>
      <c r="Q123"/>
      <c r="R123"/>
      <c r="S123"/>
      <c r="T123" s="17"/>
      <c r="V123">
        <v>2</v>
      </c>
      <c r="W123" s="14">
        <v>0.21875</v>
      </c>
      <c r="X123" s="3">
        <f t="shared" si="6"/>
        <v>5</v>
      </c>
      <c r="Y123" s="3">
        <f t="shared" si="7"/>
        <v>15</v>
      </c>
      <c r="Z123" s="13" t="e">
        <f>AVERAGEIFS($E:$E,$C:$C,2,$B:$B,X123,#REF!,Y123)</f>
        <v>#REF!</v>
      </c>
      <c r="AA123" s="13" t="e">
        <f t="shared" si="8"/>
        <v>#REF!</v>
      </c>
      <c r="AB123" s="13" t="e">
        <f>AVERAGEIFS(#REF!,$C$2:$C$2691,2,#REF!,X123,#REF!,Y123)</f>
        <v>#REF!</v>
      </c>
      <c r="AC123" s="13" t="e">
        <f t="shared" si="9"/>
        <v>#REF!</v>
      </c>
      <c r="AD123" s="13" t="e">
        <f>AVERAGEIFS($N$2:$N$2691,$C$2:$C$2691,2,#REF!,X123,#REF!,Y123)</f>
        <v>#REF!</v>
      </c>
      <c r="AE123" s="13" t="e">
        <f t="shared" si="10"/>
        <v>#REF!</v>
      </c>
      <c r="AF123" s="13" t="e">
        <f>AVERAGEIFS($T$2:$T$2691,$C$2:$C$2691,2,#REF!,X123,#REF!,Y123)</f>
        <v>#REF!</v>
      </c>
      <c r="AG123" s="13" t="e">
        <f t="shared" si="11"/>
        <v>#REF!</v>
      </c>
      <c r="AM123" s="3"/>
      <c r="AN123" s="5"/>
      <c r="AO123" s="4"/>
    </row>
    <row r="124" spans="1:41" x14ac:dyDescent="0.3">
      <c r="A124" s="10">
        <f>IF(ISBLANK('Step 1.1 Raw Data'!A124),"-",'Step 1.1 Raw Data'!A124)</f>
        <v>43137.500007002316</v>
      </c>
      <c r="B124">
        <f t="shared" si="4"/>
        <v>12</v>
      </c>
      <c r="C124">
        <f t="shared" si="3"/>
        <v>3</v>
      </c>
      <c r="D124">
        <f>IF(ISBLANK('Step 1.1 Raw Data'!B124),"-",'Step 1.1 Raw Data'!B124)</f>
        <v>86.619399999999999</v>
      </c>
      <c r="E124">
        <f>IF(ISBLANK('Step 1.1 Raw Data'!C124),"-",'Step 1.1 Raw Data'!C124)</f>
        <v>86.619399999999999</v>
      </c>
      <c r="F124">
        <f>IF(ISBLANK('Step 1.1 Raw Data'!D124),"-",'Step 1.1 Raw Data'!D124)</f>
        <v>86.619399999999999</v>
      </c>
      <c r="G124" s="17">
        <f t="shared" si="5"/>
        <v>86.619399999999999</v>
      </c>
      <c r="H124" s="61">
        <f>(SQRT(3)*G124*'Step 1.1 Raw Data'!$G$3*'Step 1.1 Raw Data'!$G$4)/1000</f>
        <v>31.339599947527173</v>
      </c>
      <c r="J124" s="10"/>
      <c r="K124"/>
      <c r="L124"/>
      <c r="M124"/>
      <c r="N124" s="17"/>
      <c r="O124"/>
      <c r="P124" s="10"/>
      <c r="Q124"/>
      <c r="R124"/>
      <c r="S124"/>
      <c r="T124" s="17"/>
      <c r="V124">
        <v>2</v>
      </c>
      <c r="W124" s="14">
        <v>0.22916666666666699</v>
      </c>
      <c r="X124" s="3">
        <f t="shared" si="6"/>
        <v>5</v>
      </c>
      <c r="Y124" s="3">
        <f t="shared" si="7"/>
        <v>30</v>
      </c>
      <c r="Z124" s="13" t="e">
        <f>AVERAGEIFS($E:$E,$C:$C,2,$B:$B,X124,#REF!,Y124)</f>
        <v>#REF!</v>
      </c>
      <c r="AA124" s="13" t="e">
        <f t="shared" si="8"/>
        <v>#REF!</v>
      </c>
      <c r="AB124" s="13" t="e">
        <f>AVERAGEIFS(#REF!,$C$2:$C$2691,2,#REF!,X124,#REF!,Y124)</f>
        <v>#REF!</v>
      </c>
      <c r="AC124" s="13" t="e">
        <f t="shared" si="9"/>
        <v>#REF!</v>
      </c>
      <c r="AD124" s="13" t="e">
        <f>AVERAGEIFS($N$2:$N$2691,$C$2:$C$2691,2,#REF!,X124,#REF!,Y124)</f>
        <v>#REF!</v>
      </c>
      <c r="AE124" s="13" t="e">
        <f t="shared" si="10"/>
        <v>#REF!</v>
      </c>
      <c r="AF124" s="13" t="e">
        <f>AVERAGEIFS($T$2:$T$2691,$C$2:$C$2691,2,#REF!,X124,#REF!,Y124)</f>
        <v>#REF!</v>
      </c>
      <c r="AG124" s="13" t="e">
        <f t="shared" si="11"/>
        <v>#REF!</v>
      </c>
      <c r="AM124" s="3"/>
      <c r="AN124" s="5"/>
      <c r="AO124" s="4"/>
    </row>
    <row r="125" spans="1:41" x14ac:dyDescent="0.3">
      <c r="A125" s="10">
        <f>IF(ISBLANK('Step 1.1 Raw Data'!A125),"-",'Step 1.1 Raw Data'!A125)</f>
        <v>43137.541673726853</v>
      </c>
      <c r="B125">
        <f t="shared" si="4"/>
        <v>13</v>
      </c>
      <c r="C125">
        <f t="shared" si="3"/>
        <v>3</v>
      </c>
      <c r="D125">
        <f>IF(ISBLANK('Step 1.1 Raw Data'!B125),"-",'Step 1.1 Raw Data'!B125)</f>
        <v>86.637699999999995</v>
      </c>
      <c r="E125">
        <f>IF(ISBLANK('Step 1.1 Raw Data'!C125),"-",'Step 1.1 Raw Data'!C125)</f>
        <v>86.637699999999995</v>
      </c>
      <c r="F125">
        <f>IF(ISBLANK('Step 1.1 Raw Data'!D125),"-",'Step 1.1 Raw Data'!D125)</f>
        <v>86.637699999999995</v>
      </c>
      <c r="G125" s="17">
        <f t="shared" si="5"/>
        <v>86.637699999999995</v>
      </c>
      <c r="H125" s="61">
        <f>(SQRT(3)*G125*'Step 1.1 Raw Data'!$G$3*'Step 1.1 Raw Data'!$G$4)/1000</f>
        <v>31.34622103563261</v>
      </c>
      <c r="J125" s="10"/>
      <c r="K125"/>
      <c r="L125"/>
      <c r="M125"/>
      <c r="N125" s="17"/>
      <c r="O125"/>
      <c r="P125" s="10"/>
      <c r="Q125"/>
      <c r="R125"/>
      <c r="S125"/>
      <c r="T125" s="17"/>
      <c r="V125">
        <v>2</v>
      </c>
      <c r="W125" s="14">
        <v>0.23958333333333301</v>
      </c>
      <c r="X125" s="3">
        <f t="shared" si="6"/>
        <v>5</v>
      </c>
      <c r="Y125" s="3">
        <f t="shared" si="7"/>
        <v>45</v>
      </c>
      <c r="Z125" s="13" t="e">
        <f>AVERAGEIFS($E:$E,$C:$C,2,$B:$B,X125,#REF!,Y125)</f>
        <v>#REF!</v>
      </c>
      <c r="AA125" s="13" t="e">
        <f t="shared" si="8"/>
        <v>#REF!</v>
      </c>
      <c r="AB125" s="13" t="e">
        <f>AVERAGEIFS(#REF!,$C$2:$C$2691,2,#REF!,X125,#REF!,Y125)</f>
        <v>#REF!</v>
      </c>
      <c r="AC125" s="13" t="e">
        <f t="shared" si="9"/>
        <v>#REF!</v>
      </c>
      <c r="AD125" s="13" t="e">
        <f>AVERAGEIFS($N$2:$N$2691,$C$2:$C$2691,2,#REF!,X125,#REF!,Y125)</f>
        <v>#REF!</v>
      </c>
      <c r="AE125" s="13" t="e">
        <f t="shared" si="10"/>
        <v>#REF!</v>
      </c>
      <c r="AF125" s="13" t="e">
        <f>AVERAGEIFS($T$2:$T$2691,$C$2:$C$2691,2,#REF!,X125,#REF!,Y125)</f>
        <v>#REF!</v>
      </c>
      <c r="AG125" s="13" t="e">
        <f t="shared" si="11"/>
        <v>#REF!</v>
      </c>
      <c r="AM125" s="3"/>
      <c r="AN125" s="5"/>
      <c r="AO125" s="4"/>
    </row>
    <row r="126" spans="1:41" x14ac:dyDescent="0.3">
      <c r="A126" s="10">
        <f>IF(ISBLANK('Step 1.1 Raw Data'!A126),"-",'Step 1.1 Raw Data'!A126)</f>
        <v>43137.583340451391</v>
      </c>
      <c r="B126">
        <f t="shared" si="4"/>
        <v>14</v>
      </c>
      <c r="C126">
        <f t="shared" si="3"/>
        <v>3</v>
      </c>
      <c r="D126">
        <f>IF(ISBLANK('Step 1.1 Raw Data'!B126),"-",'Step 1.1 Raw Data'!B126)</f>
        <v>86.875699999999995</v>
      </c>
      <c r="E126">
        <f>IF(ISBLANK('Step 1.1 Raw Data'!C126),"-",'Step 1.1 Raw Data'!C126)</f>
        <v>86.875699999999995</v>
      </c>
      <c r="F126">
        <f>IF(ISBLANK('Step 1.1 Raw Data'!D126),"-",'Step 1.1 Raw Data'!D126)</f>
        <v>86.875699999999995</v>
      </c>
      <c r="G126" s="17">
        <f t="shared" si="5"/>
        <v>86.875699999999995</v>
      </c>
      <c r="H126" s="61">
        <f>(SQRT(3)*G126*'Step 1.1 Raw Data'!$G$3*'Step 1.1 Raw Data'!$G$4)/1000</f>
        <v>31.432331361812558</v>
      </c>
      <c r="J126" s="10"/>
      <c r="K126"/>
      <c r="L126"/>
      <c r="M126"/>
      <c r="N126" s="17"/>
      <c r="O126"/>
      <c r="P126" s="10"/>
      <c r="Q126"/>
      <c r="R126"/>
      <c r="S126"/>
      <c r="T126" s="17"/>
      <c r="V126">
        <v>2</v>
      </c>
      <c r="W126" s="14">
        <v>0.25</v>
      </c>
      <c r="X126" s="3">
        <f t="shared" si="6"/>
        <v>6</v>
      </c>
      <c r="Y126" s="3">
        <f t="shared" si="7"/>
        <v>0</v>
      </c>
      <c r="Z126" s="13" t="e">
        <f>AVERAGEIFS($E:$E,$C:$C,2,$B:$B,X126,#REF!,Y126)</f>
        <v>#REF!</v>
      </c>
      <c r="AA126" s="13" t="e">
        <f t="shared" si="8"/>
        <v>#REF!</v>
      </c>
      <c r="AB126" s="13" t="e">
        <f>AVERAGEIFS(#REF!,$C$2:$C$2691,2,#REF!,X126,#REF!,Y126)</f>
        <v>#REF!</v>
      </c>
      <c r="AC126" s="13" t="e">
        <f t="shared" si="9"/>
        <v>#REF!</v>
      </c>
      <c r="AD126" s="13" t="e">
        <f>AVERAGEIFS($N$2:$N$2691,$C$2:$C$2691,2,#REF!,X126,#REF!,Y126)</f>
        <v>#REF!</v>
      </c>
      <c r="AE126" s="13" t="e">
        <f t="shared" si="10"/>
        <v>#REF!</v>
      </c>
      <c r="AF126" s="13" t="e">
        <f>AVERAGEIFS($T$2:$T$2691,$C$2:$C$2691,2,#REF!,X126,#REF!,Y126)</f>
        <v>#REF!</v>
      </c>
      <c r="AG126" s="13" t="e">
        <f t="shared" si="11"/>
        <v>#REF!</v>
      </c>
      <c r="AM126" s="3"/>
      <c r="AN126" s="5"/>
      <c r="AO126" s="4"/>
    </row>
    <row r="127" spans="1:41" x14ac:dyDescent="0.3">
      <c r="A127" s="10">
        <f>IF(ISBLANK('Step 1.1 Raw Data'!A127),"-",'Step 1.1 Raw Data'!A127)</f>
        <v>43137.625007175928</v>
      </c>
      <c r="B127">
        <f t="shared" si="4"/>
        <v>15</v>
      </c>
      <c r="C127">
        <f t="shared" si="3"/>
        <v>3</v>
      </c>
      <c r="D127">
        <f>IF(ISBLANK('Step 1.1 Raw Data'!B127),"-",'Step 1.1 Raw Data'!B127)</f>
        <v>86.799400000000006</v>
      </c>
      <c r="E127">
        <f>IF(ISBLANK('Step 1.1 Raw Data'!C127),"-",'Step 1.1 Raw Data'!C127)</f>
        <v>86.799400000000006</v>
      </c>
      <c r="F127">
        <f>IF(ISBLANK('Step 1.1 Raw Data'!D127),"-",'Step 1.1 Raw Data'!D127)</f>
        <v>86.799400000000006</v>
      </c>
      <c r="G127" s="17">
        <f t="shared" si="5"/>
        <v>86.799400000000006</v>
      </c>
      <c r="H127" s="61">
        <f>(SQRT(3)*G127*'Step 1.1 Raw Data'!$G$3*'Step 1.1 Raw Data'!$G$4)/1000</f>
        <v>31.404725404301935</v>
      </c>
      <c r="J127" s="10"/>
      <c r="K127"/>
      <c r="L127"/>
      <c r="M127"/>
      <c r="N127" s="17"/>
      <c r="O127"/>
      <c r="P127" s="10"/>
      <c r="Q127"/>
      <c r="R127"/>
      <c r="S127"/>
      <c r="T127" s="17"/>
      <c r="V127">
        <v>2</v>
      </c>
      <c r="W127" s="14">
        <v>0.26041666666666702</v>
      </c>
      <c r="X127" s="3">
        <f t="shared" si="6"/>
        <v>6</v>
      </c>
      <c r="Y127" s="3">
        <f t="shared" si="7"/>
        <v>15</v>
      </c>
      <c r="Z127" s="13" t="e">
        <f>AVERAGEIFS($E:$E,$C:$C,2,$B:$B,X127,#REF!,Y127)</f>
        <v>#REF!</v>
      </c>
      <c r="AA127" s="13" t="e">
        <f t="shared" si="8"/>
        <v>#REF!</v>
      </c>
      <c r="AB127" s="13" t="e">
        <f>AVERAGEIFS(#REF!,$C$2:$C$2691,2,#REF!,X127,#REF!,Y127)</f>
        <v>#REF!</v>
      </c>
      <c r="AC127" s="13" t="e">
        <f t="shared" si="9"/>
        <v>#REF!</v>
      </c>
      <c r="AD127" s="13" t="e">
        <f>AVERAGEIFS($N$2:$N$2691,$C$2:$C$2691,2,#REF!,X127,#REF!,Y127)</f>
        <v>#REF!</v>
      </c>
      <c r="AE127" s="13" t="e">
        <f t="shared" si="10"/>
        <v>#REF!</v>
      </c>
      <c r="AF127" s="13" t="e">
        <f>AVERAGEIFS($T$2:$T$2691,$C$2:$C$2691,2,#REF!,X127,#REF!,Y127)</f>
        <v>#REF!</v>
      </c>
      <c r="AG127" s="13" t="e">
        <f t="shared" si="11"/>
        <v>#REF!</v>
      </c>
      <c r="AM127" s="3"/>
      <c r="AN127" s="5"/>
      <c r="AO127" s="4"/>
    </row>
    <row r="128" spans="1:41" x14ac:dyDescent="0.3">
      <c r="A128" s="10">
        <f>IF(ISBLANK('Step 1.1 Raw Data'!A128),"-",'Step 1.1 Raw Data'!A128)</f>
        <v>43137.666673900465</v>
      </c>
      <c r="B128">
        <f t="shared" si="4"/>
        <v>16</v>
      </c>
      <c r="C128">
        <f t="shared" si="3"/>
        <v>3</v>
      </c>
      <c r="D128">
        <f>IF(ISBLANK('Step 1.1 Raw Data'!B128),"-",'Step 1.1 Raw Data'!B128)</f>
        <v>86.767399999999995</v>
      </c>
      <c r="E128">
        <f>IF(ISBLANK('Step 1.1 Raw Data'!C128),"-",'Step 1.1 Raw Data'!C128)</f>
        <v>86.767399999999995</v>
      </c>
      <c r="F128">
        <f>IF(ISBLANK('Step 1.1 Raw Data'!D128),"-",'Step 1.1 Raw Data'!D128)</f>
        <v>86.767399999999995</v>
      </c>
      <c r="G128" s="17">
        <f t="shared" si="5"/>
        <v>86.767399999999995</v>
      </c>
      <c r="H128" s="61">
        <f>(SQRT(3)*G128*'Step 1.1 Raw Data'!$G$3*'Step 1.1 Raw Data'!$G$4)/1000</f>
        <v>31.393147545319756</v>
      </c>
      <c r="J128" s="10"/>
      <c r="K128"/>
      <c r="L128"/>
      <c r="M128"/>
      <c r="N128" s="17"/>
      <c r="O128"/>
      <c r="P128" s="10"/>
      <c r="Q128"/>
      <c r="R128"/>
      <c r="S128"/>
      <c r="T128" s="17"/>
      <c r="V128">
        <v>2</v>
      </c>
      <c r="W128" s="14">
        <v>0.27083333333333298</v>
      </c>
      <c r="X128" s="3">
        <f t="shared" si="6"/>
        <v>6</v>
      </c>
      <c r="Y128" s="3">
        <f t="shared" si="7"/>
        <v>30</v>
      </c>
      <c r="Z128" s="13" t="e">
        <f>AVERAGEIFS($E:$E,$C:$C,2,$B:$B,X128,#REF!,Y128)</f>
        <v>#REF!</v>
      </c>
      <c r="AA128" s="13" t="e">
        <f t="shared" si="8"/>
        <v>#REF!</v>
      </c>
      <c r="AB128" s="13" t="e">
        <f>AVERAGEIFS(#REF!,$C$2:$C$2691,2,#REF!,X128,#REF!,Y128)</f>
        <v>#REF!</v>
      </c>
      <c r="AC128" s="13" t="e">
        <f t="shared" si="9"/>
        <v>#REF!</v>
      </c>
      <c r="AD128" s="13" t="e">
        <f>AVERAGEIFS($N$2:$N$2691,$C$2:$C$2691,2,#REF!,X128,#REF!,Y128)</f>
        <v>#REF!</v>
      </c>
      <c r="AE128" s="13" t="e">
        <f t="shared" si="10"/>
        <v>#REF!</v>
      </c>
      <c r="AF128" s="13" t="e">
        <f>AVERAGEIFS($T$2:$T$2691,$C$2:$C$2691,2,#REF!,X128,#REF!,Y128)</f>
        <v>#REF!</v>
      </c>
      <c r="AG128" s="13" t="e">
        <f t="shared" si="11"/>
        <v>#REF!</v>
      </c>
      <c r="AM128" s="3"/>
      <c r="AN128" s="5"/>
      <c r="AO128" s="4"/>
    </row>
    <row r="129" spans="1:41" x14ac:dyDescent="0.3">
      <c r="A129" s="10">
        <f>IF(ISBLANK('Step 1.1 Raw Data'!A129),"-",'Step 1.1 Raw Data'!A129)</f>
        <v>43137.708340625002</v>
      </c>
      <c r="B129">
        <f t="shared" si="4"/>
        <v>17</v>
      </c>
      <c r="C129">
        <f t="shared" si="3"/>
        <v>3</v>
      </c>
      <c r="D129">
        <f>IF(ISBLANK('Step 1.1 Raw Data'!B129),"-",'Step 1.1 Raw Data'!B129)</f>
        <v>86.738399999999999</v>
      </c>
      <c r="E129">
        <f>IF(ISBLANK('Step 1.1 Raw Data'!C129),"-",'Step 1.1 Raw Data'!C129)</f>
        <v>86.738399999999999</v>
      </c>
      <c r="F129">
        <f>IF(ISBLANK('Step 1.1 Raw Data'!D129),"-",'Step 1.1 Raw Data'!D129)</f>
        <v>86.738399999999999</v>
      </c>
      <c r="G129" s="17">
        <f t="shared" si="5"/>
        <v>86.738399999999999</v>
      </c>
      <c r="H129" s="61">
        <f>(SQRT(3)*G129*'Step 1.1 Raw Data'!$G$3*'Step 1.1 Raw Data'!$G$4)/1000</f>
        <v>31.382655110617154</v>
      </c>
      <c r="J129" s="10"/>
      <c r="K129"/>
      <c r="L129"/>
      <c r="M129"/>
      <c r="N129" s="17"/>
      <c r="O129"/>
      <c r="P129" s="10"/>
      <c r="Q129"/>
      <c r="R129"/>
      <c r="S129"/>
      <c r="T129" s="17"/>
      <c r="V129">
        <v>2</v>
      </c>
      <c r="W129" s="14">
        <v>0.28125</v>
      </c>
      <c r="X129" s="3">
        <f t="shared" si="6"/>
        <v>6</v>
      </c>
      <c r="Y129" s="3">
        <f t="shared" si="7"/>
        <v>45</v>
      </c>
      <c r="Z129" s="13" t="e">
        <f>AVERAGEIFS($E:$E,$C:$C,2,$B:$B,X129,#REF!,Y129)</f>
        <v>#REF!</v>
      </c>
      <c r="AA129" s="13" t="e">
        <f t="shared" si="8"/>
        <v>#REF!</v>
      </c>
      <c r="AB129" s="13" t="e">
        <f>AVERAGEIFS(#REF!,$C$2:$C$2691,2,#REF!,X129,#REF!,Y129)</f>
        <v>#REF!</v>
      </c>
      <c r="AC129" s="13" t="e">
        <f t="shared" si="9"/>
        <v>#REF!</v>
      </c>
      <c r="AD129" s="13" t="e">
        <f>AVERAGEIFS($N$2:$N$2691,$C$2:$C$2691,2,#REF!,X129,#REF!,Y129)</f>
        <v>#REF!</v>
      </c>
      <c r="AE129" s="13" t="e">
        <f t="shared" si="10"/>
        <v>#REF!</v>
      </c>
      <c r="AF129" s="13" t="e">
        <f>AVERAGEIFS($T$2:$T$2691,$C$2:$C$2691,2,#REF!,X129,#REF!,Y129)</f>
        <v>#REF!</v>
      </c>
      <c r="AG129" s="13" t="e">
        <f t="shared" si="11"/>
        <v>#REF!</v>
      </c>
      <c r="AM129" s="3"/>
      <c r="AN129" s="5"/>
      <c r="AO129" s="4"/>
    </row>
    <row r="130" spans="1:41" x14ac:dyDescent="0.3">
      <c r="A130" s="10">
        <f>IF(ISBLANK('Step 1.1 Raw Data'!A130),"-",'Step 1.1 Raw Data'!A130)</f>
        <v>43137.750007349539</v>
      </c>
      <c r="B130">
        <f t="shared" si="4"/>
        <v>18</v>
      </c>
      <c r="C130">
        <f t="shared" ref="C130:C193" si="12">WEEKDAY(A130)</f>
        <v>3</v>
      </c>
      <c r="D130">
        <f>IF(ISBLANK('Step 1.1 Raw Data'!B130),"-",'Step 1.1 Raw Data'!B130)</f>
        <v>86.712400000000002</v>
      </c>
      <c r="E130">
        <f>IF(ISBLANK('Step 1.1 Raw Data'!C130),"-",'Step 1.1 Raw Data'!C130)</f>
        <v>86.712400000000002</v>
      </c>
      <c r="F130">
        <f>IF(ISBLANK('Step 1.1 Raw Data'!D130),"-",'Step 1.1 Raw Data'!D130)</f>
        <v>86.712400000000002</v>
      </c>
      <c r="G130" s="17">
        <f t="shared" si="5"/>
        <v>86.712400000000002</v>
      </c>
      <c r="H130" s="61">
        <f>(SQRT(3)*G130*'Step 1.1 Raw Data'!$G$3*'Step 1.1 Raw Data'!$G$4)/1000</f>
        <v>31.373248100194136</v>
      </c>
      <c r="J130" s="10"/>
      <c r="K130"/>
      <c r="L130"/>
      <c r="M130"/>
      <c r="N130" s="17"/>
      <c r="O130"/>
      <c r="P130" s="10"/>
      <c r="Q130"/>
      <c r="R130"/>
      <c r="S130"/>
      <c r="T130" s="17"/>
      <c r="V130">
        <v>2</v>
      </c>
      <c r="W130" s="14">
        <v>0.29166666666666702</v>
      </c>
      <c r="X130" s="3">
        <f t="shared" si="6"/>
        <v>7</v>
      </c>
      <c r="Y130" s="3">
        <f t="shared" si="7"/>
        <v>0</v>
      </c>
      <c r="Z130" s="13" t="e">
        <f>AVERAGEIFS($E:$E,$C:$C,2,$B:$B,X130,#REF!,Y130)</f>
        <v>#REF!</v>
      </c>
      <c r="AA130" s="13" t="e">
        <f t="shared" si="8"/>
        <v>#REF!</v>
      </c>
      <c r="AB130" s="13" t="e">
        <f>AVERAGEIFS(#REF!,$C$2:$C$2691,2,#REF!,X130,#REF!,Y130)</f>
        <v>#REF!</v>
      </c>
      <c r="AC130" s="13" t="e">
        <f t="shared" si="9"/>
        <v>#REF!</v>
      </c>
      <c r="AD130" s="13" t="e">
        <f>AVERAGEIFS($N$2:$N$2691,$C$2:$C$2691,2,#REF!,X130,#REF!,Y130)</f>
        <v>#REF!</v>
      </c>
      <c r="AE130" s="13" t="e">
        <f t="shared" si="10"/>
        <v>#REF!</v>
      </c>
      <c r="AF130" s="13" t="e">
        <f>AVERAGEIFS($T$2:$T$2691,$C$2:$C$2691,2,#REF!,X130,#REF!,Y130)</f>
        <v>#REF!</v>
      </c>
      <c r="AG130" s="13" t="e">
        <f t="shared" si="11"/>
        <v>#REF!</v>
      </c>
      <c r="AM130" s="3"/>
      <c r="AN130" s="5"/>
      <c r="AO130" s="4"/>
    </row>
    <row r="131" spans="1:41" x14ac:dyDescent="0.3">
      <c r="A131" s="10">
        <f>IF(ISBLANK('Step 1.1 Raw Data'!A131),"-",'Step 1.1 Raw Data'!A131)</f>
        <v>43137.791674074077</v>
      </c>
      <c r="B131">
        <f t="shared" ref="B131:B194" si="13">HOUR(A131)</f>
        <v>19</v>
      </c>
      <c r="C131">
        <f t="shared" si="12"/>
        <v>3</v>
      </c>
      <c r="D131">
        <f>IF(ISBLANK('Step 1.1 Raw Data'!B131),"-",'Step 1.1 Raw Data'!B131)</f>
        <v>86.837599999999995</v>
      </c>
      <c r="E131">
        <f>IF(ISBLANK('Step 1.1 Raw Data'!C131),"-",'Step 1.1 Raw Data'!C131)</f>
        <v>86.837599999999995</v>
      </c>
      <c r="F131">
        <f>IF(ISBLANK('Step 1.1 Raw Data'!D131),"-",'Step 1.1 Raw Data'!D131)</f>
        <v>86.837599999999995</v>
      </c>
      <c r="G131" s="17">
        <f t="shared" ref="G131:G194" si="14">AVERAGE(D131:F131)</f>
        <v>86.837599999999995</v>
      </c>
      <c r="H131" s="61">
        <f>(SQRT(3)*G131*'Step 1.1 Raw Data'!$G$3*'Step 1.1 Raw Data'!$G$4)/1000</f>
        <v>31.418546473461902</v>
      </c>
      <c r="J131" s="10"/>
      <c r="K131"/>
      <c r="L131"/>
      <c r="M131"/>
      <c r="N131" s="17"/>
      <c r="O131"/>
      <c r="P131" s="10"/>
      <c r="Q131"/>
      <c r="R131"/>
      <c r="S131"/>
      <c r="T131" s="17"/>
      <c r="V131">
        <v>2</v>
      </c>
      <c r="W131" s="14">
        <v>0.30208333333333298</v>
      </c>
      <c r="X131" s="3">
        <f t="shared" si="6"/>
        <v>7</v>
      </c>
      <c r="Y131" s="3">
        <f t="shared" si="7"/>
        <v>15</v>
      </c>
      <c r="Z131" s="13" t="e">
        <f>AVERAGEIFS($E:$E,$C:$C,2,$B:$B,X131,#REF!,Y131)</f>
        <v>#REF!</v>
      </c>
      <c r="AA131" s="13" t="e">
        <f t="shared" si="8"/>
        <v>#REF!</v>
      </c>
      <c r="AB131" s="13" t="e">
        <f>AVERAGEIFS(#REF!,$C$2:$C$2691,2,#REF!,X131,#REF!,Y131)</f>
        <v>#REF!</v>
      </c>
      <c r="AC131" s="13" t="e">
        <f t="shared" si="9"/>
        <v>#REF!</v>
      </c>
      <c r="AD131" s="13" t="e">
        <f>AVERAGEIFS($N$2:$N$2691,$C$2:$C$2691,2,#REF!,X131,#REF!,Y131)</f>
        <v>#REF!</v>
      </c>
      <c r="AE131" s="13" t="e">
        <f t="shared" si="10"/>
        <v>#REF!</v>
      </c>
      <c r="AF131" s="13" t="e">
        <f>AVERAGEIFS($T$2:$T$2691,$C$2:$C$2691,2,#REF!,X131,#REF!,Y131)</f>
        <v>#REF!</v>
      </c>
      <c r="AG131" s="13" t="e">
        <f t="shared" si="11"/>
        <v>#REF!</v>
      </c>
      <c r="AM131" s="3"/>
      <c r="AN131" s="5"/>
      <c r="AO131" s="4"/>
    </row>
    <row r="132" spans="1:41" x14ac:dyDescent="0.3">
      <c r="A132" s="10">
        <f>IF(ISBLANK('Step 1.1 Raw Data'!A132),"-",'Step 1.1 Raw Data'!A132)</f>
        <v>43137.833340798614</v>
      </c>
      <c r="B132">
        <f t="shared" si="13"/>
        <v>20</v>
      </c>
      <c r="C132">
        <f t="shared" si="12"/>
        <v>3</v>
      </c>
      <c r="D132">
        <f>IF(ISBLANK('Step 1.1 Raw Data'!B132),"-",'Step 1.1 Raw Data'!B132)</f>
        <v>86.626999999999995</v>
      </c>
      <c r="E132">
        <f>IF(ISBLANK('Step 1.1 Raw Data'!C132),"-",'Step 1.1 Raw Data'!C132)</f>
        <v>86.626999999999995</v>
      </c>
      <c r="F132">
        <f>IF(ISBLANK('Step 1.1 Raw Data'!D132),"-",'Step 1.1 Raw Data'!D132)</f>
        <v>86.626999999999995</v>
      </c>
      <c r="G132" s="17">
        <f t="shared" si="14"/>
        <v>86.626999999999995</v>
      </c>
      <c r="H132" s="61">
        <f>(SQRT(3)*G132*'Step 1.1 Raw Data'!$G$3*'Step 1.1 Raw Data'!$G$4)/1000</f>
        <v>31.342349689035444</v>
      </c>
      <c r="J132" s="10"/>
      <c r="K132"/>
      <c r="L132"/>
      <c r="M132"/>
      <c r="N132" s="17"/>
      <c r="O132"/>
      <c r="P132" s="10"/>
      <c r="Q132"/>
      <c r="R132"/>
      <c r="S132"/>
      <c r="T132" s="17"/>
      <c r="V132">
        <v>2</v>
      </c>
      <c r="W132" s="14">
        <v>0.3125</v>
      </c>
      <c r="X132" s="3">
        <f t="shared" si="6"/>
        <v>7</v>
      </c>
      <c r="Y132" s="3">
        <f t="shared" si="7"/>
        <v>30</v>
      </c>
      <c r="Z132" s="13" t="e">
        <f>AVERAGEIFS($E:$E,$C:$C,2,$B:$B,X132,#REF!,Y132)</f>
        <v>#REF!</v>
      </c>
      <c r="AA132" s="13" t="e">
        <f t="shared" si="8"/>
        <v>#REF!</v>
      </c>
      <c r="AB132" s="13" t="e">
        <f>AVERAGEIFS(#REF!,$C$2:$C$2691,2,#REF!,X132,#REF!,Y132)</f>
        <v>#REF!</v>
      </c>
      <c r="AC132" s="13" t="e">
        <f t="shared" si="9"/>
        <v>#REF!</v>
      </c>
      <c r="AD132" s="13" t="e">
        <f>AVERAGEIFS($N$2:$N$2691,$C$2:$C$2691,2,#REF!,X132,#REF!,Y132)</f>
        <v>#REF!</v>
      </c>
      <c r="AE132" s="13" t="e">
        <f t="shared" si="10"/>
        <v>#REF!</v>
      </c>
      <c r="AF132" s="13" t="e">
        <f>AVERAGEIFS($T$2:$T$2691,$C$2:$C$2691,2,#REF!,X132,#REF!,Y132)</f>
        <v>#REF!</v>
      </c>
      <c r="AG132" s="13" t="e">
        <f t="shared" si="11"/>
        <v>#REF!</v>
      </c>
      <c r="AM132" s="3"/>
      <c r="AN132" s="5"/>
      <c r="AO132" s="4"/>
    </row>
    <row r="133" spans="1:41" x14ac:dyDescent="0.3">
      <c r="A133" s="10">
        <f>IF(ISBLANK('Step 1.1 Raw Data'!A133),"-",'Step 1.1 Raw Data'!A133)</f>
        <v>43137.875007523151</v>
      </c>
      <c r="B133">
        <f t="shared" si="13"/>
        <v>21</v>
      </c>
      <c r="C133">
        <f t="shared" si="12"/>
        <v>3</v>
      </c>
      <c r="D133">
        <f>IF(ISBLANK('Step 1.1 Raw Data'!B133),"-",'Step 1.1 Raw Data'!B133)</f>
        <v>86.623900000000006</v>
      </c>
      <c r="E133">
        <f>IF(ISBLANK('Step 1.1 Raw Data'!C133),"-",'Step 1.1 Raw Data'!C133)</f>
        <v>86.623900000000006</v>
      </c>
      <c r="F133">
        <f>IF(ISBLANK('Step 1.1 Raw Data'!D133),"-",'Step 1.1 Raw Data'!D133)</f>
        <v>86.623900000000006</v>
      </c>
      <c r="G133" s="17">
        <f t="shared" si="14"/>
        <v>86.623900000000006</v>
      </c>
      <c r="H133" s="61">
        <f>(SQRT(3)*G133*'Step 1.1 Raw Data'!$G$3*'Step 1.1 Raw Data'!$G$4)/1000</f>
        <v>31.34122808394655</v>
      </c>
      <c r="J133" s="10"/>
      <c r="K133"/>
      <c r="L133"/>
      <c r="M133"/>
      <c r="N133" s="17"/>
      <c r="O133"/>
      <c r="P133" s="10"/>
      <c r="Q133"/>
      <c r="R133"/>
      <c r="S133"/>
      <c r="T133" s="17"/>
      <c r="V133">
        <v>2</v>
      </c>
      <c r="W133" s="14">
        <v>0.32291666666666702</v>
      </c>
      <c r="X133" s="3">
        <f t="shared" si="6"/>
        <v>7</v>
      </c>
      <c r="Y133" s="3">
        <f t="shared" si="7"/>
        <v>45</v>
      </c>
      <c r="Z133" s="13" t="e">
        <f>AVERAGEIFS($E:$E,$C:$C,2,$B:$B,X133,#REF!,Y133)</f>
        <v>#REF!</v>
      </c>
      <c r="AA133" s="13" t="e">
        <f t="shared" si="8"/>
        <v>#REF!</v>
      </c>
      <c r="AB133" s="13" t="e">
        <f>AVERAGEIFS(#REF!,$C$2:$C$2691,2,#REF!,X133,#REF!,Y133)</f>
        <v>#REF!</v>
      </c>
      <c r="AC133" s="13" t="e">
        <f t="shared" si="9"/>
        <v>#REF!</v>
      </c>
      <c r="AD133" s="13" t="e">
        <f>AVERAGEIFS($N$2:$N$2691,$C$2:$C$2691,2,#REF!,X133,#REF!,Y133)</f>
        <v>#REF!</v>
      </c>
      <c r="AE133" s="13" t="e">
        <f t="shared" si="10"/>
        <v>#REF!</v>
      </c>
      <c r="AF133" s="13" t="e">
        <f>AVERAGEIFS($T$2:$T$2691,$C$2:$C$2691,2,#REF!,X133,#REF!,Y133)</f>
        <v>#REF!</v>
      </c>
      <c r="AG133" s="13" t="e">
        <f t="shared" si="11"/>
        <v>#REF!</v>
      </c>
      <c r="AM133" s="3"/>
      <c r="AN133" s="5"/>
      <c r="AO133" s="4"/>
    </row>
    <row r="134" spans="1:41" x14ac:dyDescent="0.3">
      <c r="A134" s="10">
        <f>IF(ISBLANK('Step 1.1 Raw Data'!A134),"-",'Step 1.1 Raw Data'!A134)</f>
        <v>43137.916674247688</v>
      </c>
      <c r="B134">
        <f t="shared" si="13"/>
        <v>22</v>
      </c>
      <c r="C134">
        <f t="shared" si="12"/>
        <v>3</v>
      </c>
      <c r="D134">
        <f>IF(ISBLANK('Step 1.1 Raw Data'!B134),"-",'Step 1.1 Raw Data'!B134)</f>
        <v>86.713999999999999</v>
      </c>
      <c r="E134">
        <f>IF(ISBLANK('Step 1.1 Raw Data'!C134),"-",'Step 1.1 Raw Data'!C134)</f>
        <v>86.713999999999999</v>
      </c>
      <c r="F134">
        <f>IF(ISBLANK('Step 1.1 Raw Data'!D134),"-",'Step 1.1 Raw Data'!D134)</f>
        <v>86.713999999999999</v>
      </c>
      <c r="G134" s="17">
        <f t="shared" si="14"/>
        <v>86.713999999999999</v>
      </c>
      <c r="H134" s="61">
        <f>(SQRT(3)*G134*'Step 1.1 Raw Data'!$G$3*'Step 1.1 Raw Data'!$G$4)/1000</f>
        <v>31.373826993143243</v>
      </c>
      <c r="J134" s="10"/>
      <c r="K134"/>
      <c r="L134"/>
      <c r="M134"/>
      <c r="N134" s="17"/>
      <c r="O134"/>
      <c r="P134" s="10"/>
      <c r="Q134"/>
      <c r="R134"/>
      <c r="S134"/>
      <c r="T134" s="17"/>
      <c r="V134">
        <v>2</v>
      </c>
      <c r="W134" s="14">
        <v>0.33333333333333298</v>
      </c>
      <c r="X134" s="3">
        <f t="shared" ref="X134:X165" si="15">HOUR(W134)</f>
        <v>8</v>
      </c>
      <c r="Y134" s="3">
        <f t="shared" ref="Y134:Y165" si="16">MINUTE(W134)</f>
        <v>0</v>
      </c>
      <c r="Z134" s="13" t="e">
        <f>AVERAGEIFS($E:$E,$C:$C,2,$B:$B,X134,#REF!,Y134)</f>
        <v>#REF!</v>
      </c>
      <c r="AA134" s="13" t="e">
        <f t="shared" ref="AA134:AA165" si="17">Z134*0.25</f>
        <v>#REF!</v>
      </c>
      <c r="AB134" s="13" t="e">
        <f>AVERAGEIFS(#REF!,$C$2:$C$2691,2,#REF!,X134,#REF!,Y134)</f>
        <v>#REF!</v>
      </c>
      <c r="AC134" s="13" t="e">
        <f t="shared" ref="AC134:AC165" si="18">AB134*0.25</f>
        <v>#REF!</v>
      </c>
      <c r="AD134" s="13" t="e">
        <f>AVERAGEIFS($N$2:$N$2691,$C$2:$C$2691,2,#REF!,X134,#REF!,Y134)</f>
        <v>#REF!</v>
      </c>
      <c r="AE134" s="13" t="e">
        <f t="shared" ref="AE134:AE165" si="19">AD134*0.25</f>
        <v>#REF!</v>
      </c>
      <c r="AF134" s="13" t="e">
        <f>AVERAGEIFS($T$2:$T$2691,$C$2:$C$2691,2,#REF!,X134,#REF!,Y134)</f>
        <v>#REF!</v>
      </c>
      <c r="AG134" s="13" t="e">
        <f t="shared" ref="AG134:AG165" si="20">AF134*0.25</f>
        <v>#REF!</v>
      </c>
      <c r="AM134" s="3"/>
      <c r="AN134" s="5"/>
      <c r="AO134" s="4"/>
    </row>
    <row r="135" spans="1:41" x14ac:dyDescent="0.3">
      <c r="A135" s="10">
        <f>IF(ISBLANK('Step 1.1 Raw Data'!A135),"-",'Step 1.1 Raw Data'!A135)</f>
        <v>43137.958340972225</v>
      </c>
      <c r="B135">
        <f t="shared" si="13"/>
        <v>23</v>
      </c>
      <c r="C135">
        <f t="shared" si="12"/>
        <v>3</v>
      </c>
      <c r="D135">
        <f>IF(ISBLANK('Step 1.1 Raw Data'!B135),"-",'Step 1.1 Raw Data'!B135)</f>
        <v>86.897099999999995</v>
      </c>
      <c r="E135">
        <f>IF(ISBLANK('Step 1.1 Raw Data'!C135),"-",'Step 1.1 Raw Data'!C135)</f>
        <v>86.897099999999995</v>
      </c>
      <c r="F135">
        <f>IF(ISBLANK('Step 1.1 Raw Data'!D135),"-",'Step 1.1 Raw Data'!D135)</f>
        <v>86.897099999999995</v>
      </c>
      <c r="G135" s="17">
        <f t="shared" si="14"/>
        <v>86.89709999999998</v>
      </c>
      <c r="H135" s="61">
        <f>(SQRT(3)*G135*'Step 1.1 Raw Data'!$G$3*'Step 1.1 Raw Data'!$G$4)/1000</f>
        <v>31.440074055006885</v>
      </c>
      <c r="J135" s="10"/>
      <c r="K135"/>
      <c r="L135"/>
      <c r="M135"/>
      <c r="N135" s="17"/>
      <c r="O135"/>
      <c r="P135" s="10"/>
      <c r="Q135"/>
      <c r="R135"/>
      <c r="S135"/>
      <c r="T135" s="17"/>
      <c r="V135">
        <v>2</v>
      </c>
      <c r="W135" s="14">
        <v>0.34375</v>
      </c>
      <c r="X135" s="3">
        <f t="shared" si="15"/>
        <v>8</v>
      </c>
      <c r="Y135" s="3">
        <f t="shared" si="16"/>
        <v>15</v>
      </c>
      <c r="Z135" s="13" t="e">
        <f>AVERAGEIFS($E:$E,$C:$C,2,$B:$B,X135,#REF!,Y135)</f>
        <v>#REF!</v>
      </c>
      <c r="AA135" s="13" t="e">
        <f t="shared" si="17"/>
        <v>#REF!</v>
      </c>
      <c r="AB135" s="13" t="e">
        <f>AVERAGEIFS(#REF!,$C$2:$C$2691,2,#REF!,X135,#REF!,Y135)</f>
        <v>#REF!</v>
      </c>
      <c r="AC135" s="13" t="e">
        <f t="shared" si="18"/>
        <v>#REF!</v>
      </c>
      <c r="AD135" s="13" t="e">
        <f>AVERAGEIFS($N$2:$N$2691,$C$2:$C$2691,2,#REF!,X135,#REF!,Y135)</f>
        <v>#REF!</v>
      </c>
      <c r="AE135" s="13" t="e">
        <f t="shared" si="19"/>
        <v>#REF!</v>
      </c>
      <c r="AF135" s="13" t="e">
        <f>AVERAGEIFS($T$2:$T$2691,$C$2:$C$2691,2,#REF!,X135,#REF!,Y135)</f>
        <v>#REF!</v>
      </c>
      <c r="AG135" s="13" t="e">
        <f t="shared" si="20"/>
        <v>#REF!</v>
      </c>
      <c r="AM135" s="3"/>
      <c r="AN135" s="5"/>
      <c r="AO135" s="4"/>
    </row>
    <row r="136" spans="1:41" x14ac:dyDescent="0.3">
      <c r="A136" s="10">
        <f>IF(ISBLANK('Step 1.1 Raw Data'!A136),"-",'Step 1.1 Raw Data'!A136)</f>
        <v>43138.000007696763</v>
      </c>
      <c r="B136">
        <f t="shared" si="13"/>
        <v>0</v>
      </c>
      <c r="C136">
        <f t="shared" si="12"/>
        <v>4</v>
      </c>
      <c r="D136">
        <f>IF(ISBLANK('Step 1.1 Raw Data'!B136),"-",'Step 1.1 Raw Data'!B136)</f>
        <v>0</v>
      </c>
      <c r="E136">
        <f>IF(ISBLANK('Step 1.1 Raw Data'!C136),"-",'Step 1.1 Raw Data'!C136)</f>
        <v>0</v>
      </c>
      <c r="F136">
        <f>IF(ISBLANK('Step 1.1 Raw Data'!D136),"-",'Step 1.1 Raw Data'!D136)</f>
        <v>0</v>
      </c>
      <c r="G136" s="17">
        <f t="shared" si="14"/>
        <v>0</v>
      </c>
      <c r="H136" s="61">
        <f>(SQRT(3)*G136*'Step 1.1 Raw Data'!$G$3*'Step 1.1 Raw Data'!$G$4)/1000</f>
        <v>0</v>
      </c>
      <c r="J136" s="10"/>
      <c r="K136"/>
      <c r="L136"/>
      <c r="M136"/>
      <c r="N136" s="17"/>
      <c r="O136"/>
      <c r="P136" s="10"/>
      <c r="Q136"/>
      <c r="R136"/>
      <c r="S136"/>
      <c r="T136" s="17"/>
      <c r="V136">
        <v>2</v>
      </c>
      <c r="W136" s="14">
        <v>0.35416666666666702</v>
      </c>
      <c r="X136" s="3">
        <f t="shared" si="15"/>
        <v>8</v>
      </c>
      <c r="Y136" s="3">
        <f t="shared" si="16"/>
        <v>30</v>
      </c>
      <c r="Z136" s="13" t="e">
        <f>AVERAGEIFS($E:$E,$C:$C,2,$B:$B,X136,#REF!,Y136)</f>
        <v>#REF!</v>
      </c>
      <c r="AA136" s="13" t="e">
        <f t="shared" si="17"/>
        <v>#REF!</v>
      </c>
      <c r="AB136" s="13" t="e">
        <f>AVERAGEIFS(#REF!,$C$2:$C$2691,2,#REF!,X136,#REF!,Y136)</f>
        <v>#REF!</v>
      </c>
      <c r="AC136" s="13" t="e">
        <f t="shared" si="18"/>
        <v>#REF!</v>
      </c>
      <c r="AD136" s="13" t="e">
        <f>AVERAGEIFS($N$2:$N$2691,$C$2:$C$2691,2,#REF!,X136,#REF!,Y136)</f>
        <v>#REF!</v>
      </c>
      <c r="AE136" s="13" t="e">
        <f t="shared" si="19"/>
        <v>#REF!</v>
      </c>
      <c r="AF136" s="13" t="e">
        <f>AVERAGEIFS($T$2:$T$2691,$C$2:$C$2691,2,#REF!,X136,#REF!,Y136)</f>
        <v>#REF!</v>
      </c>
      <c r="AG136" s="13" t="e">
        <f t="shared" si="20"/>
        <v>#REF!</v>
      </c>
      <c r="AM136" s="3"/>
      <c r="AN136" s="5"/>
      <c r="AO136" s="4"/>
    </row>
    <row r="137" spans="1:41" x14ac:dyDescent="0.3">
      <c r="A137" s="10">
        <f>IF(ISBLANK('Step 1.1 Raw Data'!A137),"-",'Step 1.1 Raw Data'!A137)</f>
        <v>43138.0416744213</v>
      </c>
      <c r="B137">
        <f t="shared" si="13"/>
        <v>1</v>
      </c>
      <c r="C137">
        <f t="shared" si="12"/>
        <v>4</v>
      </c>
      <c r="D137">
        <f>IF(ISBLANK('Step 1.1 Raw Data'!B137),"-",'Step 1.1 Raw Data'!B137)</f>
        <v>0</v>
      </c>
      <c r="E137">
        <f>IF(ISBLANK('Step 1.1 Raw Data'!C137),"-",'Step 1.1 Raw Data'!C137)</f>
        <v>0</v>
      </c>
      <c r="F137">
        <f>IF(ISBLANK('Step 1.1 Raw Data'!D137),"-",'Step 1.1 Raw Data'!D137)</f>
        <v>0</v>
      </c>
      <c r="G137" s="17">
        <f t="shared" si="14"/>
        <v>0</v>
      </c>
      <c r="H137" s="61">
        <f>(SQRT(3)*G137*'Step 1.1 Raw Data'!$G$3*'Step 1.1 Raw Data'!$G$4)/1000</f>
        <v>0</v>
      </c>
      <c r="J137" s="10"/>
      <c r="K137"/>
      <c r="L137"/>
      <c r="M137"/>
      <c r="N137" s="17"/>
      <c r="O137"/>
      <c r="P137" s="10"/>
      <c r="Q137"/>
      <c r="R137"/>
      <c r="S137"/>
      <c r="T137" s="17"/>
      <c r="V137">
        <v>2</v>
      </c>
      <c r="W137" s="14">
        <v>0.36458333333333298</v>
      </c>
      <c r="X137" s="3">
        <f t="shared" si="15"/>
        <v>8</v>
      </c>
      <c r="Y137" s="3">
        <f t="shared" si="16"/>
        <v>45</v>
      </c>
      <c r="Z137" s="13" t="e">
        <f>AVERAGEIFS($E:$E,$C:$C,2,$B:$B,X137,#REF!,Y137)</f>
        <v>#REF!</v>
      </c>
      <c r="AA137" s="13" t="e">
        <f t="shared" si="17"/>
        <v>#REF!</v>
      </c>
      <c r="AB137" s="13" t="e">
        <f>AVERAGEIFS(#REF!,$C$2:$C$2691,2,#REF!,X137,#REF!,Y137)</f>
        <v>#REF!</v>
      </c>
      <c r="AC137" s="13" t="e">
        <f t="shared" si="18"/>
        <v>#REF!</v>
      </c>
      <c r="AD137" s="13" t="e">
        <f>AVERAGEIFS($N$2:$N$2691,$C$2:$C$2691,2,#REF!,X137,#REF!,Y137)</f>
        <v>#REF!</v>
      </c>
      <c r="AE137" s="13" t="e">
        <f t="shared" si="19"/>
        <v>#REF!</v>
      </c>
      <c r="AF137" s="13" t="e">
        <f>AVERAGEIFS($T$2:$T$2691,$C$2:$C$2691,2,#REF!,X137,#REF!,Y137)</f>
        <v>#REF!</v>
      </c>
      <c r="AG137" s="13" t="e">
        <f t="shared" si="20"/>
        <v>#REF!</v>
      </c>
      <c r="AM137" s="3"/>
      <c r="AN137" s="5"/>
      <c r="AO137" s="4"/>
    </row>
    <row r="138" spans="1:41" x14ac:dyDescent="0.3">
      <c r="A138" s="10">
        <f>IF(ISBLANK('Step 1.1 Raw Data'!A138),"-",'Step 1.1 Raw Data'!A138)</f>
        <v>43138.08334114583</v>
      </c>
      <c r="B138">
        <f t="shared" si="13"/>
        <v>2</v>
      </c>
      <c r="C138">
        <f t="shared" si="12"/>
        <v>4</v>
      </c>
      <c r="D138">
        <f>IF(ISBLANK('Step 1.1 Raw Data'!B138),"-",'Step 1.1 Raw Data'!B138)</f>
        <v>0</v>
      </c>
      <c r="E138">
        <f>IF(ISBLANK('Step 1.1 Raw Data'!C138),"-",'Step 1.1 Raw Data'!C138)</f>
        <v>0</v>
      </c>
      <c r="F138">
        <f>IF(ISBLANK('Step 1.1 Raw Data'!D138),"-",'Step 1.1 Raw Data'!D138)</f>
        <v>0</v>
      </c>
      <c r="G138" s="17">
        <f t="shared" si="14"/>
        <v>0</v>
      </c>
      <c r="H138" s="61">
        <f>(SQRT(3)*G138*'Step 1.1 Raw Data'!$G$3*'Step 1.1 Raw Data'!$G$4)/1000</f>
        <v>0</v>
      </c>
      <c r="J138" s="10"/>
      <c r="K138"/>
      <c r="L138"/>
      <c r="M138"/>
      <c r="N138" s="17"/>
      <c r="O138"/>
      <c r="P138" s="10"/>
      <c r="Q138"/>
      <c r="R138"/>
      <c r="S138"/>
      <c r="T138" s="17"/>
      <c r="V138">
        <v>2</v>
      </c>
      <c r="W138" s="14">
        <v>0.375</v>
      </c>
      <c r="X138" s="3">
        <f t="shared" si="15"/>
        <v>9</v>
      </c>
      <c r="Y138" s="3">
        <f t="shared" si="16"/>
        <v>0</v>
      </c>
      <c r="Z138" s="13" t="e">
        <f>AVERAGEIFS($E:$E,$C:$C,2,$B:$B,X138,#REF!,Y138)</f>
        <v>#REF!</v>
      </c>
      <c r="AA138" s="13" t="e">
        <f t="shared" si="17"/>
        <v>#REF!</v>
      </c>
      <c r="AB138" s="13" t="e">
        <f>AVERAGEIFS(#REF!,$C$2:$C$2691,2,#REF!,X138,#REF!,Y138)</f>
        <v>#REF!</v>
      </c>
      <c r="AC138" s="13" t="e">
        <f t="shared" si="18"/>
        <v>#REF!</v>
      </c>
      <c r="AD138" s="13" t="e">
        <f>AVERAGEIFS($N$2:$N$2691,$C$2:$C$2691,2,#REF!,X138,#REF!,Y138)</f>
        <v>#REF!</v>
      </c>
      <c r="AE138" s="13" t="e">
        <f t="shared" si="19"/>
        <v>#REF!</v>
      </c>
      <c r="AF138" s="13" t="e">
        <f>AVERAGEIFS($T$2:$T$2691,$C$2:$C$2691,2,#REF!,X138,#REF!,Y138)</f>
        <v>#REF!</v>
      </c>
      <c r="AG138" s="13" t="e">
        <f t="shared" si="20"/>
        <v>#REF!</v>
      </c>
      <c r="AM138" s="3"/>
      <c r="AN138" s="5"/>
      <c r="AO138" s="4"/>
    </row>
    <row r="139" spans="1:41" x14ac:dyDescent="0.3">
      <c r="A139" s="10">
        <f>IF(ISBLANK('Step 1.1 Raw Data'!A139),"-",'Step 1.1 Raw Data'!A139)</f>
        <v>43138.125007870367</v>
      </c>
      <c r="B139">
        <f t="shared" si="13"/>
        <v>3</v>
      </c>
      <c r="C139">
        <f t="shared" si="12"/>
        <v>4</v>
      </c>
      <c r="D139">
        <f>IF(ISBLANK('Step 1.1 Raw Data'!B139),"-",'Step 1.1 Raw Data'!B139)</f>
        <v>0</v>
      </c>
      <c r="E139">
        <f>IF(ISBLANK('Step 1.1 Raw Data'!C139),"-",'Step 1.1 Raw Data'!C139)</f>
        <v>0</v>
      </c>
      <c r="F139">
        <f>IF(ISBLANK('Step 1.1 Raw Data'!D139),"-",'Step 1.1 Raw Data'!D139)</f>
        <v>0</v>
      </c>
      <c r="G139" s="17">
        <f t="shared" si="14"/>
        <v>0</v>
      </c>
      <c r="H139" s="61">
        <f>(SQRT(3)*G139*'Step 1.1 Raw Data'!$G$3*'Step 1.1 Raw Data'!$G$4)/1000</f>
        <v>0</v>
      </c>
      <c r="J139" s="10"/>
      <c r="K139"/>
      <c r="L139"/>
      <c r="M139"/>
      <c r="N139" s="17"/>
      <c r="O139"/>
      <c r="P139" s="10"/>
      <c r="Q139"/>
      <c r="R139"/>
      <c r="S139"/>
      <c r="T139" s="17"/>
      <c r="V139">
        <v>2</v>
      </c>
      <c r="W139" s="14">
        <v>0.38541666666666702</v>
      </c>
      <c r="X139" s="3">
        <f t="shared" si="15"/>
        <v>9</v>
      </c>
      <c r="Y139" s="3">
        <f t="shared" si="16"/>
        <v>15</v>
      </c>
      <c r="Z139" s="13" t="e">
        <f>AVERAGEIFS($E:$E,$C:$C,2,$B:$B,X139,#REF!,Y139)</f>
        <v>#REF!</v>
      </c>
      <c r="AA139" s="13" t="e">
        <f t="shared" si="17"/>
        <v>#REF!</v>
      </c>
      <c r="AB139" s="13" t="e">
        <f>AVERAGEIFS(#REF!,$C$2:$C$2691,2,#REF!,X139,#REF!,Y139)</f>
        <v>#REF!</v>
      </c>
      <c r="AC139" s="13" t="e">
        <f t="shared" si="18"/>
        <v>#REF!</v>
      </c>
      <c r="AD139" s="13" t="e">
        <f>AVERAGEIFS($N$2:$N$2691,$C$2:$C$2691,2,#REF!,X139,#REF!,Y139)</f>
        <v>#REF!</v>
      </c>
      <c r="AE139" s="13" t="e">
        <f t="shared" si="19"/>
        <v>#REF!</v>
      </c>
      <c r="AF139" s="13" t="e">
        <f>AVERAGEIFS($T$2:$T$2691,$C$2:$C$2691,2,#REF!,X139,#REF!,Y139)</f>
        <v>#REF!</v>
      </c>
      <c r="AG139" s="13" t="e">
        <f t="shared" si="20"/>
        <v>#REF!</v>
      </c>
      <c r="AM139" s="3"/>
      <c r="AN139" s="5"/>
      <c r="AO139" s="4"/>
    </row>
    <row r="140" spans="1:41" x14ac:dyDescent="0.3">
      <c r="A140" s="10">
        <f>IF(ISBLANK('Step 1.1 Raw Data'!A140),"-",'Step 1.1 Raw Data'!A140)</f>
        <v>43138.166674594904</v>
      </c>
      <c r="B140">
        <f t="shared" si="13"/>
        <v>4</v>
      </c>
      <c r="C140">
        <f t="shared" si="12"/>
        <v>4</v>
      </c>
      <c r="D140">
        <f>IF(ISBLANK('Step 1.1 Raw Data'!B140),"-",'Step 1.1 Raw Data'!B140)</f>
        <v>0</v>
      </c>
      <c r="E140">
        <f>IF(ISBLANK('Step 1.1 Raw Data'!C140),"-",'Step 1.1 Raw Data'!C140)</f>
        <v>0</v>
      </c>
      <c r="F140">
        <f>IF(ISBLANK('Step 1.1 Raw Data'!D140),"-",'Step 1.1 Raw Data'!D140)</f>
        <v>0</v>
      </c>
      <c r="G140" s="17">
        <f t="shared" si="14"/>
        <v>0</v>
      </c>
      <c r="H140" s="61">
        <f>(SQRT(3)*G140*'Step 1.1 Raw Data'!$G$3*'Step 1.1 Raw Data'!$G$4)/1000</f>
        <v>0</v>
      </c>
      <c r="J140" s="10"/>
      <c r="K140"/>
      <c r="L140"/>
      <c r="M140"/>
      <c r="N140" s="17"/>
      <c r="O140"/>
      <c r="P140" s="10"/>
      <c r="Q140"/>
      <c r="R140"/>
      <c r="S140"/>
      <c r="T140" s="17"/>
      <c r="V140">
        <v>2</v>
      </c>
      <c r="W140" s="14">
        <v>0.39583333333333298</v>
      </c>
      <c r="X140" s="3">
        <f t="shared" si="15"/>
        <v>9</v>
      </c>
      <c r="Y140" s="3">
        <f t="shared" si="16"/>
        <v>30</v>
      </c>
      <c r="Z140" s="13" t="e">
        <f>AVERAGEIFS($E:$E,$C:$C,2,$B:$B,X140,#REF!,Y140)</f>
        <v>#REF!</v>
      </c>
      <c r="AA140" s="13" t="e">
        <f t="shared" si="17"/>
        <v>#REF!</v>
      </c>
      <c r="AB140" s="13" t="e">
        <f>AVERAGEIFS(#REF!,$C$2:$C$2691,2,#REF!,X140,#REF!,Y140)</f>
        <v>#REF!</v>
      </c>
      <c r="AC140" s="13" t="e">
        <f t="shared" si="18"/>
        <v>#REF!</v>
      </c>
      <c r="AD140" s="13" t="e">
        <f>AVERAGEIFS($N$2:$N$2691,$C$2:$C$2691,2,#REF!,X140,#REF!,Y140)</f>
        <v>#REF!</v>
      </c>
      <c r="AE140" s="13" t="e">
        <f t="shared" si="19"/>
        <v>#REF!</v>
      </c>
      <c r="AF140" s="13" t="e">
        <f>AVERAGEIFS($T$2:$T$2691,$C$2:$C$2691,2,#REF!,X140,#REF!,Y140)</f>
        <v>#REF!</v>
      </c>
      <c r="AG140" s="13" t="e">
        <f t="shared" si="20"/>
        <v>#REF!</v>
      </c>
      <c r="AM140" s="3"/>
      <c r="AN140" s="5"/>
      <c r="AO140" s="4"/>
    </row>
    <row r="141" spans="1:41" x14ac:dyDescent="0.3">
      <c r="A141" s="10">
        <f>IF(ISBLANK('Step 1.1 Raw Data'!A141),"-",'Step 1.1 Raw Data'!A141)</f>
        <v>43138.208341319441</v>
      </c>
      <c r="B141">
        <f t="shared" si="13"/>
        <v>5</v>
      </c>
      <c r="C141">
        <f t="shared" si="12"/>
        <v>4</v>
      </c>
      <c r="D141">
        <f>IF(ISBLANK('Step 1.1 Raw Data'!B141),"-",'Step 1.1 Raw Data'!B141)</f>
        <v>0</v>
      </c>
      <c r="E141">
        <f>IF(ISBLANK('Step 1.1 Raw Data'!C141),"-",'Step 1.1 Raw Data'!C141)</f>
        <v>0</v>
      </c>
      <c r="F141">
        <f>IF(ISBLANK('Step 1.1 Raw Data'!D141),"-",'Step 1.1 Raw Data'!D141)</f>
        <v>0</v>
      </c>
      <c r="G141" s="17">
        <f t="shared" si="14"/>
        <v>0</v>
      </c>
      <c r="H141" s="61">
        <f>(SQRT(3)*G141*'Step 1.1 Raw Data'!$G$3*'Step 1.1 Raw Data'!$G$4)/1000</f>
        <v>0</v>
      </c>
      <c r="J141" s="10"/>
      <c r="K141"/>
      <c r="L141"/>
      <c r="M141"/>
      <c r="N141" s="17"/>
      <c r="O141"/>
      <c r="P141" s="10"/>
      <c r="Q141"/>
      <c r="R141"/>
      <c r="S141"/>
      <c r="T141" s="17"/>
      <c r="V141">
        <v>2</v>
      </c>
      <c r="W141" s="14">
        <v>0.40625</v>
      </c>
      <c r="X141" s="3">
        <f t="shared" si="15"/>
        <v>9</v>
      </c>
      <c r="Y141" s="3">
        <f t="shared" si="16"/>
        <v>45</v>
      </c>
      <c r="Z141" s="13" t="e">
        <f>AVERAGEIFS($E:$E,$C:$C,2,$B:$B,X141,#REF!,Y141)</f>
        <v>#REF!</v>
      </c>
      <c r="AA141" s="13" t="e">
        <f t="shared" si="17"/>
        <v>#REF!</v>
      </c>
      <c r="AB141" s="13" t="e">
        <f>AVERAGEIFS(#REF!,$C$2:$C$2691,2,#REF!,X141,#REF!,Y141)</f>
        <v>#REF!</v>
      </c>
      <c r="AC141" s="13" t="e">
        <f t="shared" si="18"/>
        <v>#REF!</v>
      </c>
      <c r="AD141" s="13" t="e">
        <f>AVERAGEIFS($N$2:$N$2691,$C$2:$C$2691,2,#REF!,X141,#REF!,Y141)</f>
        <v>#REF!</v>
      </c>
      <c r="AE141" s="13" t="e">
        <f t="shared" si="19"/>
        <v>#REF!</v>
      </c>
      <c r="AF141" s="13" t="e">
        <f>AVERAGEIFS($T$2:$T$2691,$C$2:$C$2691,2,#REF!,X141,#REF!,Y141)</f>
        <v>#REF!</v>
      </c>
      <c r="AG141" s="13" t="e">
        <f t="shared" si="20"/>
        <v>#REF!</v>
      </c>
      <c r="AM141" s="3"/>
      <c r="AN141" s="5"/>
      <c r="AO141" s="4"/>
    </row>
    <row r="142" spans="1:41" x14ac:dyDescent="0.3">
      <c r="A142" s="10">
        <f>IF(ISBLANK('Step 1.1 Raw Data'!A142),"-",'Step 1.1 Raw Data'!A142)</f>
        <v>43138.250008043979</v>
      </c>
      <c r="B142">
        <f t="shared" si="13"/>
        <v>6</v>
      </c>
      <c r="C142">
        <f t="shared" si="12"/>
        <v>4</v>
      </c>
      <c r="D142">
        <f>IF(ISBLANK('Step 1.1 Raw Data'!B142),"-",'Step 1.1 Raw Data'!B142)</f>
        <v>0</v>
      </c>
      <c r="E142">
        <f>IF(ISBLANK('Step 1.1 Raw Data'!C142),"-",'Step 1.1 Raw Data'!C142)</f>
        <v>0</v>
      </c>
      <c r="F142">
        <f>IF(ISBLANK('Step 1.1 Raw Data'!D142),"-",'Step 1.1 Raw Data'!D142)</f>
        <v>0</v>
      </c>
      <c r="G142" s="17">
        <f t="shared" si="14"/>
        <v>0</v>
      </c>
      <c r="H142" s="61">
        <f>(SQRT(3)*G142*'Step 1.1 Raw Data'!$G$3*'Step 1.1 Raw Data'!$G$4)/1000</f>
        <v>0</v>
      </c>
      <c r="J142" s="10"/>
      <c r="K142"/>
      <c r="L142"/>
      <c r="M142"/>
      <c r="N142" s="17"/>
      <c r="O142"/>
      <c r="P142" s="10"/>
      <c r="Q142"/>
      <c r="R142"/>
      <c r="S142"/>
      <c r="T142" s="17"/>
      <c r="V142">
        <v>2</v>
      </c>
      <c r="W142" s="14">
        <v>0.41666666666666702</v>
      </c>
      <c r="X142" s="3">
        <f t="shared" si="15"/>
        <v>10</v>
      </c>
      <c r="Y142" s="3">
        <f t="shared" si="16"/>
        <v>0</v>
      </c>
      <c r="Z142" s="13" t="e">
        <f>AVERAGEIFS($E:$E,$C:$C,2,$B:$B,X142,#REF!,Y142)</f>
        <v>#REF!</v>
      </c>
      <c r="AA142" s="13" t="e">
        <f t="shared" si="17"/>
        <v>#REF!</v>
      </c>
      <c r="AB142" s="13" t="e">
        <f>AVERAGEIFS(#REF!,$C$2:$C$2691,2,#REF!,X142,#REF!,Y142)</f>
        <v>#REF!</v>
      </c>
      <c r="AC142" s="13" t="e">
        <f t="shared" si="18"/>
        <v>#REF!</v>
      </c>
      <c r="AD142" s="13" t="e">
        <f>AVERAGEIFS($N$2:$N$2691,$C$2:$C$2691,2,#REF!,X142,#REF!,Y142)</f>
        <v>#REF!</v>
      </c>
      <c r="AE142" s="13" t="e">
        <f t="shared" si="19"/>
        <v>#REF!</v>
      </c>
      <c r="AF142" s="13" t="e">
        <f>AVERAGEIFS($T$2:$T$2691,$C$2:$C$2691,2,#REF!,X142,#REF!,Y142)</f>
        <v>#REF!</v>
      </c>
      <c r="AG142" s="13" t="e">
        <f t="shared" si="20"/>
        <v>#REF!</v>
      </c>
      <c r="AM142" s="3"/>
      <c r="AN142" s="5"/>
      <c r="AO142" s="4"/>
    </row>
    <row r="143" spans="1:41" x14ac:dyDescent="0.3">
      <c r="A143" s="10">
        <f>IF(ISBLANK('Step 1.1 Raw Data'!A143),"-",'Step 1.1 Raw Data'!A143)</f>
        <v>43138.291674768516</v>
      </c>
      <c r="B143">
        <f t="shared" si="13"/>
        <v>7</v>
      </c>
      <c r="C143">
        <f t="shared" si="12"/>
        <v>4</v>
      </c>
      <c r="D143">
        <f>IF(ISBLANK('Step 1.1 Raw Data'!B143),"-",'Step 1.1 Raw Data'!B143)</f>
        <v>0</v>
      </c>
      <c r="E143">
        <f>IF(ISBLANK('Step 1.1 Raw Data'!C143),"-",'Step 1.1 Raw Data'!C143)</f>
        <v>0</v>
      </c>
      <c r="F143">
        <f>IF(ISBLANK('Step 1.1 Raw Data'!D143),"-",'Step 1.1 Raw Data'!D143)</f>
        <v>0</v>
      </c>
      <c r="G143" s="17">
        <f t="shared" si="14"/>
        <v>0</v>
      </c>
      <c r="H143" s="61">
        <f>(SQRT(3)*G143*'Step 1.1 Raw Data'!$G$3*'Step 1.1 Raw Data'!$G$4)/1000</f>
        <v>0</v>
      </c>
      <c r="J143" s="10"/>
      <c r="K143"/>
      <c r="L143"/>
      <c r="M143"/>
      <c r="N143" s="17"/>
      <c r="O143"/>
      <c r="P143" s="10"/>
      <c r="Q143"/>
      <c r="R143"/>
      <c r="S143"/>
      <c r="T143" s="17"/>
      <c r="V143">
        <v>2</v>
      </c>
      <c r="W143" s="14">
        <v>0.42708333333333298</v>
      </c>
      <c r="X143" s="3">
        <f t="shared" si="15"/>
        <v>10</v>
      </c>
      <c r="Y143" s="3">
        <f t="shared" si="16"/>
        <v>15</v>
      </c>
      <c r="Z143" s="13" t="e">
        <f>AVERAGEIFS($E:$E,$C:$C,2,$B:$B,X143,#REF!,Y143)</f>
        <v>#REF!</v>
      </c>
      <c r="AA143" s="13" t="e">
        <f t="shared" si="17"/>
        <v>#REF!</v>
      </c>
      <c r="AB143" s="13" t="e">
        <f>AVERAGEIFS(#REF!,$C$2:$C$2691,2,#REF!,X143,#REF!,Y143)</f>
        <v>#REF!</v>
      </c>
      <c r="AC143" s="13" t="e">
        <f t="shared" si="18"/>
        <v>#REF!</v>
      </c>
      <c r="AD143" s="13" t="e">
        <f>AVERAGEIFS($N$2:$N$2691,$C$2:$C$2691,2,#REF!,X143,#REF!,Y143)</f>
        <v>#REF!</v>
      </c>
      <c r="AE143" s="13" t="e">
        <f t="shared" si="19"/>
        <v>#REF!</v>
      </c>
      <c r="AF143" s="13" t="e">
        <f>AVERAGEIFS($T$2:$T$2691,$C$2:$C$2691,2,#REF!,X143,#REF!,Y143)</f>
        <v>#REF!</v>
      </c>
      <c r="AG143" s="13" t="e">
        <f t="shared" si="20"/>
        <v>#REF!</v>
      </c>
      <c r="AM143" s="3"/>
      <c r="AN143" s="5"/>
      <c r="AO143" s="4"/>
    </row>
    <row r="144" spans="1:41" x14ac:dyDescent="0.3">
      <c r="A144" s="10">
        <f>IF(ISBLANK('Step 1.1 Raw Data'!A144),"-",'Step 1.1 Raw Data'!A144)</f>
        <v>43138.333341493053</v>
      </c>
      <c r="B144">
        <f t="shared" si="13"/>
        <v>8</v>
      </c>
      <c r="C144">
        <f t="shared" si="12"/>
        <v>4</v>
      </c>
      <c r="D144">
        <f>IF(ISBLANK('Step 1.1 Raw Data'!B144),"-",'Step 1.1 Raw Data'!B144)</f>
        <v>0</v>
      </c>
      <c r="E144">
        <f>IF(ISBLANK('Step 1.1 Raw Data'!C144),"-",'Step 1.1 Raw Data'!C144)</f>
        <v>0</v>
      </c>
      <c r="F144">
        <f>IF(ISBLANK('Step 1.1 Raw Data'!D144),"-",'Step 1.1 Raw Data'!D144)</f>
        <v>0</v>
      </c>
      <c r="G144" s="17">
        <f t="shared" si="14"/>
        <v>0</v>
      </c>
      <c r="H144" s="61">
        <f>(SQRT(3)*G144*'Step 1.1 Raw Data'!$G$3*'Step 1.1 Raw Data'!$G$4)/1000</f>
        <v>0</v>
      </c>
      <c r="J144" s="10"/>
      <c r="K144"/>
      <c r="L144"/>
      <c r="M144"/>
      <c r="N144" s="17"/>
      <c r="O144"/>
      <c r="P144" s="10"/>
      <c r="Q144"/>
      <c r="R144"/>
      <c r="S144"/>
      <c r="T144" s="17"/>
      <c r="V144">
        <v>2</v>
      </c>
      <c r="W144" s="14">
        <v>0.4375</v>
      </c>
      <c r="X144" s="3">
        <f t="shared" si="15"/>
        <v>10</v>
      </c>
      <c r="Y144" s="3">
        <f t="shared" si="16"/>
        <v>30</v>
      </c>
      <c r="Z144" s="13" t="e">
        <f>AVERAGEIFS($E:$E,$C:$C,2,$B:$B,X144,#REF!,Y144)</f>
        <v>#REF!</v>
      </c>
      <c r="AA144" s="13" t="e">
        <f t="shared" si="17"/>
        <v>#REF!</v>
      </c>
      <c r="AB144" s="13" t="e">
        <f>AVERAGEIFS(#REF!,$C$2:$C$2691,2,#REF!,X144,#REF!,Y144)</f>
        <v>#REF!</v>
      </c>
      <c r="AC144" s="13" t="e">
        <f t="shared" si="18"/>
        <v>#REF!</v>
      </c>
      <c r="AD144" s="13" t="e">
        <f>AVERAGEIFS($N$2:$N$2691,$C$2:$C$2691,2,#REF!,X144,#REF!,Y144)</f>
        <v>#REF!</v>
      </c>
      <c r="AE144" s="13" t="e">
        <f t="shared" si="19"/>
        <v>#REF!</v>
      </c>
      <c r="AF144" s="13" t="e">
        <f>AVERAGEIFS($T$2:$T$2691,$C$2:$C$2691,2,#REF!,X144,#REF!,Y144)</f>
        <v>#REF!</v>
      </c>
      <c r="AG144" s="13" t="e">
        <f t="shared" si="20"/>
        <v>#REF!</v>
      </c>
      <c r="AM144" s="3"/>
      <c r="AN144" s="5"/>
      <c r="AO144" s="4"/>
    </row>
    <row r="145" spans="1:41" x14ac:dyDescent="0.3">
      <c r="A145" s="10">
        <f>IF(ISBLANK('Step 1.1 Raw Data'!A145),"-",'Step 1.1 Raw Data'!A145)</f>
        <v>43138.37500821759</v>
      </c>
      <c r="B145">
        <f t="shared" si="13"/>
        <v>9</v>
      </c>
      <c r="C145">
        <f t="shared" si="12"/>
        <v>4</v>
      </c>
      <c r="D145">
        <f>IF(ISBLANK('Step 1.1 Raw Data'!B145),"-",'Step 1.1 Raw Data'!B145)</f>
        <v>0</v>
      </c>
      <c r="E145">
        <f>IF(ISBLANK('Step 1.1 Raw Data'!C145),"-",'Step 1.1 Raw Data'!C145)</f>
        <v>0</v>
      </c>
      <c r="F145">
        <f>IF(ISBLANK('Step 1.1 Raw Data'!D145),"-",'Step 1.1 Raw Data'!D145)</f>
        <v>0</v>
      </c>
      <c r="G145" s="17">
        <f t="shared" si="14"/>
        <v>0</v>
      </c>
      <c r="H145" s="61">
        <f>(SQRT(3)*G145*'Step 1.1 Raw Data'!$G$3*'Step 1.1 Raw Data'!$G$4)/1000</f>
        <v>0</v>
      </c>
      <c r="J145" s="10"/>
      <c r="K145"/>
      <c r="L145"/>
      <c r="M145"/>
      <c r="N145" s="17"/>
      <c r="O145"/>
      <c r="P145" s="10"/>
      <c r="Q145"/>
      <c r="R145"/>
      <c r="S145"/>
      <c r="T145" s="17"/>
      <c r="V145">
        <v>2</v>
      </c>
      <c r="W145" s="14">
        <v>0.44791666666666702</v>
      </c>
      <c r="X145" s="3">
        <f t="shared" si="15"/>
        <v>10</v>
      </c>
      <c r="Y145" s="3">
        <f t="shared" si="16"/>
        <v>45</v>
      </c>
      <c r="Z145" s="13" t="e">
        <f>AVERAGEIFS($E:$E,$C:$C,2,$B:$B,X145,#REF!,Y145)</f>
        <v>#REF!</v>
      </c>
      <c r="AA145" s="13" t="e">
        <f t="shared" si="17"/>
        <v>#REF!</v>
      </c>
      <c r="AB145" s="13" t="e">
        <f>AVERAGEIFS(#REF!,$C$2:$C$2691,2,#REF!,X145,#REF!,Y145)</f>
        <v>#REF!</v>
      </c>
      <c r="AC145" s="13" t="e">
        <f t="shared" si="18"/>
        <v>#REF!</v>
      </c>
      <c r="AD145" s="13" t="e">
        <f>AVERAGEIFS($N$2:$N$2691,$C$2:$C$2691,2,#REF!,X145,#REF!,Y145)</f>
        <v>#REF!</v>
      </c>
      <c r="AE145" s="13" t="e">
        <f t="shared" si="19"/>
        <v>#REF!</v>
      </c>
      <c r="AF145" s="13" t="e">
        <f>AVERAGEIFS($T$2:$T$2691,$C$2:$C$2691,2,#REF!,X145,#REF!,Y145)</f>
        <v>#REF!</v>
      </c>
      <c r="AG145" s="13" t="e">
        <f t="shared" si="20"/>
        <v>#REF!</v>
      </c>
      <c r="AM145" s="3"/>
      <c r="AN145" s="5"/>
      <c r="AO145" s="4"/>
    </row>
    <row r="146" spans="1:41" x14ac:dyDescent="0.3">
      <c r="A146" s="10">
        <f>IF(ISBLANK('Step 1.1 Raw Data'!A146),"-",'Step 1.1 Raw Data'!A146)</f>
        <v>43138.416674942127</v>
      </c>
      <c r="B146">
        <f t="shared" si="13"/>
        <v>10</v>
      </c>
      <c r="C146">
        <f t="shared" si="12"/>
        <v>4</v>
      </c>
      <c r="D146">
        <f>IF(ISBLANK('Step 1.1 Raw Data'!B146),"-",'Step 1.1 Raw Data'!B146)</f>
        <v>0</v>
      </c>
      <c r="E146">
        <f>IF(ISBLANK('Step 1.1 Raw Data'!C146),"-",'Step 1.1 Raw Data'!C146)</f>
        <v>0</v>
      </c>
      <c r="F146">
        <f>IF(ISBLANK('Step 1.1 Raw Data'!D146),"-",'Step 1.1 Raw Data'!D146)</f>
        <v>0</v>
      </c>
      <c r="G146" s="17">
        <f t="shared" si="14"/>
        <v>0</v>
      </c>
      <c r="H146" s="61">
        <f>(SQRT(3)*G146*'Step 1.1 Raw Data'!$G$3*'Step 1.1 Raw Data'!$G$4)/1000</f>
        <v>0</v>
      </c>
      <c r="J146" s="10"/>
      <c r="K146"/>
      <c r="L146"/>
      <c r="M146"/>
      <c r="N146" s="17"/>
      <c r="O146"/>
      <c r="P146" s="10"/>
      <c r="Q146"/>
      <c r="R146"/>
      <c r="S146"/>
      <c r="T146" s="17"/>
      <c r="V146">
        <v>2</v>
      </c>
      <c r="W146" s="14">
        <v>0.45833333333333298</v>
      </c>
      <c r="X146" s="3">
        <f t="shared" si="15"/>
        <v>11</v>
      </c>
      <c r="Y146" s="3">
        <f t="shared" si="16"/>
        <v>0</v>
      </c>
      <c r="Z146" s="13" t="e">
        <f>AVERAGEIFS($E:$E,$C:$C,2,$B:$B,X146,#REF!,Y146)</f>
        <v>#REF!</v>
      </c>
      <c r="AA146" s="13" t="e">
        <f t="shared" si="17"/>
        <v>#REF!</v>
      </c>
      <c r="AB146" s="13" t="e">
        <f>AVERAGEIFS(#REF!,$C$2:$C$2691,2,#REF!,X146,#REF!,Y146)</f>
        <v>#REF!</v>
      </c>
      <c r="AC146" s="13" t="e">
        <f t="shared" si="18"/>
        <v>#REF!</v>
      </c>
      <c r="AD146" s="13" t="e">
        <f>AVERAGEIFS($N$2:$N$2691,$C$2:$C$2691,2,#REF!,X146,#REF!,Y146)</f>
        <v>#REF!</v>
      </c>
      <c r="AE146" s="13" t="e">
        <f t="shared" si="19"/>
        <v>#REF!</v>
      </c>
      <c r="AF146" s="13" t="e">
        <f>AVERAGEIFS($T$2:$T$2691,$C$2:$C$2691,2,#REF!,X146,#REF!,Y146)</f>
        <v>#REF!</v>
      </c>
      <c r="AG146" s="13" t="e">
        <f t="shared" si="20"/>
        <v>#REF!</v>
      </c>
      <c r="AM146" s="5"/>
      <c r="AN146" s="5"/>
      <c r="AO146" s="4"/>
    </row>
    <row r="147" spans="1:41" x14ac:dyDescent="0.3">
      <c r="A147" s="10">
        <f>IF(ISBLANK('Step 1.1 Raw Data'!A147),"-",'Step 1.1 Raw Data'!A147)</f>
        <v>43138.458341666665</v>
      </c>
      <c r="B147">
        <f t="shared" si="13"/>
        <v>11</v>
      </c>
      <c r="C147">
        <f t="shared" si="12"/>
        <v>4</v>
      </c>
      <c r="D147">
        <f>IF(ISBLANK('Step 1.1 Raw Data'!B147),"-",'Step 1.1 Raw Data'!B147)</f>
        <v>0</v>
      </c>
      <c r="E147">
        <f>IF(ISBLANK('Step 1.1 Raw Data'!C147),"-",'Step 1.1 Raw Data'!C147)</f>
        <v>0</v>
      </c>
      <c r="F147">
        <f>IF(ISBLANK('Step 1.1 Raw Data'!D147),"-",'Step 1.1 Raw Data'!D147)</f>
        <v>0</v>
      </c>
      <c r="G147" s="17">
        <f t="shared" si="14"/>
        <v>0</v>
      </c>
      <c r="H147" s="61">
        <f>(SQRT(3)*G147*'Step 1.1 Raw Data'!$G$3*'Step 1.1 Raw Data'!$G$4)/1000</f>
        <v>0</v>
      </c>
      <c r="J147" s="10"/>
      <c r="K147"/>
      <c r="L147"/>
      <c r="M147"/>
      <c r="N147" s="17"/>
      <c r="O147"/>
      <c r="P147" s="10"/>
      <c r="Q147"/>
      <c r="R147"/>
      <c r="S147"/>
      <c r="T147" s="17"/>
      <c r="V147">
        <v>2</v>
      </c>
      <c r="W147" s="14">
        <v>0.46875</v>
      </c>
      <c r="X147" s="3">
        <f t="shared" si="15"/>
        <v>11</v>
      </c>
      <c r="Y147" s="3">
        <f t="shared" si="16"/>
        <v>15</v>
      </c>
      <c r="Z147" s="13" t="e">
        <f>AVERAGEIFS($E:$E,$C:$C,2,$B:$B,X147,#REF!,Y147)</f>
        <v>#REF!</v>
      </c>
      <c r="AA147" s="13" t="e">
        <f t="shared" si="17"/>
        <v>#REF!</v>
      </c>
      <c r="AB147" s="13" t="e">
        <f>AVERAGEIFS(#REF!,$C$2:$C$2691,2,#REF!,X147,#REF!,Y147)</f>
        <v>#REF!</v>
      </c>
      <c r="AC147" s="13" t="e">
        <f t="shared" si="18"/>
        <v>#REF!</v>
      </c>
      <c r="AD147" s="13" t="e">
        <f>AVERAGEIFS($N$2:$N$2691,$C$2:$C$2691,2,#REF!,X147,#REF!,Y147)</f>
        <v>#REF!</v>
      </c>
      <c r="AE147" s="13" t="e">
        <f t="shared" si="19"/>
        <v>#REF!</v>
      </c>
      <c r="AF147" s="13" t="e">
        <f>AVERAGEIFS($T$2:$T$2691,$C$2:$C$2691,2,#REF!,X147,#REF!,Y147)</f>
        <v>#REF!</v>
      </c>
      <c r="AG147" s="13" t="e">
        <f t="shared" si="20"/>
        <v>#REF!</v>
      </c>
      <c r="AM147" s="3"/>
      <c r="AN147" s="5"/>
      <c r="AO147" s="4"/>
    </row>
    <row r="148" spans="1:41" x14ac:dyDescent="0.3">
      <c r="A148" s="10">
        <f>IF(ISBLANK('Step 1.1 Raw Data'!A148),"-",'Step 1.1 Raw Data'!A148)</f>
        <v>43138.500008391202</v>
      </c>
      <c r="B148">
        <f t="shared" si="13"/>
        <v>12</v>
      </c>
      <c r="C148">
        <f t="shared" si="12"/>
        <v>4</v>
      </c>
      <c r="D148">
        <f>IF(ISBLANK('Step 1.1 Raw Data'!B148),"-",'Step 1.1 Raw Data'!B148)</f>
        <v>0</v>
      </c>
      <c r="E148">
        <f>IF(ISBLANK('Step 1.1 Raw Data'!C148),"-",'Step 1.1 Raw Data'!C148)</f>
        <v>0</v>
      </c>
      <c r="F148">
        <f>IF(ISBLANK('Step 1.1 Raw Data'!D148),"-",'Step 1.1 Raw Data'!D148)</f>
        <v>0</v>
      </c>
      <c r="G148" s="17">
        <f t="shared" si="14"/>
        <v>0</v>
      </c>
      <c r="H148" s="61">
        <f>(SQRT(3)*G148*'Step 1.1 Raw Data'!$G$3*'Step 1.1 Raw Data'!$G$4)/1000</f>
        <v>0</v>
      </c>
      <c r="J148" s="10"/>
      <c r="K148"/>
      <c r="L148"/>
      <c r="M148"/>
      <c r="N148" s="17"/>
      <c r="O148"/>
      <c r="P148" s="10"/>
      <c r="Q148"/>
      <c r="R148"/>
      <c r="S148"/>
      <c r="T148" s="17"/>
      <c r="V148">
        <v>2</v>
      </c>
      <c r="W148" s="14">
        <v>0.47916666666666702</v>
      </c>
      <c r="X148" s="3">
        <f t="shared" si="15"/>
        <v>11</v>
      </c>
      <c r="Y148" s="3">
        <f t="shared" si="16"/>
        <v>30</v>
      </c>
      <c r="Z148" s="13" t="e">
        <f>AVERAGEIFS($E:$E,$C:$C,2,$B:$B,X148,#REF!,Y148)</f>
        <v>#REF!</v>
      </c>
      <c r="AA148" s="13" t="e">
        <f t="shared" si="17"/>
        <v>#REF!</v>
      </c>
      <c r="AB148" s="13" t="e">
        <f>AVERAGEIFS(#REF!,$C$2:$C$2691,2,#REF!,X148,#REF!,Y148)</f>
        <v>#REF!</v>
      </c>
      <c r="AC148" s="13" t="e">
        <f t="shared" si="18"/>
        <v>#REF!</v>
      </c>
      <c r="AD148" s="13" t="e">
        <f>AVERAGEIFS($N$2:$N$2691,$C$2:$C$2691,2,#REF!,X148,#REF!,Y148)</f>
        <v>#REF!</v>
      </c>
      <c r="AE148" s="13" t="e">
        <f t="shared" si="19"/>
        <v>#REF!</v>
      </c>
      <c r="AF148" s="13" t="e">
        <f>AVERAGEIFS($T$2:$T$2691,$C$2:$C$2691,2,#REF!,X148,#REF!,Y148)</f>
        <v>#REF!</v>
      </c>
      <c r="AG148" s="13" t="e">
        <f t="shared" si="20"/>
        <v>#REF!</v>
      </c>
      <c r="AM148" s="3"/>
      <c r="AN148" s="5"/>
      <c r="AO148" s="4"/>
    </row>
    <row r="149" spans="1:41" x14ac:dyDescent="0.3">
      <c r="A149" s="10">
        <f>IF(ISBLANK('Step 1.1 Raw Data'!A149),"-",'Step 1.1 Raw Data'!A149)</f>
        <v>43138.541675115739</v>
      </c>
      <c r="B149">
        <f t="shared" si="13"/>
        <v>13</v>
      </c>
      <c r="C149">
        <f t="shared" si="12"/>
        <v>4</v>
      </c>
      <c r="D149">
        <f>IF(ISBLANK('Step 1.1 Raw Data'!B149),"-",'Step 1.1 Raw Data'!B149)</f>
        <v>0</v>
      </c>
      <c r="E149">
        <f>IF(ISBLANK('Step 1.1 Raw Data'!C149),"-",'Step 1.1 Raw Data'!C149)</f>
        <v>0</v>
      </c>
      <c r="F149">
        <f>IF(ISBLANK('Step 1.1 Raw Data'!D149),"-",'Step 1.1 Raw Data'!D149)</f>
        <v>0</v>
      </c>
      <c r="G149" s="17">
        <f t="shared" si="14"/>
        <v>0</v>
      </c>
      <c r="H149" s="61">
        <f>(SQRT(3)*G149*'Step 1.1 Raw Data'!$G$3*'Step 1.1 Raw Data'!$G$4)/1000</f>
        <v>0</v>
      </c>
      <c r="J149" s="10"/>
      <c r="K149"/>
      <c r="L149"/>
      <c r="M149"/>
      <c r="N149" s="17"/>
      <c r="O149"/>
      <c r="P149" s="10"/>
      <c r="Q149"/>
      <c r="R149"/>
      <c r="S149"/>
      <c r="T149" s="17"/>
      <c r="V149">
        <v>2</v>
      </c>
      <c r="W149" s="14">
        <v>0.48958333333333298</v>
      </c>
      <c r="X149" s="3">
        <f t="shared" si="15"/>
        <v>11</v>
      </c>
      <c r="Y149" s="3">
        <f t="shared" si="16"/>
        <v>45</v>
      </c>
      <c r="Z149" s="13" t="e">
        <f>AVERAGEIFS($E:$E,$C:$C,2,$B:$B,X149,#REF!,Y149)</f>
        <v>#REF!</v>
      </c>
      <c r="AA149" s="13" t="e">
        <f t="shared" si="17"/>
        <v>#REF!</v>
      </c>
      <c r="AB149" s="13" t="e">
        <f>AVERAGEIFS(#REF!,$C$2:$C$2691,2,#REF!,X149,#REF!,Y149)</f>
        <v>#REF!</v>
      </c>
      <c r="AC149" s="13" t="e">
        <f t="shared" si="18"/>
        <v>#REF!</v>
      </c>
      <c r="AD149" s="13" t="e">
        <f>AVERAGEIFS($N$2:$N$2691,$C$2:$C$2691,2,#REF!,X149,#REF!,Y149)</f>
        <v>#REF!</v>
      </c>
      <c r="AE149" s="13" t="e">
        <f t="shared" si="19"/>
        <v>#REF!</v>
      </c>
      <c r="AF149" s="13" t="e">
        <f>AVERAGEIFS($T$2:$T$2691,$C$2:$C$2691,2,#REF!,X149,#REF!,Y149)</f>
        <v>#REF!</v>
      </c>
      <c r="AG149" s="13" t="e">
        <f t="shared" si="20"/>
        <v>#REF!</v>
      </c>
      <c r="AM149" s="3"/>
      <c r="AN149" s="5"/>
      <c r="AO149" s="4"/>
    </row>
    <row r="150" spans="1:41" x14ac:dyDescent="0.3">
      <c r="A150" s="10">
        <f>IF(ISBLANK('Step 1.1 Raw Data'!A150),"-",'Step 1.1 Raw Data'!A150)</f>
        <v>43138.583341840276</v>
      </c>
      <c r="B150">
        <f t="shared" si="13"/>
        <v>14</v>
      </c>
      <c r="C150">
        <f t="shared" si="12"/>
        <v>4</v>
      </c>
      <c r="D150">
        <f>IF(ISBLANK('Step 1.1 Raw Data'!B150),"-",'Step 1.1 Raw Data'!B150)</f>
        <v>0</v>
      </c>
      <c r="E150">
        <f>IF(ISBLANK('Step 1.1 Raw Data'!C150),"-",'Step 1.1 Raw Data'!C150)</f>
        <v>0</v>
      </c>
      <c r="F150">
        <f>IF(ISBLANK('Step 1.1 Raw Data'!D150),"-",'Step 1.1 Raw Data'!D150)</f>
        <v>0</v>
      </c>
      <c r="G150" s="17">
        <f t="shared" si="14"/>
        <v>0</v>
      </c>
      <c r="H150" s="61">
        <f>(SQRT(3)*G150*'Step 1.1 Raw Data'!$G$3*'Step 1.1 Raw Data'!$G$4)/1000</f>
        <v>0</v>
      </c>
      <c r="J150" s="10"/>
      <c r="K150"/>
      <c r="L150"/>
      <c r="M150"/>
      <c r="N150" s="17"/>
      <c r="O150"/>
      <c r="P150" s="10"/>
      <c r="Q150"/>
      <c r="R150"/>
      <c r="S150"/>
      <c r="T150" s="17"/>
      <c r="V150">
        <v>2</v>
      </c>
      <c r="W150" s="14">
        <v>0.5</v>
      </c>
      <c r="X150" s="3">
        <f t="shared" si="15"/>
        <v>12</v>
      </c>
      <c r="Y150" s="3">
        <f t="shared" si="16"/>
        <v>0</v>
      </c>
      <c r="Z150" s="13" t="e">
        <f>AVERAGEIFS($E:$E,$C:$C,2,$B:$B,X150,#REF!,Y150)</f>
        <v>#REF!</v>
      </c>
      <c r="AA150" s="13" t="e">
        <f t="shared" si="17"/>
        <v>#REF!</v>
      </c>
      <c r="AB150" s="13" t="e">
        <f>AVERAGEIFS(#REF!,$C$2:$C$2691,2,#REF!,X150,#REF!,Y150)</f>
        <v>#REF!</v>
      </c>
      <c r="AC150" s="13" t="e">
        <f t="shared" si="18"/>
        <v>#REF!</v>
      </c>
      <c r="AD150" s="13" t="e">
        <f>AVERAGEIFS($N$2:$N$2691,$C$2:$C$2691,2,#REF!,X150,#REF!,Y150)</f>
        <v>#REF!</v>
      </c>
      <c r="AE150" s="13" t="e">
        <f t="shared" si="19"/>
        <v>#REF!</v>
      </c>
      <c r="AF150" s="13" t="e">
        <f>AVERAGEIFS($T$2:$T$2691,$C$2:$C$2691,2,#REF!,X150,#REF!,Y150)</f>
        <v>#REF!</v>
      </c>
      <c r="AG150" s="13" t="e">
        <f t="shared" si="20"/>
        <v>#REF!</v>
      </c>
      <c r="AM150" s="3"/>
      <c r="AN150" s="5"/>
      <c r="AO150" s="4"/>
    </row>
    <row r="151" spans="1:41" x14ac:dyDescent="0.3">
      <c r="A151" s="10">
        <f>IF(ISBLANK('Step 1.1 Raw Data'!A151),"-",'Step 1.1 Raw Data'!A151)</f>
        <v>43138.625008564813</v>
      </c>
      <c r="B151">
        <f t="shared" si="13"/>
        <v>15</v>
      </c>
      <c r="C151">
        <f t="shared" si="12"/>
        <v>4</v>
      </c>
      <c r="D151">
        <f>IF(ISBLANK('Step 1.1 Raw Data'!B151),"-",'Step 1.1 Raw Data'!B151)</f>
        <v>0</v>
      </c>
      <c r="E151">
        <f>IF(ISBLANK('Step 1.1 Raw Data'!C151),"-",'Step 1.1 Raw Data'!C151)</f>
        <v>0</v>
      </c>
      <c r="F151">
        <f>IF(ISBLANK('Step 1.1 Raw Data'!D151),"-",'Step 1.1 Raw Data'!D151)</f>
        <v>0</v>
      </c>
      <c r="G151" s="17">
        <f t="shared" si="14"/>
        <v>0</v>
      </c>
      <c r="H151" s="61">
        <f>(SQRT(3)*G151*'Step 1.1 Raw Data'!$G$3*'Step 1.1 Raw Data'!$G$4)/1000</f>
        <v>0</v>
      </c>
      <c r="J151" s="10"/>
      <c r="K151"/>
      <c r="L151"/>
      <c r="M151"/>
      <c r="N151" s="17"/>
      <c r="O151"/>
      <c r="P151" s="10"/>
      <c r="Q151"/>
      <c r="R151"/>
      <c r="S151"/>
      <c r="T151" s="17"/>
      <c r="V151">
        <v>2</v>
      </c>
      <c r="W151" s="14">
        <v>0.51041666666666696</v>
      </c>
      <c r="X151" s="3">
        <f t="shared" si="15"/>
        <v>12</v>
      </c>
      <c r="Y151" s="3">
        <f t="shared" si="16"/>
        <v>15</v>
      </c>
      <c r="Z151" s="13" t="e">
        <f>AVERAGEIFS($E:$E,$C:$C,2,$B:$B,X151,#REF!,Y151)</f>
        <v>#REF!</v>
      </c>
      <c r="AA151" s="13" t="e">
        <f t="shared" si="17"/>
        <v>#REF!</v>
      </c>
      <c r="AB151" s="13" t="e">
        <f>AVERAGEIFS(#REF!,$C$2:$C$2691,2,#REF!,X151,#REF!,Y151)</f>
        <v>#REF!</v>
      </c>
      <c r="AC151" s="13" t="e">
        <f t="shared" si="18"/>
        <v>#REF!</v>
      </c>
      <c r="AD151" s="13" t="e">
        <f>AVERAGEIFS($N$2:$N$2691,$C$2:$C$2691,2,#REF!,X151,#REF!,Y151)</f>
        <v>#REF!</v>
      </c>
      <c r="AE151" s="13" t="e">
        <f t="shared" si="19"/>
        <v>#REF!</v>
      </c>
      <c r="AF151" s="13" t="e">
        <f>AVERAGEIFS($T$2:$T$2691,$C$2:$C$2691,2,#REF!,X151,#REF!,Y151)</f>
        <v>#REF!</v>
      </c>
      <c r="AG151" s="13" t="e">
        <f t="shared" si="20"/>
        <v>#REF!</v>
      </c>
      <c r="AM151" s="3"/>
      <c r="AN151" s="5"/>
      <c r="AO151" s="4"/>
    </row>
    <row r="152" spans="1:41" x14ac:dyDescent="0.3">
      <c r="A152" s="10">
        <f>IF(ISBLANK('Step 1.1 Raw Data'!A152),"-",'Step 1.1 Raw Data'!A152)</f>
        <v>43138.666675289351</v>
      </c>
      <c r="B152">
        <f t="shared" si="13"/>
        <v>16</v>
      </c>
      <c r="C152">
        <f t="shared" si="12"/>
        <v>4</v>
      </c>
      <c r="D152">
        <f>IF(ISBLANK('Step 1.1 Raw Data'!B152),"-",'Step 1.1 Raw Data'!B152)</f>
        <v>0</v>
      </c>
      <c r="E152">
        <f>IF(ISBLANK('Step 1.1 Raw Data'!C152),"-",'Step 1.1 Raw Data'!C152)</f>
        <v>0</v>
      </c>
      <c r="F152">
        <f>IF(ISBLANK('Step 1.1 Raw Data'!D152),"-",'Step 1.1 Raw Data'!D152)</f>
        <v>0</v>
      </c>
      <c r="G152" s="17">
        <f t="shared" si="14"/>
        <v>0</v>
      </c>
      <c r="H152" s="61">
        <f>(SQRT(3)*G152*'Step 1.1 Raw Data'!$G$3*'Step 1.1 Raw Data'!$G$4)/1000</f>
        <v>0</v>
      </c>
      <c r="J152" s="10"/>
      <c r="K152"/>
      <c r="L152"/>
      <c r="M152"/>
      <c r="N152" s="17"/>
      <c r="O152"/>
      <c r="P152" s="10"/>
      <c r="Q152"/>
      <c r="R152"/>
      <c r="S152"/>
      <c r="T152" s="17"/>
      <c r="V152">
        <v>2</v>
      </c>
      <c r="W152" s="14">
        <v>0.52083333333333304</v>
      </c>
      <c r="X152" s="3">
        <f t="shared" si="15"/>
        <v>12</v>
      </c>
      <c r="Y152" s="3">
        <f t="shared" si="16"/>
        <v>30</v>
      </c>
      <c r="Z152" s="13" t="e">
        <f>AVERAGEIFS($E:$E,$C:$C,2,$B:$B,X152,#REF!,Y152)</f>
        <v>#REF!</v>
      </c>
      <c r="AA152" s="13" t="e">
        <f t="shared" si="17"/>
        <v>#REF!</v>
      </c>
      <c r="AB152" s="13" t="e">
        <f>AVERAGEIFS(#REF!,$C$2:$C$2691,2,#REF!,X152,#REF!,Y152)</f>
        <v>#REF!</v>
      </c>
      <c r="AC152" s="13" t="e">
        <f t="shared" si="18"/>
        <v>#REF!</v>
      </c>
      <c r="AD152" s="13" t="e">
        <f>AVERAGEIFS($N$2:$N$2691,$C$2:$C$2691,2,#REF!,X152,#REF!,Y152)</f>
        <v>#REF!</v>
      </c>
      <c r="AE152" s="13" t="e">
        <f t="shared" si="19"/>
        <v>#REF!</v>
      </c>
      <c r="AF152" s="13" t="e">
        <f>AVERAGEIFS($T$2:$T$2691,$C$2:$C$2691,2,#REF!,X152,#REF!,Y152)</f>
        <v>#REF!</v>
      </c>
      <c r="AG152" s="13" t="e">
        <f t="shared" si="20"/>
        <v>#REF!</v>
      </c>
      <c r="AM152" s="3"/>
      <c r="AN152" s="5"/>
      <c r="AO152" s="4"/>
    </row>
    <row r="153" spans="1:41" x14ac:dyDescent="0.3">
      <c r="A153" s="10">
        <f>IF(ISBLANK('Step 1.1 Raw Data'!A153),"-",'Step 1.1 Raw Data'!A153)</f>
        <v>43138.708342013888</v>
      </c>
      <c r="B153">
        <f t="shared" si="13"/>
        <v>17</v>
      </c>
      <c r="C153">
        <f t="shared" si="12"/>
        <v>4</v>
      </c>
      <c r="D153">
        <f>IF(ISBLANK('Step 1.1 Raw Data'!B153),"-",'Step 1.1 Raw Data'!B153)</f>
        <v>0</v>
      </c>
      <c r="E153">
        <f>IF(ISBLANK('Step 1.1 Raw Data'!C153),"-",'Step 1.1 Raw Data'!C153)</f>
        <v>0</v>
      </c>
      <c r="F153">
        <f>IF(ISBLANK('Step 1.1 Raw Data'!D153),"-",'Step 1.1 Raw Data'!D153)</f>
        <v>0</v>
      </c>
      <c r="G153" s="17">
        <f t="shared" si="14"/>
        <v>0</v>
      </c>
      <c r="H153" s="61">
        <f>(SQRT(3)*G153*'Step 1.1 Raw Data'!$G$3*'Step 1.1 Raw Data'!$G$4)/1000</f>
        <v>0</v>
      </c>
      <c r="J153" s="10"/>
      <c r="K153"/>
      <c r="L153"/>
      <c r="M153"/>
      <c r="N153" s="17"/>
      <c r="O153"/>
      <c r="P153" s="10"/>
      <c r="Q153"/>
      <c r="R153"/>
      <c r="S153"/>
      <c r="T153" s="17"/>
      <c r="V153">
        <v>2</v>
      </c>
      <c r="W153" s="14">
        <v>0.53125</v>
      </c>
      <c r="X153" s="3">
        <f t="shared" si="15"/>
        <v>12</v>
      </c>
      <c r="Y153" s="3">
        <f t="shared" si="16"/>
        <v>45</v>
      </c>
      <c r="Z153" s="13" t="e">
        <f>AVERAGEIFS($E:$E,$C:$C,2,$B:$B,X153,#REF!,Y153)</f>
        <v>#REF!</v>
      </c>
      <c r="AA153" s="13" t="e">
        <f t="shared" si="17"/>
        <v>#REF!</v>
      </c>
      <c r="AB153" s="13" t="e">
        <f>AVERAGEIFS(#REF!,$C$2:$C$2691,2,#REF!,X153,#REF!,Y153)</f>
        <v>#REF!</v>
      </c>
      <c r="AC153" s="13" t="e">
        <f t="shared" si="18"/>
        <v>#REF!</v>
      </c>
      <c r="AD153" s="13" t="e">
        <f>AVERAGEIFS($N$2:$N$2691,$C$2:$C$2691,2,#REF!,X153,#REF!,Y153)</f>
        <v>#REF!</v>
      </c>
      <c r="AE153" s="13" t="e">
        <f t="shared" si="19"/>
        <v>#REF!</v>
      </c>
      <c r="AF153" s="13" t="e">
        <f>AVERAGEIFS($T$2:$T$2691,$C$2:$C$2691,2,#REF!,X153,#REF!,Y153)</f>
        <v>#REF!</v>
      </c>
      <c r="AG153" s="13" t="e">
        <f t="shared" si="20"/>
        <v>#REF!</v>
      </c>
      <c r="AM153" s="3"/>
      <c r="AN153" s="5"/>
      <c r="AO153" s="4"/>
    </row>
    <row r="154" spans="1:41" x14ac:dyDescent="0.3">
      <c r="A154" s="10">
        <f>IF(ISBLANK('Step 1.1 Raw Data'!A154),"-",'Step 1.1 Raw Data'!A154)</f>
        <v>43138.750008738425</v>
      </c>
      <c r="B154">
        <f t="shared" si="13"/>
        <v>18</v>
      </c>
      <c r="C154">
        <f t="shared" si="12"/>
        <v>4</v>
      </c>
      <c r="D154">
        <f>IF(ISBLANK('Step 1.1 Raw Data'!B154),"-",'Step 1.1 Raw Data'!B154)</f>
        <v>0</v>
      </c>
      <c r="E154">
        <f>IF(ISBLANK('Step 1.1 Raw Data'!C154),"-",'Step 1.1 Raw Data'!C154)</f>
        <v>0</v>
      </c>
      <c r="F154">
        <f>IF(ISBLANK('Step 1.1 Raw Data'!D154),"-",'Step 1.1 Raw Data'!D154)</f>
        <v>0</v>
      </c>
      <c r="G154" s="17">
        <f t="shared" si="14"/>
        <v>0</v>
      </c>
      <c r="H154" s="61">
        <f>(SQRT(3)*G154*'Step 1.1 Raw Data'!$G$3*'Step 1.1 Raw Data'!$G$4)/1000</f>
        <v>0</v>
      </c>
      <c r="J154" s="10"/>
      <c r="K154"/>
      <c r="L154"/>
      <c r="M154"/>
      <c r="N154" s="17"/>
      <c r="O154"/>
      <c r="P154" s="10"/>
      <c r="Q154"/>
      <c r="R154"/>
      <c r="S154"/>
      <c r="T154" s="17"/>
      <c r="V154">
        <v>2</v>
      </c>
      <c r="W154" s="14">
        <v>0.54166666666666696</v>
      </c>
      <c r="X154" s="3">
        <f t="shared" si="15"/>
        <v>13</v>
      </c>
      <c r="Y154" s="3">
        <f t="shared" si="16"/>
        <v>0</v>
      </c>
      <c r="Z154" s="13" t="e">
        <f>AVERAGEIFS($E:$E,$C:$C,2,$B:$B,X154,#REF!,Y154)</f>
        <v>#REF!</v>
      </c>
      <c r="AA154" s="13" t="e">
        <f t="shared" si="17"/>
        <v>#REF!</v>
      </c>
      <c r="AB154" s="13" t="e">
        <f>AVERAGEIFS(#REF!,$C$2:$C$2691,2,#REF!,X154,#REF!,Y154)</f>
        <v>#REF!</v>
      </c>
      <c r="AC154" s="13" t="e">
        <f t="shared" si="18"/>
        <v>#REF!</v>
      </c>
      <c r="AD154" s="13" t="e">
        <f>AVERAGEIFS($N$2:$N$2691,$C$2:$C$2691,2,#REF!,X154,#REF!,Y154)</f>
        <v>#REF!</v>
      </c>
      <c r="AE154" s="13" t="e">
        <f t="shared" si="19"/>
        <v>#REF!</v>
      </c>
      <c r="AF154" s="13" t="e">
        <f>AVERAGEIFS($T$2:$T$2691,$C$2:$C$2691,2,#REF!,X154,#REF!,Y154)</f>
        <v>#REF!</v>
      </c>
      <c r="AG154" s="13" t="e">
        <f t="shared" si="20"/>
        <v>#REF!</v>
      </c>
      <c r="AM154" s="3"/>
      <c r="AN154" s="5"/>
      <c r="AO154" s="4"/>
    </row>
    <row r="155" spans="1:41" x14ac:dyDescent="0.3">
      <c r="A155" s="10">
        <f>IF(ISBLANK('Step 1.1 Raw Data'!A155),"-",'Step 1.1 Raw Data'!A155)</f>
        <v>43138.791675462962</v>
      </c>
      <c r="B155">
        <f t="shared" si="13"/>
        <v>19</v>
      </c>
      <c r="C155">
        <f t="shared" si="12"/>
        <v>4</v>
      </c>
      <c r="D155">
        <f>IF(ISBLANK('Step 1.1 Raw Data'!B155),"-",'Step 1.1 Raw Data'!B155)</f>
        <v>0</v>
      </c>
      <c r="E155">
        <f>IF(ISBLANK('Step 1.1 Raw Data'!C155),"-",'Step 1.1 Raw Data'!C155)</f>
        <v>0</v>
      </c>
      <c r="F155">
        <f>IF(ISBLANK('Step 1.1 Raw Data'!D155),"-",'Step 1.1 Raw Data'!D155)</f>
        <v>0</v>
      </c>
      <c r="G155" s="17">
        <f t="shared" si="14"/>
        <v>0</v>
      </c>
      <c r="H155" s="61">
        <f>(SQRT(3)*G155*'Step 1.1 Raw Data'!$G$3*'Step 1.1 Raw Data'!$G$4)/1000</f>
        <v>0</v>
      </c>
      <c r="J155" s="10"/>
      <c r="K155"/>
      <c r="L155"/>
      <c r="M155"/>
      <c r="N155" s="17"/>
      <c r="O155"/>
      <c r="P155" s="10"/>
      <c r="Q155"/>
      <c r="R155"/>
      <c r="S155"/>
      <c r="T155" s="17"/>
      <c r="V155">
        <v>2</v>
      </c>
      <c r="W155" s="14">
        <v>0.55208333333333304</v>
      </c>
      <c r="X155" s="3">
        <f t="shared" si="15"/>
        <v>13</v>
      </c>
      <c r="Y155" s="3">
        <f t="shared" si="16"/>
        <v>15</v>
      </c>
      <c r="Z155" s="13" t="e">
        <f>AVERAGEIFS($E:$E,$C:$C,2,$B:$B,X155,#REF!,Y155)</f>
        <v>#REF!</v>
      </c>
      <c r="AA155" s="13" t="e">
        <f t="shared" si="17"/>
        <v>#REF!</v>
      </c>
      <c r="AB155" s="13" t="e">
        <f>AVERAGEIFS(#REF!,$C$2:$C$2691,2,#REF!,X155,#REF!,Y155)</f>
        <v>#REF!</v>
      </c>
      <c r="AC155" s="13" t="e">
        <f t="shared" si="18"/>
        <v>#REF!</v>
      </c>
      <c r="AD155" s="13" t="e">
        <f>AVERAGEIFS($N$2:$N$2691,$C$2:$C$2691,2,#REF!,X155,#REF!,Y155)</f>
        <v>#REF!</v>
      </c>
      <c r="AE155" s="13" t="e">
        <f t="shared" si="19"/>
        <v>#REF!</v>
      </c>
      <c r="AF155" s="13" t="e">
        <f>AVERAGEIFS($T$2:$T$2691,$C$2:$C$2691,2,#REF!,X155,#REF!,Y155)</f>
        <v>#REF!</v>
      </c>
      <c r="AG155" s="13" t="e">
        <f t="shared" si="20"/>
        <v>#REF!</v>
      </c>
      <c r="AM155" s="3"/>
      <c r="AN155" s="5"/>
      <c r="AO155" s="4"/>
    </row>
    <row r="156" spans="1:41" x14ac:dyDescent="0.3">
      <c r="A156" s="10">
        <f>IF(ISBLANK('Step 1.1 Raw Data'!A156),"-",'Step 1.1 Raw Data'!A156)</f>
        <v>43138.8333421875</v>
      </c>
      <c r="B156">
        <f t="shared" si="13"/>
        <v>20</v>
      </c>
      <c r="C156">
        <f t="shared" si="12"/>
        <v>4</v>
      </c>
      <c r="D156">
        <f>IF(ISBLANK('Step 1.1 Raw Data'!B156),"-",'Step 1.1 Raw Data'!B156)</f>
        <v>0</v>
      </c>
      <c r="E156">
        <f>IF(ISBLANK('Step 1.1 Raw Data'!C156),"-",'Step 1.1 Raw Data'!C156)</f>
        <v>0</v>
      </c>
      <c r="F156">
        <f>IF(ISBLANK('Step 1.1 Raw Data'!D156),"-",'Step 1.1 Raw Data'!D156)</f>
        <v>0</v>
      </c>
      <c r="G156" s="17">
        <f t="shared" si="14"/>
        <v>0</v>
      </c>
      <c r="H156" s="61">
        <f>(SQRT(3)*G156*'Step 1.1 Raw Data'!$G$3*'Step 1.1 Raw Data'!$G$4)/1000</f>
        <v>0</v>
      </c>
      <c r="J156" s="10"/>
      <c r="K156"/>
      <c r="L156"/>
      <c r="M156"/>
      <c r="N156" s="17"/>
      <c r="O156"/>
      <c r="P156" s="10"/>
      <c r="Q156"/>
      <c r="R156"/>
      <c r="S156"/>
      <c r="T156" s="17"/>
      <c r="V156">
        <v>2</v>
      </c>
      <c r="W156" s="14">
        <v>0.5625</v>
      </c>
      <c r="X156" s="3">
        <f t="shared" si="15"/>
        <v>13</v>
      </c>
      <c r="Y156" s="3">
        <f t="shared" si="16"/>
        <v>30</v>
      </c>
      <c r="Z156" s="13" t="e">
        <f>AVERAGEIFS($E:$E,$C:$C,2,$B:$B,X156,#REF!,Y156)</f>
        <v>#REF!</v>
      </c>
      <c r="AA156" s="13" t="e">
        <f t="shared" si="17"/>
        <v>#REF!</v>
      </c>
      <c r="AB156" s="13" t="e">
        <f>AVERAGEIFS(#REF!,$C$2:$C$2691,2,#REF!,X156,#REF!,Y156)</f>
        <v>#REF!</v>
      </c>
      <c r="AC156" s="13" t="e">
        <f t="shared" si="18"/>
        <v>#REF!</v>
      </c>
      <c r="AD156" s="13" t="e">
        <f>AVERAGEIFS($N$2:$N$2691,$C$2:$C$2691,2,#REF!,X156,#REF!,Y156)</f>
        <v>#REF!</v>
      </c>
      <c r="AE156" s="13" t="e">
        <f t="shared" si="19"/>
        <v>#REF!</v>
      </c>
      <c r="AF156" s="13" t="e">
        <f>AVERAGEIFS($T$2:$T$2691,$C$2:$C$2691,2,#REF!,X156,#REF!,Y156)</f>
        <v>#REF!</v>
      </c>
      <c r="AG156" s="13" t="e">
        <f t="shared" si="20"/>
        <v>#REF!</v>
      </c>
      <c r="AM156" s="3"/>
      <c r="AN156" s="5"/>
      <c r="AO156" s="4"/>
    </row>
    <row r="157" spans="1:41" x14ac:dyDescent="0.3">
      <c r="A157" s="10">
        <f>IF(ISBLANK('Step 1.1 Raw Data'!A157),"-",'Step 1.1 Raw Data'!A157)</f>
        <v>43138.875008912037</v>
      </c>
      <c r="B157">
        <f t="shared" si="13"/>
        <v>21</v>
      </c>
      <c r="C157">
        <f t="shared" si="12"/>
        <v>4</v>
      </c>
      <c r="D157">
        <f>IF(ISBLANK('Step 1.1 Raw Data'!B157),"-",'Step 1.1 Raw Data'!B157)</f>
        <v>0</v>
      </c>
      <c r="E157">
        <f>IF(ISBLANK('Step 1.1 Raw Data'!C157),"-",'Step 1.1 Raw Data'!C157)</f>
        <v>0</v>
      </c>
      <c r="F157">
        <f>IF(ISBLANK('Step 1.1 Raw Data'!D157),"-",'Step 1.1 Raw Data'!D157)</f>
        <v>0</v>
      </c>
      <c r="G157" s="17">
        <f t="shared" si="14"/>
        <v>0</v>
      </c>
      <c r="H157" s="61">
        <f>(SQRT(3)*G157*'Step 1.1 Raw Data'!$G$3*'Step 1.1 Raw Data'!$G$4)/1000</f>
        <v>0</v>
      </c>
      <c r="J157" s="10"/>
      <c r="K157"/>
      <c r="L157"/>
      <c r="M157"/>
      <c r="N157" s="17"/>
      <c r="O157"/>
      <c r="P157" s="10"/>
      <c r="Q157"/>
      <c r="R157"/>
      <c r="S157"/>
      <c r="T157" s="17"/>
      <c r="V157">
        <v>2</v>
      </c>
      <c r="W157" s="14">
        <v>0.57291666666666696</v>
      </c>
      <c r="X157" s="3">
        <f t="shared" si="15"/>
        <v>13</v>
      </c>
      <c r="Y157" s="3">
        <f t="shared" si="16"/>
        <v>45</v>
      </c>
      <c r="Z157" s="13" t="e">
        <f>AVERAGEIFS($E:$E,$C:$C,2,$B:$B,X157,#REF!,Y157)</f>
        <v>#REF!</v>
      </c>
      <c r="AA157" s="13" t="e">
        <f t="shared" si="17"/>
        <v>#REF!</v>
      </c>
      <c r="AB157" s="13" t="e">
        <f>AVERAGEIFS(#REF!,$C$2:$C$2691,2,#REF!,X157,#REF!,Y157)</f>
        <v>#REF!</v>
      </c>
      <c r="AC157" s="13" t="e">
        <f t="shared" si="18"/>
        <v>#REF!</v>
      </c>
      <c r="AD157" s="13" t="e">
        <f>AVERAGEIFS($N$2:$N$2691,$C$2:$C$2691,2,#REF!,X157,#REF!,Y157)</f>
        <v>#REF!</v>
      </c>
      <c r="AE157" s="13" t="e">
        <f t="shared" si="19"/>
        <v>#REF!</v>
      </c>
      <c r="AF157" s="13" t="e">
        <f>AVERAGEIFS($T$2:$T$2691,$C$2:$C$2691,2,#REF!,X157,#REF!,Y157)</f>
        <v>#REF!</v>
      </c>
      <c r="AG157" s="13" t="e">
        <f t="shared" si="20"/>
        <v>#REF!</v>
      </c>
      <c r="AM157" s="3"/>
      <c r="AN157" s="5"/>
      <c r="AO157" s="4"/>
    </row>
    <row r="158" spans="1:41" x14ac:dyDescent="0.3">
      <c r="A158" s="10">
        <f>IF(ISBLANK('Step 1.1 Raw Data'!A158),"-",'Step 1.1 Raw Data'!A158)</f>
        <v>43138.916675636574</v>
      </c>
      <c r="B158">
        <f t="shared" si="13"/>
        <v>22</v>
      </c>
      <c r="C158">
        <f t="shared" si="12"/>
        <v>4</v>
      </c>
      <c r="D158">
        <f>IF(ISBLANK('Step 1.1 Raw Data'!B158),"-",'Step 1.1 Raw Data'!B158)</f>
        <v>0</v>
      </c>
      <c r="E158">
        <f>IF(ISBLANK('Step 1.1 Raw Data'!C158),"-",'Step 1.1 Raw Data'!C158)</f>
        <v>0</v>
      </c>
      <c r="F158">
        <f>IF(ISBLANK('Step 1.1 Raw Data'!D158),"-",'Step 1.1 Raw Data'!D158)</f>
        <v>0</v>
      </c>
      <c r="G158" s="17">
        <f t="shared" si="14"/>
        <v>0</v>
      </c>
      <c r="H158" s="61">
        <f>(SQRT(3)*G158*'Step 1.1 Raw Data'!$G$3*'Step 1.1 Raw Data'!$G$4)/1000</f>
        <v>0</v>
      </c>
      <c r="J158" s="10"/>
      <c r="K158"/>
      <c r="L158"/>
      <c r="M158"/>
      <c r="N158" s="17"/>
      <c r="O158"/>
      <c r="P158" s="10"/>
      <c r="Q158"/>
      <c r="R158"/>
      <c r="S158"/>
      <c r="T158" s="17"/>
      <c r="V158">
        <v>2</v>
      </c>
      <c r="W158" s="14">
        <v>0.58333333333333304</v>
      </c>
      <c r="X158" s="3">
        <f t="shared" si="15"/>
        <v>14</v>
      </c>
      <c r="Y158" s="3">
        <f t="shared" si="16"/>
        <v>0</v>
      </c>
      <c r="Z158" s="13" t="e">
        <f>AVERAGEIFS($E:$E,$C:$C,2,$B:$B,X158,#REF!,Y158)</f>
        <v>#REF!</v>
      </c>
      <c r="AA158" s="13" t="e">
        <f t="shared" si="17"/>
        <v>#REF!</v>
      </c>
      <c r="AB158" s="13" t="e">
        <f>AVERAGEIFS(#REF!,$C$2:$C$2691,2,#REF!,X158,#REF!,Y158)</f>
        <v>#REF!</v>
      </c>
      <c r="AC158" s="13" t="e">
        <f t="shared" si="18"/>
        <v>#REF!</v>
      </c>
      <c r="AD158" s="13" t="e">
        <f>AVERAGEIFS($N$2:$N$2691,$C$2:$C$2691,2,#REF!,X158,#REF!,Y158)</f>
        <v>#REF!</v>
      </c>
      <c r="AE158" s="13" t="e">
        <f t="shared" si="19"/>
        <v>#REF!</v>
      </c>
      <c r="AF158" s="13" t="e">
        <f>AVERAGEIFS($T$2:$T$2691,$C$2:$C$2691,2,#REF!,X158,#REF!,Y158)</f>
        <v>#REF!</v>
      </c>
      <c r="AG158" s="13" t="e">
        <f t="shared" si="20"/>
        <v>#REF!</v>
      </c>
      <c r="AM158" s="3"/>
      <c r="AN158" s="5"/>
      <c r="AO158" s="4"/>
    </row>
    <row r="159" spans="1:41" x14ac:dyDescent="0.3">
      <c r="A159" s="10">
        <f>IF(ISBLANK('Step 1.1 Raw Data'!A159),"-",'Step 1.1 Raw Data'!A159)</f>
        <v>43138.958342361111</v>
      </c>
      <c r="B159">
        <f t="shared" si="13"/>
        <v>23</v>
      </c>
      <c r="C159">
        <f t="shared" si="12"/>
        <v>4</v>
      </c>
      <c r="D159">
        <f>IF(ISBLANK('Step 1.1 Raw Data'!B159),"-",'Step 1.1 Raw Data'!B159)</f>
        <v>0</v>
      </c>
      <c r="E159">
        <f>IF(ISBLANK('Step 1.1 Raw Data'!C159),"-",'Step 1.1 Raw Data'!C159)</f>
        <v>0</v>
      </c>
      <c r="F159">
        <f>IF(ISBLANK('Step 1.1 Raw Data'!D159),"-",'Step 1.1 Raw Data'!D159)</f>
        <v>0</v>
      </c>
      <c r="G159" s="17">
        <f t="shared" si="14"/>
        <v>0</v>
      </c>
      <c r="H159" s="61">
        <f>(SQRT(3)*G159*'Step 1.1 Raw Data'!$G$3*'Step 1.1 Raw Data'!$G$4)/1000</f>
        <v>0</v>
      </c>
      <c r="J159" s="10"/>
      <c r="K159"/>
      <c r="L159"/>
      <c r="M159"/>
      <c r="N159" s="17"/>
      <c r="O159"/>
      <c r="P159" s="10"/>
      <c r="Q159"/>
      <c r="R159"/>
      <c r="S159"/>
      <c r="T159" s="17"/>
      <c r="V159">
        <v>2</v>
      </c>
      <c r="W159" s="14">
        <v>0.59375</v>
      </c>
      <c r="X159" s="3">
        <f t="shared" si="15"/>
        <v>14</v>
      </c>
      <c r="Y159" s="3">
        <f t="shared" si="16"/>
        <v>15</v>
      </c>
      <c r="Z159" s="13" t="e">
        <f>AVERAGEIFS($E:$E,$C:$C,2,$B:$B,X159,#REF!,Y159)</f>
        <v>#REF!</v>
      </c>
      <c r="AA159" s="13" t="e">
        <f t="shared" si="17"/>
        <v>#REF!</v>
      </c>
      <c r="AB159" s="13" t="e">
        <f>AVERAGEIFS(#REF!,$C$2:$C$2691,2,#REF!,X159,#REF!,Y159)</f>
        <v>#REF!</v>
      </c>
      <c r="AC159" s="13" t="e">
        <f t="shared" si="18"/>
        <v>#REF!</v>
      </c>
      <c r="AD159" s="13" t="e">
        <f>AVERAGEIFS($N$2:$N$2691,$C$2:$C$2691,2,#REF!,X159,#REF!,Y159)</f>
        <v>#REF!</v>
      </c>
      <c r="AE159" s="13" t="e">
        <f t="shared" si="19"/>
        <v>#REF!</v>
      </c>
      <c r="AF159" s="13" t="e">
        <f>AVERAGEIFS($T$2:$T$2691,$C$2:$C$2691,2,#REF!,X159,#REF!,Y159)</f>
        <v>#REF!</v>
      </c>
      <c r="AG159" s="13" t="e">
        <f t="shared" si="20"/>
        <v>#REF!</v>
      </c>
      <c r="AM159" s="3"/>
      <c r="AN159" s="5"/>
      <c r="AO159" s="4"/>
    </row>
    <row r="160" spans="1:41" x14ac:dyDescent="0.3">
      <c r="A160" s="10">
        <f>IF(ISBLANK('Step 1.1 Raw Data'!A160),"-",'Step 1.1 Raw Data'!A160)</f>
        <v>43139.000009085648</v>
      </c>
      <c r="B160">
        <f t="shared" si="13"/>
        <v>0</v>
      </c>
      <c r="C160">
        <f t="shared" si="12"/>
        <v>5</v>
      </c>
      <c r="D160">
        <f>IF(ISBLANK('Step 1.1 Raw Data'!B160),"-",'Step 1.1 Raw Data'!B160)</f>
        <v>86.549199999999999</v>
      </c>
      <c r="E160">
        <f>IF(ISBLANK('Step 1.1 Raw Data'!C160),"-",'Step 1.1 Raw Data'!C160)</f>
        <v>86.549199999999999</v>
      </c>
      <c r="F160">
        <f>IF(ISBLANK('Step 1.1 Raw Data'!D160),"-",'Step 1.1 Raw Data'!D160)</f>
        <v>86.549199999999999</v>
      </c>
      <c r="G160" s="17">
        <f t="shared" si="14"/>
        <v>86.549199999999999</v>
      </c>
      <c r="H160" s="61">
        <f>(SQRT(3)*G160*'Step 1.1 Raw Data'!$G$3*'Step 1.1 Raw Data'!$G$4)/1000</f>
        <v>31.314201019385028</v>
      </c>
      <c r="J160" s="10"/>
      <c r="K160"/>
      <c r="L160"/>
      <c r="M160"/>
      <c r="N160" s="17"/>
      <c r="O160"/>
      <c r="P160" s="10"/>
      <c r="Q160"/>
      <c r="R160"/>
      <c r="S160"/>
      <c r="T160" s="17"/>
      <c r="V160">
        <v>2</v>
      </c>
      <c r="W160" s="14">
        <v>0.60416666666666696</v>
      </c>
      <c r="X160" s="3">
        <f t="shared" si="15"/>
        <v>14</v>
      </c>
      <c r="Y160" s="3">
        <f t="shared" si="16"/>
        <v>30</v>
      </c>
      <c r="Z160" s="13" t="e">
        <f>AVERAGEIFS($E:$E,$C:$C,2,$B:$B,X160,#REF!,Y160)</f>
        <v>#REF!</v>
      </c>
      <c r="AA160" s="13" t="e">
        <f t="shared" si="17"/>
        <v>#REF!</v>
      </c>
      <c r="AB160" s="13" t="e">
        <f>AVERAGEIFS(#REF!,$C$2:$C$2691,2,#REF!,X160,#REF!,Y160)</f>
        <v>#REF!</v>
      </c>
      <c r="AC160" s="13" t="e">
        <f t="shared" si="18"/>
        <v>#REF!</v>
      </c>
      <c r="AD160" s="13" t="e">
        <f>AVERAGEIFS($N$2:$N$2691,$C$2:$C$2691,2,#REF!,X160,#REF!,Y160)</f>
        <v>#REF!</v>
      </c>
      <c r="AE160" s="13" t="e">
        <f t="shared" si="19"/>
        <v>#REF!</v>
      </c>
      <c r="AF160" s="13" t="e">
        <f>AVERAGEIFS($T$2:$T$2691,$C$2:$C$2691,2,#REF!,X160,#REF!,Y160)</f>
        <v>#REF!</v>
      </c>
      <c r="AG160" s="13" t="e">
        <f t="shared" si="20"/>
        <v>#REF!</v>
      </c>
      <c r="AM160" s="3"/>
      <c r="AN160" s="5"/>
      <c r="AO160" s="4"/>
    </row>
    <row r="161" spans="1:41" x14ac:dyDescent="0.3">
      <c r="A161" s="10">
        <f>IF(ISBLANK('Step 1.1 Raw Data'!A161),"-",'Step 1.1 Raw Data'!A161)</f>
        <v>43139.041675810186</v>
      </c>
      <c r="B161">
        <f t="shared" si="13"/>
        <v>1</v>
      </c>
      <c r="C161">
        <f t="shared" si="12"/>
        <v>5</v>
      </c>
      <c r="D161">
        <f>IF(ISBLANK('Step 1.1 Raw Data'!B161),"-",'Step 1.1 Raw Data'!B161)</f>
        <v>86.720100000000002</v>
      </c>
      <c r="E161">
        <f>IF(ISBLANK('Step 1.1 Raw Data'!C161),"-",'Step 1.1 Raw Data'!C161)</f>
        <v>86.720100000000002</v>
      </c>
      <c r="F161">
        <f>IF(ISBLANK('Step 1.1 Raw Data'!D161),"-",'Step 1.1 Raw Data'!D161)</f>
        <v>86.720100000000002</v>
      </c>
      <c r="G161" s="17">
        <f t="shared" si="14"/>
        <v>86.720100000000002</v>
      </c>
      <c r="H161" s="61">
        <f>(SQRT(3)*G161*'Step 1.1 Raw Data'!$G$3*'Step 1.1 Raw Data'!$G$4)/1000</f>
        <v>31.376034022511721</v>
      </c>
      <c r="J161" s="10"/>
      <c r="K161"/>
      <c r="L161"/>
      <c r="M161"/>
      <c r="N161" s="17"/>
      <c r="O161"/>
      <c r="P161" s="10"/>
      <c r="Q161"/>
      <c r="R161"/>
      <c r="S161"/>
      <c r="T161" s="17"/>
      <c r="V161">
        <v>2</v>
      </c>
      <c r="W161" s="14">
        <v>0.61458333333333304</v>
      </c>
      <c r="X161" s="3">
        <f t="shared" si="15"/>
        <v>14</v>
      </c>
      <c r="Y161" s="3">
        <f t="shared" si="16"/>
        <v>45</v>
      </c>
      <c r="Z161" s="13" t="e">
        <f>AVERAGEIFS($E:$E,$C:$C,2,$B:$B,X161,#REF!,Y161)</f>
        <v>#REF!</v>
      </c>
      <c r="AA161" s="13" t="e">
        <f t="shared" si="17"/>
        <v>#REF!</v>
      </c>
      <c r="AB161" s="13" t="e">
        <f>AVERAGEIFS(#REF!,$C$2:$C$2691,2,#REF!,X161,#REF!,Y161)</f>
        <v>#REF!</v>
      </c>
      <c r="AC161" s="13" t="e">
        <f t="shared" si="18"/>
        <v>#REF!</v>
      </c>
      <c r="AD161" s="13" t="e">
        <f>AVERAGEIFS($N$2:$N$2691,$C$2:$C$2691,2,#REF!,X161,#REF!,Y161)</f>
        <v>#REF!</v>
      </c>
      <c r="AE161" s="13" t="e">
        <f t="shared" si="19"/>
        <v>#REF!</v>
      </c>
      <c r="AF161" s="13" t="e">
        <f>AVERAGEIFS($T$2:$T$2691,$C$2:$C$2691,2,#REF!,X161,#REF!,Y161)</f>
        <v>#REF!</v>
      </c>
      <c r="AG161" s="13" t="e">
        <f t="shared" si="20"/>
        <v>#REF!</v>
      </c>
      <c r="AM161" s="3"/>
      <c r="AN161" s="5"/>
      <c r="AO161" s="4"/>
    </row>
    <row r="162" spans="1:41" x14ac:dyDescent="0.3">
      <c r="A162" s="10">
        <f>IF(ISBLANK('Step 1.1 Raw Data'!A162),"-",'Step 1.1 Raw Data'!A162)</f>
        <v>43139.083342534723</v>
      </c>
      <c r="B162">
        <f t="shared" si="13"/>
        <v>2</v>
      </c>
      <c r="C162">
        <f t="shared" si="12"/>
        <v>5</v>
      </c>
      <c r="D162">
        <f>IF(ISBLANK('Step 1.1 Raw Data'!B162),"-",'Step 1.1 Raw Data'!B162)</f>
        <v>86.509500000000003</v>
      </c>
      <c r="E162">
        <f>IF(ISBLANK('Step 1.1 Raw Data'!C162),"-",'Step 1.1 Raw Data'!C162)</f>
        <v>86.509500000000003</v>
      </c>
      <c r="F162">
        <f>IF(ISBLANK('Step 1.1 Raw Data'!D162),"-",'Step 1.1 Raw Data'!D162)</f>
        <v>86.509500000000003</v>
      </c>
      <c r="G162" s="17">
        <f t="shared" si="14"/>
        <v>86.509500000000003</v>
      </c>
      <c r="H162" s="61">
        <f>(SQRT(3)*G162*'Step 1.1 Raw Data'!$G$3*'Step 1.1 Raw Data'!$G$4)/1000</f>
        <v>31.299837238085267</v>
      </c>
      <c r="J162" s="10"/>
      <c r="K162"/>
      <c r="L162"/>
      <c r="M162"/>
      <c r="N162" s="17"/>
      <c r="O162"/>
      <c r="P162" s="10"/>
      <c r="Q162"/>
      <c r="R162"/>
      <c r="S162"/>
      <c r="T162" s="17"/>
      <c r="V162">
        <v>2</v>
      </c>
      <c r="W162" s="14">
        <v>0.625</v>
      </c>
      <c r="X162" s="3">
        <f t="shared" si="15"/>
        <v>15</v>
      </c>
      <c r="Y162" s="3">
        <f t="shared" si="16"/>
        <v>0</v>
      </c>
      <c r="Z162" s="13" t="e">
        <f>AVERAGEIFS($E:$E,$C:$C,2,$B:$B,X162,#REF!,Y162)</f>
        <v>#REF!</v>
      </c>
      <c r="AA162" s="13" t="e">
        <f t="shared" si="17"/>
        <v>#REF!</v>
      </c>
      <c r="AB162" s="13" t="e">
        <f>AVERAGEIFS(#REF!,$C$2:$C$2691,2,#REF!,X162,#REF!,Y162)</f>
        <v>#REF!</v>
      </c>
      <c r="AC162" s="13" t="e">
        <f t="shared" si="18"/>
        <v>#REF!</v>
      </c>
      <c r="AD162" s="13" t="e">
        <f>AVERAGEIFS($N$2:$N$2691,$C$2:$C$2691,2,#REF!,X162,#REF!,Y162)</f>
        <v>#REF!</v>
      </c>
      <c r="AE162" s="13" t="e">
        <f t="shared" si="19"/>
        <v>#REF!</v>
      </c>
      <c r="AF162" s="13" t="e">
        <f>AVERAGEIFS($T$2:$T$2691,$C$2:$C$2691,2,#REF!,X162,#REF!,Y162)</f>
        <v>#REF!</v>
      </c>
      <c r="AG162" s="13" t="e">
        <f t="shared" si="20"/>
        <v>#REF!</v>
      </c>
      <c r="AM162" s="3"/>
      <c r="AN162" s="5"/>
      <c r="AO162" s="4"/>
    </row>
    <row r="163" spans="1:41" x14ac:dyDescent="0.3">
      <c r="A163" s="10">
        <f>IF(ISBLANK('Step 1.1 Raw Data'!A163),"-",'Step 1.1 Raw Data'!A163)</f>
        <v>43139.12500925926</v>
      </c>
      <c r="B163">
        <f t="shared" si="13"/>
        <v>3</v>
      </c>
      <c r="C163">
        <f t="shared" si="12"/>
        <v>5</v>
      </c>
      <c r="D163">
        <f>IF(ISBLANK('Step 1.1 Raw Data'!B163),"-",'Step 1.1 Raw Data'!B163)</f>
        <v>86.457599999999999</v>
      </c>
      <c r="E163">
        <f>IF(ISBLANK('Step 1.1 Raw Data'!C163),"-",'Step 1.1 Raw Data'!C163)</f>
        <v>86.457599999999999</v>
      </c>
      <c r="F163">
        <f>IF(ISBLANK('Step 1.1 Raw Data'!D163),"-",'Step 1.1 Raw Data'!D163)</f>
        <v>86.457599999999999</v>
      </c>
      <c r="G163" s="17">
        <f t="shared" si="14"/>
        <v>86.457599999999999</v>
      </c>
      <c r="H163" s="61">
        <f>(SQRT(3)*G163*'Step 1.1 Raw Data'!$G$3*'Step 1.1 Raw Data'!$G$4)/1000</f>
        <v>31.281059398048548</v>
      </c>
      <c r="J163" s="10"/>
      <c r="K163"/>
      <c r="L163"/>
      <c r="M163"/>
      <c r="N163" s="17"/>
      <c r="O163"/>
      <c r="P163" s="10"/>
      <c r="Q163"/>
      <c r="R163"/>
      <c r="S163"/>
      <c r="T163" s="17"/>
      <c r="V163">
        <v>2</v>
      </c>
      <c r="W163" s="14">
        <v>0.63541666666666696</v>
      </c>
      <c r="X163" s="3">
        <f t="shared" si="15"/>
        <v>15</v>
      </c>
      <c r="Y163" s="3">
        <f t="shared" si="16"/>
        <v>15</v>
      </c>
      <c r="Z163" s="13" t="e">
        <f>AVERAGEIFS($E:$E,$C:$C,2,$B:$B,X163,#REF!,Y163)</f>
        <v>#REF!</v>
      </c>
      <c r="AA163" s="13" t="e">
        <f t="shared" si="17"/>
        <v>#REF!</v>
      </c>
      <c r="AB163" s="13" t="e">
        <f>AVERAGEIFS(#REF!,$C$2:$C$2691,2,#REF!,X163,#REF!,Y163)</f>
        <v>#REF!</v>
      </c>
      <c r="AC163" s="13" t="e">
        <f t="shared" si="18"/>
        <v>#REF!</v>
      </c>
      <c r="AD163" s="13" t="e">
        <f>AVERAGEIFS($N$2:$N$2691,$C$2:$C$2691,2,#REF!,X163,#REF!,Y163)</f>
        <v>#REF!</v>
      </c>
      <c r="AE163" s="13" t="e">
        <f t="shared" si="19"/>
        <v>#REF!</v>
      </c>
      <c r="AF163" s="13" t="e">
        <f>AVERAGEIFS($T$2:$T$2691,$C$2:$C$2691,2,#REF!,X163,#REF!,Y163)</f>
        <v>#REF!</v>
      </c>
      <c r="AG163" s="13" t="e">
        <f t="shared" si="20"/>
        <v>#REF!</v>
      </c>
      <c r="AM163" s="3"/>
      <c r="AN163" s="5"/>
      <c r="AO163" s="4"/>
    </row>
    <row r="164" spans="1:41" x14ac:dyDescent="0.3">
      <c r="A164" s="10">
        <f>IF(ISBLANK('Step 1.1 Raw Data'!A164),"-",'Step 1.1 Raw Data'!A164)</f>
        <v>43139.166675983797</v>
      </c>
      <c r="B164">
        <f t="shared" si="13"/>
        <v>4</v>
      </c>
      <c r="C164">
        <f t="shared" si="12"/>
        <v>5</v>
      </c>
      <c r="D164">
        <f>IF(ISBLANK('Step 1.1 Raw Data'!B164),"-",'Step 1.1 Raw Data'!B164)</f>
        <v>86.631600000000006</v>
      </c>
      <c r="E164">
        <f>IF(ISBLANK('Step 1.1 Raw Data'!C164),"-",'Step 1.1 Raw Data'!C164)</f>
        <v>86.631600000000006</v>
      </c>
      <c r="F164">
        <f>IF(ISBLANK('Step 1.1 Raw Data'!D164),"-",'Step 1.1 Raw Data'!D164)</f>
        <v>86.631600000000006</v>
      </c>
      <c r="G164" s="17">
        <f t="shared" si="14"/>
        <v>86.631600000000006</v>
      </c>
      <c r="H164" s="61">
        <f>(SQRT(3)*G164*'Step 1.1 Raw Data'!$G$3*'Step 1.1 Raw Data'!$G$4)/1000</f>
        <v>31.344014006264135</v>
      </c>
      <c r="J164" s="10"/>
      <c r="K164"/>
      <c r="L164"/>
      <c r="M164"/>
      <c r="N164" s="17"/>
      <c r="O164"/>
      <c r="P164" s="10"/>
      <c r="Q164"/>
      <c r="R164"/>
      <c r="S164"/>
      <c r="T164" s="17"/>
      <c r="V164">
        <v>2</v>
      </c>
      <c r="W164" s="14">
        <v>0.64583333333333304</v>
      </c>
      <c r="X164" s="3">
        <f t="shared" si="15"/>
        <v>15</v>
      </c>
      <c r="Y164" s="3">
        <f t="shared" si="16"/>
        <v>30</v>
      </c>
      <c r="Z164" s="13" t="e">
        <f>AVERAGEIFS($E:$E,$C:$C,2,$B:$B,X164,#REF!,Y164)</f>
        <v>#REF!</v>
      </c>
      <c r="AA164" s="13" t="e">
        <f t="shared" si="17"/>
        <v>#REF!</v>
      </c>
      <c r="AB164" s="13" t="e">
        <f>AVERAGEIFS(#REF!,$C$2:$C$2691,2,#REF!,X164,#REF!,Y164)</f>
        <v>#REF!</v>
      </c>
      <c r="AC164" s="13" t="e">
        <f t="shared" si="18"/>
        <v>#REF!</v>
      </c>
      <c r="AD164" s="13" t="e">
        <f>AVERAGEIFS($N$2:$N$2691,$C$2:$C$2691,2,#REF!,X164,#REF!,Y164)</f>
        <v>#REF!</v>
      </c>
      <c r="AE164" s="13" t="e">
        <f t="shared" si="19"/>
        <v>#REF!</v>
      </c>
      <c r="AF164" s="13" t="e">
        <f>AVERAGEIFS($T$2:$T$2691,$C$2:$C$2691,2,#REF!,X164,#REF!,Y164)</f>
        <v>#REF!</v>
      </c>
      <c r="AG164" s="13" t="e">
        <f t="shared" si="20"/>
        <v>#REF!</v>
      </c>
      <c r="AM164" s="3"/>
      <c r="AN164" s="5"/>
      <c r="AO164" s="4"/>
    </row>
    <row r="165" spans="1:41" x14ac:dyDescent="0.3">
      <c r="A165" s="10">
        <f>IF(ISBLANK('Step 1.1 Raw Data'!A165),"-",'Step 1.1 Raw Data'!A165)</f>
        <v>43139.208342708334</v>
      </c>
      <c r="B165">
        <f t="shared" si="13"/>
        <v>5</v>
      </c>
      <c r="C165">
        <f t="shared" si="12"/>
        <v>5</v>
      </c>
      <c r="D165">
        <f>IF(ISBLANK('Step 1.1 Raw Data'!B165),"-",'Step 1.1 Raw Data'!B165)</f>
        <v>86.569000000000003</v>
      </c>
      <c r="E165">
        <f>IF(ISBLANK('Step 1.1 Raw Data'!C165),"-",'Step 1.1 Raw Data'!C165)</f>
        <v>86.569000000000003</v>
      </c>
      <c r="F165">
        <f>IF(ISBLANK('Step 1.1 Raw Data'!D165),"-",'Step 1.1 Raw Data'!D165)</f>
        <v>86.569000000000003</v>
      </c>
      <c r="G165" s="17">
        <f t="shared" si="14"/>
        <v>86.569000000000003</v>
      </c>
      <c r="H165" s="61">
        <f>(SQRT(3)*G165*'Step 1.1 Raw Data'!$G$3*'Step 1.1 Raw Data'!$G$4)/1000</f>
        <v>31.321364819630251</v>
      </c>
      <c r="J165" s="10"/>
      <c r="K165"/>
      <c r="L165"/>
      <c r="M165"/>
      <c r="N165" s="17"/>
      <c r="O165"/>
      <c r="P165" s="10"/>
      <c r="Q165"/>
      <c r="R165"/>
      <c r="S165"/>
      <c r="T165" s="17"/>
      <c r="V165">
        <v>2</v>
      </c>
      <c r="W165" s="14">
        <v>0.65625</v>
      </c>
      <c r="X165" s="3">
        <f t="shared" si="15"/>
        <v>15</v>
      </c>
      <c r="Y165" s="3">
        <f t="shared" si="16"/>
        <v>45</v>
      </c>
      <c r="Z165" s="13" t="e">
        <f>AVERAGEIFS($E:$E,$C:$C,2,$B:$B,X165,#REF!,Y165)</f>
        <v>#REF!</v>
      </c>
      <c r="AA165" s="13" t="e">
        <f t="shared" si="17"/>
        <v>#REF!</v>
      </c>
      <c r="AB165" s="13" t="e">
        <f>AVERAGEIFS(#REF!,$C$2:$C$2691,2,#REF!,X165,#REF!,Y165)</f>
        <v>#REF!</v>
      </c>
      <c r="AC165" s="13" t="e">
        <f t="shared" si="18"/>
        <v>#REF!</v>
      </c>
      <c r="AD165" s="13" t="e">
        <f>AVERAGEIFS($N$2:$N$2691,$C$2:$C$2691,2,#REF!,X165,#REF!,Y165)</f>
        <v>#REF!</v>
      </c>
      <c r="AE165" s="13" t="e">
        <f t="shared" si="19"/>
        <v>#REF!</v>
      </c>
      <c r="AF165" s="13" t="e">
        <f>AVERAGEIFS($T$2:$T$2691,$C$2:$C$2691,2,#REF!,X165,#REF!,Y165)</f>
        <v>#REF!</v>
      </c>
      <c r="AG165" s="13" t="e">
        <f t="shared" si="20"/>
        <v>#REF!</v>
      </c>
      <c r="AM165" s="3"/>
      <c r="AN165" s="5"/>
      <c r="AO165" s="4"/>
    </row>
    <row r="166" spans="1:41" x14ac:dyDescent="0.3">
      <c r="A166" s="10">
        <f>IF(ISBLANK('Step 1.1 Raw Data'!A166),"-",'Step 1.1 Raw Data'!A166)</f>
        <v>43139.250009432872</v>
      </c>
      <c r="B166">
        <f t="shared" si="13"/>
        <v>6</v>
      </c>
      <c r="C166">
        <f t="shared" si="12"/>
        <v>5</v>
      </c>
      <c r="D166">
        <f>IF(ISBLANK('Step 1.1 Raw Data'!B166),"-",'Step 1.1 Raw Data'!B166)</f>
        <v>86.646799999999999</v>
      </c>
      <c r="E166">
        <f>IF(ISBLANK('Step 1.1 Raw Data'!C166),"-",'Step 1.1 Raw Data'!C166)</f>
        <v>86.646799999999999</v>
      </c>
      <c r="F166">
        <f>IF(ISBLANK('Step 1.1 Raw Data'!D166),"-",'Step 1.1 Raw Data'!D166)</f>
        <v>86.646799999999999</v>
      </c>
      <c r="G166" s="17">
        <f t="shared" si="14"/>
        <v>86.646799999999999</v>
      </c>
      <c r="H166" s="61">
        <f>(SQRT(3)*G166*'Step 1.1 Raw Data'!$G$3*'Step 1.1 Raw Data'!$G$4)/1000</f>
        <v>31.349513489280671</v>
      </c>
      <c r="J166" s="10"/>
      <c r="K166"/>
      <c r="L166"/>
      <c r="M166"/>
      <c r="N166" s="17"/>
      <c r="O166"/>
      <c r="P166" s="10"/>
      <c r="Q166"/>
      <c r="R166"/>
      <c r="S166"/>
      <c r="T166" s="17"/>
      <c r="V166">
        <v>2</v>
      </c>
      <c r="W166" s="14">
        <v>0.66666666666666696</v>
      </c>
      <c r="X166" s="3">
        <f t="shared" ref="X166:X197" si="21">HOUR(W166)</f>
        <v>16</v>
      </c>
      <c r="Y166" s="3">
        <f t="shared" ref="Y166:Y197" si="22">MINUTE(W166)</f>
        <v>0</v>
      </c>
      <c r="Z166" s="13" t="e">
        <f>AVERAGEIFS($E:$E,$C:$C,2,$B:$B,X166,#REF!,Y166)</f>
        <v>#REF!</v>
      </c>
      <c r="AA166" s="13" t="e">
        <f t="shared" ref="AA166:AA197" si="23">Z166*0.25</f>
        <v>#REF!</v>
      </c>
      <c r="AB166" s="13" t="e">
        <f>AVERAGEIFS(#REF!,$C$2:$C$2691,2,#REF!,X166,#REF!,Y166)</f>
        <v>#REF!</v>
      </c>
      <c r="AC166" s="13" t="e">
        <f t="shared" ref="AC166:AC197" si="24">AB166*0.25</f>
        <v>#REF!</v>
      </c>
      <c r="AD166" s="13" t="e">
        <f>AVERAGEIFS($N$2:$N$2691,$C$2:$C$2691,2,#REF!,X166,#REF!,Y166)</f>
        <v>#REF!</v>
      </c>
      <c r="AE166" s="13" t="e">
        <f t="shared" ref="AE166:AE197" si="25">AD166*0.25</f>
        <v>#REF!</v>
      </c>
      <c r="AF166" s="13" t="e">
        <f>AVERAGEIFS($T$2:$T$2691,$C$2:$C$2691,2,#REF!,X166,#REF!,Y166)</f>
        <v>#REF!</v>
      </c>
      <c r="AG166" s="13" t="e">
        <f t="shared" ref="AG166:AG197" si="26">AF166*0.25</f>
        <v>#REF!</v>
      </c>
      <c r="AM166" s="3"/>
      <c r="AN166" s="5"/>
      <c r="AO166" s="4"/>
    </row>
    <row r="167" spans="1:41" x14ac:dyDescent="0.3">
      <c r="A167" s="10">
        <f>IF(ISBLANK('Step 1.1 Raw Data'!A167),"-",'Step 1.1 Raw Data'!A167)</f>
        <v>43139.291676157409</v>
      </c>
      <c r="B167">
        <f t="shared" si="13"/>
        <v>7</v>
      </c>
      <c r="C167">
        <f t="shared" si="12"/>
        <v>5</v>
      </c>
      <c r="D167">
        <f>IF(ISBLANK('Step 1.1 Raw Data'!B167),"-",'Step 1.1 Raw Data'!B167)</f>
        <v>86.636099999999999</v>
      </c>
      <c r="E167">
        <f>IF(ISBLANK('Step 1.1 Raw Data'!C167),"-",'Step 1.1 Raw Data'!C167)</f>
        <v>86.636099999999999</v>
      </c>
      <c r="F167">
        <f>IF(ISBLANK('Step 1.1 Raw Data'!D167),"-",'Step 1.1 Raw Data'!D167)</f>
        <v>86.636099999999999</v>
      </c>
      <c r="G167" s="17">
        <f t="shared" si="14"/>
        <v>86.636099999999999</v>
      </c>
      <c r="H167" s="61">
        <f>(SQRT(3)*G167*'Step 1.1 Raw Data'!$G$3*'Step 1.1 Raw Data'!$G$4)/1000</f>
        <v>31.345642142683506</v>
      </c>
      <c r="J167" s="10"/>
      <c r="K167"/>
      <c r="L167"/>
      <c r="M167"/>
      <c r="N167" s="17"/>
      <c r="O167"/>
      <c r="P167" s="10"/>
      <c r="Q167"/>
      <c r="R167"/>
      <c r="S167"/>
      <c r="T167" s="17"/>
      <c r="V167">
        <v>2</v>
      </c>
      <c r="W167" s="14">
        <v>0.67708333333333304</v>
      </c>
      <c r="X167" s="3">
        <f t="shared" si="21"/>
        <v>16</v>
      </c>
      <c r="Y167" s="3">
        <f t="shared" si="22"/>
        <v>15</v>
      </c>
      <c r="Z167" s="13" t="e">
        <f>AVERAGEIFS($E:$E,$C:$C,2,$B:$B,X167,#REF!,Y167)</f>
        <v>#REF!</v>
      </c>
      <c r="AA167" s="13" t="e">
        <f t="shared" si="23"/>
        <v>#REF!</v>
      </c>
      <c r="AB167" s="13" t="e">
        <f>AVERAGEIFS(#REF!,$C$2:$C$2691,2,#REF!,X167,#REF!,Y167)</f>
        <v>#REF!</v>
      </c>
      <c r="AC167" s="13" t="e">
        <f t="shared" si="24"/>
        <v>#REF!</v>
      </c>
      <c r="AD167" s="13" t="e">
        <f>AVERAGEIFS($N$2:$N$2691,$C$2:$C$2691,2,#REF!,X167,#REF!,Y167)</f>
        <v>#REF!</v>
      </c>
      <c r="AE167" s="13" t="e">
        <f t="shared" si="25"/>
        <v>#REF!</v>
      </c>
      <c r="AF167" s="13" t="e">
        <f>AVERAGEIFS($T$2:$T$2691,$C$2:$C$2691,2,#REF!,X167,#REF!,Y167)</f>
        <v>#REF!</v>
      </c>
      <c r="AG167" s="13" t="e">
        <f t="shared" si="26"/>
        <v>#REF!</v>
      </c>
      <c r="AM167" s="3"/>
      <c r="AN167" s="5"/>
      <c r="AO167" s="4"/>
    </row>
    <row r="168" spans="1:41" x14ac:dyDescent="0.3">
      <c r="A168" s="10">
        <f>IF(ISBLANK('Step 1.1 Raw Data'!A168),"-",'Step 1.1 Raw Data'!A168)</f>
        <v>43139.333342881946</v>
      </c>
      <c r="B168">
        <f t="shared" si="13"/>
        <v>8</v>
      </c>
      <c r="C168">
        <f t="shared" si="12"/>
        <v>5</v>
      </c>
      <c r="D168">
        <f>IF(ISBLANK('Step 1.1 Raw Data'!B168),"-",'Step 1.1 Raw Data'!B168)</f>
        <v>86.681899999999999</v>
      </c>
      <c r="E168">
        <f>IF(ISBLANK('Step 1.1 Raw Data'!C168),"-",'Step 1.1 Raw Data'!C168)</f>
        <v>86.681899999999999</v>
      </c>
      <c r="F168">
        <f>IF(ISBLANK('Step 1.1 Raw Data'!D168),"-",'Step 1.1 Raw Data'!D168)</f>
        <v>86.681899999999999</v>
      </c>
      <c r="G168" s="17">
        <f t="shared" si="14"/>
        <v>86.681899999999999</v>
      </c>
      <c r="H168" s="61">
        <f>(SQRT(3)*G168*'Step 1.1 Raw Data'!$G$3*'Step 1.1 Raw Data'!$G$4)/1000</f>
        <v>31.362212953351747</v>
      </c>
      <c r="J168" s="10"/>
      <c r="K168"/>
      <c r="L168"/>
      <c r="M168"/>
      <c r="N168" s="17"/>
      <c r="O168"/>
      <c r="P168" s="10"/>
      <c r="Q168"/>
      <c r="R168"/>
      <c r="S168"/>
      <c r="T168" s="17"/>
      <c r="V168">
        <v>2</v>
      </c>
      <c r="W168" s="14">
        <v>0.6875</v>
      </c>
      <c r="X168" s="3">
        <f t="shared" si="21"/>
        <v>16</v>
      </c>
      <c r="Y168" s="3">
        <f t="shared" si="22"/>
        <v>30</v>
      </c>
      <c r="Z168" s="13" t="e">
        <f>AVERAGEIFS($E:$E,$C:$C,2,$B:$B,X168,#REF!,Y168)</f>
        <v>#REF!</v>
      </c>
      <c r="AA168" s="13" t="e">
        <f t="shared" si="23"/>
        <v>#REF!</v>
      </c>
      <c r="AB168" s="13" t="e">
        <f>AVERAGEIFS(#REF!,$C$2:$C$2691,2,#REF!,X168,#REF!,Y168)</f>
        <v>#REF!</v>
      </c>
      <c r="AC168" s="13" t="e">
        <f t="shared" si="24"/>
        <v>#REF!</v>
      </c>
      <c r="AD168" s="13" t="e">
        <f>AVERAGEIFS($N$2:$N$2691,$C$2:$C$2691,2,#REF!,X168,#REF!,Y168)</f>
        <v>#REF!</v>
      </c>
      <c r="AE168" s="13" t="e">
        <f t="shared" si="25"/>
        <v>#REF!</v>
      </c>
      <c r="AF168" s="13" t="e">
        <f>AVERAGEIFS($T$2:$T$2691,$C$2:$C$2691,2,#REF!,X168,#REF!,Y168)</f>
        <v>#REF!</v>
      </c>
      <c r="AG168" s="13" t="e">
        <f t="shared" si="26"/>
        <v>#REF!</v>
      </c>
      <c r="AM168" s="3"/>
      <c r="AN168" s="5"/>
      <c r="AO168" s="4"/>
    </row>
    <row r="169" spans="1:41" x14ac:dyDescent="0.3">
      <c r="A169" s="10">
        <f>IF(ISBLANK('Step 1.1 Raw Data'!A169),"-",'Step 1.1 Raw Data'!A169)</f>
        <v>43139.375009606483</v>
      </c>
      <c r="B169">
        <f t="shared" si="13"/>
        <v>9</v>
      </c>
      <c r="C169">
        <f t="shared" si="12"/>
        <v>5</v>
      </c>
      <c r="D169">
        <f>IF(ISBLANK('Step 1.1 Raw Data'!B169),"-",'Step 1.1 Raw Data'!B169)</f>
        <v>86.709400000000002</v>
      </c>
      <c r="E169">
        <f>IF(ISBLANK('Step 1.1 Raw Data'!C169),"-",'Step 1.1 Raw Data'!C169)</f>
        <v>86.709400000000002</v>
      </c>
      <c r="F169">
        <f>IF(ISBLANK('Step 1.1 Raw Data'!D169),"-",'Step 1.1 Raw Data'!D169)</f>
        <v>86.709400000000002</v>
      </c>
      <c r="G169" s="17">
        <f t="shared" si="14"/>
        <v>86.709400000000002</v>
      </c>
      <c r="H169" s="61">
        <f>(SQRT(3)*G169*'Step 1.1 Raw Data'!$G$3*'Step 1.1 Raw Data'!$G$4)/1000</f>
        <v>31.372162675914559</v>
      </c>
      <c r="J169" s="10"/>
      <c r="K169"/>
      <c r="L169"/>
      <c r="M169"/>
      <c r="N169" s="17"/>
      <c r="O169"/>
      <c r="P169" s="10"/>
      <c r="Q169"/>
      <c r="R169"/>
      <c r="S169"/>
      <c r="T169" s="17"/>
      <c r="V169">
        <v>2</v>
      </c>
      <c r="W169" s="14">
        <v>0.69791666666666696</v>
      </c>
      <c r="X169" s="3">
        <f t="shared" si="21"/>
        <v>16</v>
      </c>
      <c r="Y169" s="3">
        <f t="shared" si="22"/>
        <v>45</v>
      </c>
      <c r="Z169" s="13" t="e">
        <f>AVERAGEIFS($E:$E,$C:$C,2,$B:$B,X169,#REF!,Y169)</f>
        <v>#REF!</v>
      </c>
      <c r="AA169" s="13" t="e">
        <f t="shared" si="23"/>
        <v>#REF!</v>
      </c>
      <c r="AB169" s="13" t="e">
        <f>AVERAGEIFS(#REF!,$C$2:$C$2691,2,#REF!,X169,#REF!,Y169)</f>
        <v>#REF!</v>
      </c>
      <c r="AC169" s="13" t="e">
        <f t="shared" si="24"/>
        <v>#REF!</v>
      </c>
      <c r="AD169" s="13" t="e">
        <f>AVERAGEIFS($N$2:$N$2691,$C$2:$C$2691,2,#REF!,X169,#REF!,Y169)</f>
        <v>#REF!</v>
      </c>
      <c r="AE169" s="13" t="e">
        <f t="shared" si="25"/>
        <v>#REF!</v>
      </c>
      <c r="AF169" s="13" t="e">
        <f>AVERAGEIFS($T$2:$T$2691,$C$2:$C$2691,2,#REF!,X169,#REF!,Y169)</f>
        <v>#REF!</v>
      </c>
      <c r="AG169" s="13" t="e">
        <f t="shared" si="26"/>
        <v>#REF!</v>
      </c>
      <c r="AM169" s="3"/>
      <c r="AN169" s="5"/>
      <c r="AO169" s="4"/>
    </row>
    <row r="170" spans="1:41" x14ac:dyDescent="0.3">
      <c r="A170" s="10">
        <f>IF(ISBLANK('Step 1.1 Raw Data'!A170),"-",'Step 1.1 Raw Data'!A170)</f>
        <v>43139.41667633102</v>
      </c>
      <c r="B170">
        <f t="shared" si="13"/>
        <v>10</v>
      </c>
      <c r="C170">
        <f t="shared" si="12"/>
        <v>5</v>
      </c>
      <c r="D170">
        <f>IF(ISBLANK('Step 1.1 Raw Data'!B170),"-",'Step 1.1 Raw Data'!B170)</f>
        <v>86.793300000000002</v>
      </c>
      <c r="E170">
        <f>IF(ISBLANK('Step 1.1 Raw Data'!C170),"-",'Step 1.1 Raw Data'!C170)</f>
        <v>86.793300000000002</v>
      </c>
      <c r="F170">
        <f>IF(ISBLANK('Step 1.1 Raw Data'!D170),"-",'Step 1.1 Raw Data'!D170)</f>
        <v>86.793300000000002</v>
      </c>
      <c r="G170" s="17">
        <f t="shared" si="14"/>
        <v>86.793300000000002</v>
      </c>
      <c r="H170" s="61">
        <f>(SQRT(3)*G170*'Step 1.1 Raw Data'!$G$3*'Step 1.1 Raw Data'!$G$4)/1000</f>
        <v>31.402518374933457</v>
      </c>
      <c r="J170" s="10"/>
      <c r="K170"/>
      <c r="L170"/>
      <c r="M170"/>
      <c r="N170" s="17"/>
      <c r="O170"/>
      <c r="P170" s="10"/>
      <c r="Q170"/>
      <c r="R170"/>
      <c r="S170"/>
      <c r="T170" s="17"/>
      <c r="V170">
        <v>2</v>
      </c>
      <c r="W170" s="14">
        <v>0.70833333333333304</v>
      </c>
      <c r="X170" s="3">
        <f t="shared" si="21"/>
        <v>17</v>
      </c>
      <c r="Y170" s="3">
        <f t="shared" si="22"/>
        <v>0</v>
      </c>
      <c r="Z170" s="13" t="e">
        <f>AVERAGEIFS($E:$E,$C:$C,2,$B:$B,X170,#REF!,Y170)</f>
        <v>#REF!</v>
      </c>
      <c r="AA170" s="13" t="e">
        <f t="shared" si="23"/>
        <v>#REF!</v>
      </c>
      <c r="AB170" s="13" t="e">
        <f>AVERAGEIFS(#REF!,$C$2:$C$2691,2,#REF!,X170,#REF!,Y170)</f>
        <v>#REF!</v>
      </c>
      <c r="AC170" s="13" t="e">
        <f t="shared" si="24"/>
        <v>#REF!</v>
      </c>
      <c r="AD170" s="13" t="e">
        <f>AVERAGEIFS($N$2:$N$2691,$C$2:$C$2691,2,#REF!,X170,#REF!,Y170)</f>
        <v>#REF!</v>
      </c>
      <c r="AE170" s="13" t="e">
        <f t="shared" si="25"/>
        <v>#REF!</v>
      </c>
      <c r="AF170" s="13" t="e">
        <f>AVERAGEIFS($T$2:$T$2691,$C$2:$C$2691,2,#REF!,X170,#REF!,Y170)</f>
        <v>#REF!</v>
      </c>
      <c r="AG170" s="13" t="e">
        <f t="shared" si="26"/>
        <v>#REF!</v>
      </c>
      <c r="AN170" s="5"/>
    </row>
    <row r="171" spans="1:41" x14ac:dyDescent="0.3">
      <c r="A171" s="10">
        <f>IF(ISBLANK('Step 1.1 Raw Data'!A171),"-",'Step 1.1 Raw Data'!A171)</f>
        <v>43139.458343055558</v>
      </c>
      <c r="B171">
        <f t="shared" si="13"/>
        <v>11</v>
      </c>
      <c r="C171">
        <f t="shared" si="12"/>
        <v>5</v>
      </c>
      <c r="D171">
        <f>IF(ISBLANK('Step 1.1 Raw Data'!B171),"-",'Step 1.1 Raw Data'!B171)</f>
        <v>86.800899999999999</v>
      </c>
      <c r="E171">
        <f>IF(ISBLANK('Step 1.1 Raw Data'!C171),"-",'Step 1.1 Raw Data'!C171)</f>
        <v>86.800899999999999</v>
      </c>
      <c r="F171">
        <f>IF(ISBLANK('Step 1.1 Raw Data'!D171),"-",'Step 1.1 Raw Data'!D171)</f>
        <v>86.800899999999999</v>
      </c>
      <c r="G171" s="17">
        <f t="shared" si="14"/>
        <v>86.800899999999999</v>
      </c>
      <c r="H171" s="61">
        <f>(SQRT(3)*G171*'Step 1.1 Raw Data'!$G$3*'Step 1.1 Raw Data'!$G$4)/1000</f>
        <v>31.405268116441722</v>
      </c>
      <c r="J171" s="10"/>
      <c r="K171"/>
      <c r="L171"/>
      <c r="M171"/>
      <c r="N171" s="17"/>
      <c r="O171"/>
      <c r="P171" s="10"/>
      <c r="Q171"/>
      <c r="R171"/>
      <c r="S171"/>
      <c r="T171" s="17"/>
      <c r="V171">
        <v>2</v>
      </c>
      <c r="W171" s="14">
        <v>0.71875</v>
      </c>
      <c r="X171" s="3">
        <f t="shared" si="21"/>
        <v>17</v>
      </c>
      <c r="Y171" s="3">
        <f t="shared" si="22"/>
        <v>15</v>
      </c>
      <c r="Z171" s="13" t="e">
        <f>AVERAGEIFS($E:$E,$C:$C,2,$B:$B,X171,#REF!,Y171)</f>
        <v>#REF!</v>
      </c>
      <c r="AA171" s="13" t="e">
        <f t="shared" si="23"/>
        <v>#REF!</v>
      </c>
      <c r="AB171" s="13" t="e">
        <f>AVERAGEIFS(#REF!,$C$2:$C$2691,2,#REF!,X171,#REF!,Y171)</f>
        <v>#REF!</v>
      </c>
      <c r="AC171" s="13" t="e">
        <f t="shared" si="24"/>
        <v>#REF!</v>
      </c>
      <c r="AD171" s="13" t="e">
        <f>AVERAGEIFS($N$2:$N$2691,$C$2:$C$2691,2,#REF!,X171,#REF!,Y171)</f>
        <v>#REF!</v>
      </c>
      <c r="AE171" s="13" t="e">
        <f t="shared" si="25"/>
        <v>#REF!</v>
      </c>
      <c r="AF171" s="13" t="e">
        <f>AVERAGEIFS($T$2:$T$2691,$C$2:$C$2691,2,#REF!,X171,#REF!,Y171)</f>
        <v>#REF!</v>
      </c>
      <c r="AG171" s="13" t="e">
        <f t="shared" si="26"/>
        <v>#REF!</v>
      </c>
      <c r="AN171" s="5"/>
    </row>
    <row r="172" spans="1:41" x14ac:dyDescent="0.3">
      <c r="A172" s="10">
        <f>IF(ISBLANK('Step 1.1 Raw Data'!A172),"-",'Step 1.1 Raw Data'!A172)</f>
        <v>43139.500009780095</v>
      </c>
      <c r="B172">
        <f t="shared" si="13"/>
        <v>12</v>
      </c>
      <c r="C172">
        <f t="shared" si="12"/>
        <v>5</v>
      </c>
      <c r="D172">
        <f>IF(ISBLANK('Step 1.1 Raw Data'!B172),"-",'Step 1.1 Raw Data'!B172)</f>
        <v>86.672799999999995</v>
      </c>
      <c r="E172">
        <f>IF(ISBLANK('Step 1.1 Raw Data'!C172),"-",'Step 1.1 Raw Data'!C172)</f>
        <v>86.672799999999995</v>
      </c>
      <c r="F172">
        <f>IF(ISBLANK('Step 1.1 Raw Data'!D172),"-",'Step 1.1 Raw Data'!D172)</f>
        <v>86.672799999999995</v>
      </c>
      <c r="G172" s="17">
        <f t="shared" si="14"/>
        <v>86.672799999999995</v>
      </c>
      <c r="H172" s="61">
        <f>(SQRT(3)*G172*'Step 1.1 Raw Data'!$G$3*'Step 1.1 Raw Data'!$G$4)/1000</f>
        <v>31.358920499703686</v>
      </c>
      <c r="J172" s="10"/>
      <c r="K172"/>
      <c r="L172"/>
      <c r="M172"/>
      <c r="N172" s="17"/>
      <c r="O172"/>
      <c r="P172" s="10"/>
      <c r="Q172"/>
      <c r="R172"/>
      <c r="S172"/>
      <c r="T172" s="17"/>
      <c r="V172">
        <v>2</v>
      </c>
      <c r="W172" s="14">
        <v>0.72916666666666696</v>
      </c>
      <c r="X172" s="3">
        <f t="shared" si="21"/>
        <v>17</v>
      </c>
      <c r="Y172" s="3">
        <f t="shared" si="22"/>
        <v>30</v>
      </c>
      <c r="Z172" s="13" t="e">
        <f>AVERAGEIFS($E:$E,$C:$C,2,$B:$B,X172,#REF!,Y172)</f>
        <v>#REF!</v>
      </c>
      <c r="AA172" s="13" t="e">
        <f t="shared" si="23"/>
        <v>#REF!</v>
      </c>
      <c r="AB172" s="13" t="e">
        <f>AVERAGEIFS(#REF!,$C$2:$C$2691,2,#REF!,X172,#REF!,Y172)</f>
        <v>#REF!</v>
      </c>
      <c r="AC172" s="13" t="e">
        <f t="shared" si="24"/>
        <v>#REF!</v>
      </c>
      <c r="AD172" s="13" t="e">
        <f>AVERAGEIFS($N$2:$N$2691,$C$2:$C$2691,2,#REF!,X172,#REF!,Y172)</f>
        <v>#REF!</v>
      </c>
      <c r="AE172" s="13" t="e">
        <f t="shared" si="25"/>
        <v>#REF!</v>
      </c>
      <c r="AF172" s="13" t="e">
        <f>AVERAGEIFS($T$2:$T$2691,$C$2:$C$2691,2,#REF!,X172,#REF!,Y172)</f>
        <v>#REF!</v>
      </c>
      <c r="AG172" s="13" t="e">
        <f t="shared" si="26"/>
        <v>#REF!</v>
      </c>
      <c r="AN172" s="5"/>
    </row>
    <row r="173" spans="1:41" x14ac:dyDescent="0.3">
      <c r="A173" s="10">
        <f>IF(ISBLANK('Step 1.1 Raw Data'!A173),"-",'Step 1.1 Raw Data'!A173)</f>
        <v>43139.541676504632</v>
      </c>
      <c r="B173">
        <f t="shared" si="13"/>
        <v>13</v>
      </c>
      <c r="C173">
        <f t="shared" si="12"/>
        <v>5</v>
      </c>
      <c r="D173">
        <f>IF(ISBLANK('Step 1.1 Raw Data'!B173),"-",'Step 1.1 Raw Data'!B173)</f>
        <v>86.631600000000006</v>
      </c>
      <c r="E173">
        <f>IF(ISBLANK('Step 1.1 Raw Data'!C173),"-",'Step 1.1 Raw Data'!C173)</f>
        <v>86.631600000000006</v>
      </c>
      <c r="F173">
        <f>IF(ISBLANK('Step 1.1 Raw Data'!D173),"-",'Step 1.1 Raw Data'!D173)</f>
        <v>86.631600000000006</v>
      </c>
      <c r="G173" s="17">
        <f t="shared" si="14"/>
        <v>86.631600000000006</v>
      </c>
      <c r="H173" s="61">
        <f>(SQRT(3)*G173*'Step 1.1 Raw Data'!$G$3*'Step 1.1 Raw Data'!$G$4)/1000</f>
        <v>31.344014006264135</v>
      </c>
      <c r="J173" s="10"/>
      <c r="K173"/>
      <c r="L173"/>
      <c r="M173"/>
      <c r="N173" s="17"/>
      <c r="O173"/>
      <c r="P173" s="10"/>
      <c r="Q173"/>
      <c r="R173"/>
      <c r="S173"/>
      <c r="T173" s="17"/>
      <c r="V173">
        <v>2</v>
      </c>
      <c r="W173" s="14">
        <v>0.73958333333333304</v>
      </c>
      <c r="X173" s="3">
        <f t="shared" si="21"/>
        <v>17</v>
      </c>
      <c r="Y173" s="3">
        <f t="shared" si="22"/>
        <v>45</v>
      </c>
      <c r="Z173" s="13" t="e">
        <f>AVERAGEIFS($E:$E,$C:$C,2,$B:$B,X173,#REF!,Y173)</f>
        <v>#REF!</v>
      </c>
      <c r="AA173" s="13" t="e">
        <f t="shared" si="23"/>
        <v>#REF!</v>
      </c>
      <c r="AB173" s="13" t="e">
        <f>AVERAGEIFS(#REF!,$C$2:$C$2691,2,#REF!,X173,#REF!,Y173)</f>
        <v>#REF!</v>
      </c>
      <c r="AC173" s="13" t="e">
        <f t="shared" si="24"/>
        <v>#REF!</v>
      </c>
      <c r="AD173" s="13" t="e">
        <f>AVERAGEIFS($N$2:$N$2691,$C$2:$C$2691,2,#REF!,X173,#REF!,Y173)</f>
        <v>#REF!</v>
      </c>
      <c r="AE173" s="13" t="e">
        <f t="shared" si="25"/>
        <v>#REF!</v>
      </c>
      <c r="AF173" s="13" t="e">
        <f>AVERAGEIFS($T$2:$T$2691,$C$2:$C$2691,2,#REF!,X173,#REF!,Y173)</f>
        <v>#REF!</v>
      </c>
      <c r="AG173" s="13" t="e">
        <f t="shared" si="26"/>
        <v>#REF!</v>
      </c>
      <c r="AN173" s="5"/>
    </row>
    <row r="174" spans="1:41" x14ac:dyDescent="0.3">
      <c r="A174" s="10">
        <f>IF(ISBLANK('Step 1.1 Raw Data'!A174),"-",'Step 1.1 Raw Data'!A174)</f>
        <v>43139.583343229169</v>
      </c>
      <c r="B174">
        <f t="shared" si="13"/>
        <v>14</v>
      </c>
      <c r="C174">
        <f t="shared" si="12"/>
        <v>5</v>
      </c>
      <c r="D174">
        <f>IF(ISBLANK('Step 1.1 Raw Data'!B174),"-",'Step 1.1 Raw Data'!B174)</f>
        <v>86.631600000000006</v>
      </c>
      <c r="E174">
        <f>IF(ISBLANK('Step 1.1 Raw Data'!C174),"-",'Step 1.1 Raw Data'!C174)</f>
        <v>86.631600000000006</v>
      </c>
      <c r="F174">
        <f>IF(ISBLANK('Step 1.1 Raw Data'!D174),"-",'Step 1.1 Raw Data'!D174)</f>
        <v>86.631600000000006</v>
      </c>
      <c r="G174" s="17">
        <f t="shared" si="14"/>
        <v>86.631600000000006</v>
      </c>
      <c r="H174" s="61">
        <f>(SQRT(3)*G174*'Step 1.1 Raw Data'!$G$3*'Step 1.1 Raw Data'!$G$4)/1000</f>
        <v>31.344014006264135</v>
      </c>
      <c r="J174" s="10"/>
      <c r="K174"/>
      <c r="L174"/>
      <c r="M174"/>
      <c r="N174" s="17"/>
      <c r="O174"/>
      <c r="P174" s="10"/>
      <c r="Q174"/>
      <c r="R174"/>
      <c r="S174"/>
      <c r="T174" s="17"/>
      <c r="V174">
        <v>2</v>
      </c>
      <c r="W174" s="14">
        <v>0.75</v>
      </c>
      <c r="X174" s="3">
        <f t="shared" si="21"/>
        <v>18</v>
      </c>
      <c r="Y174" s="3">
        <f t="shared" si="22"/>
        <v>0</v>
      </c>
      <c r="Z174" s="13" t="e">
        <f>AVERAGEIFS($E:$E,$C:$C,2,$B:$B,X174,#REF!,Y174)</f>
        <v>#REF!</v>
      </c>
      <c r="AA174" s="13" t="e">
        <f t="shared" si="23"/>
        <v>#REF!</v>
      </c>
      <c r="AB174" s="13" t="e">
        <f>AVERAGEIFS(#REF!,$C$2:$C$2691,2,#REF!,X174,#REF!,Y174)</f>
        <v>#REF!</v>
      </c>
      <c r="AC174" s="13" t="e">
        <f t="shared" si="24"/>
        <v>#REF!</v>
      </c>
      <c r="AD174" s="13" t="e">
        <f>AVERAGEIFS($N$2:$N$2691,$C$2:$C$2691,2,#REF!,X174,#REF!,Y174)</f>
        <v>#REF!</v>
      </c>
      <c r="AE174" s="13" t="e">
        <f t="shared" si="25"/>
        <v>#REF!</v>
      </c>
      <c r="AF174" s="13" t="e">
        <f>AVERAGEIFS($T$2:$T$2691,$C$2:$C$2691,2,#REF!,X174,#REF!,Y174)</f>
        <v>#REF!</v>
      </c>
      <c r="AG174" s="13" t="e">
        <f t="shared" si="26"/>
        <v>#REF!</v>
      </c>
      <c r="AN174" s="5"/>
    </row>
    <row r="175" spans="1:41" x14ac:dyDescent="0.3">
      <c r="A175" s="10">
        <f>IF(ISBLANK('Step 1.1 Raw Data'!A175),"-",'Step 1.1 Raw Data'!A175)</f>
        <v>43139.625009953706</v>
      </c>
      <c r="B175">
        <f t="shared" si="13"/>
        <v>15</v>
      </c>
      <c r="C175">
        <f t="shared" si="12"/>
        <v>5</v>
      </c>
      <c r="D175">
        <f>IF(ISBLANK('Step 1.1 Raw Data'!B175),"-",'Step 1.1 Raw Data'!B175)</f>
        <v>86.663600000000002</v>
      </c>
      <c r="E175">
        <f>IF(ISBLANK('Step 1.1 Raw Data'!C175),"-",'Step 1.1 Raw Data'!C175)</f>
        <v>86.663600000000002</v>
      </c>
      <c r="F175">
        <f>IF(ISBLANK('Step 1.1 Raw Data'!D175),"-",'Step 1.1 Raw Data'!D175)</f>
        <v>86.663600000000002</v>
      </c>
      <c r="G175" s="17">
        <f t="shared" si="14"/>
        <v>86.663600000000017</v>
      </c>
      <c r="H175" s="61">
        <f>(SQRT(3)*G175*'Step 1.1 Raw Data'!$G$3*'Step 1.1 Raw Data'!$G$4)/1000</f>
        <v>31.355591865246314</v>
      </c>
      <c r="J175" s="10"/>
      <c r="K175"/>
      <c r="L175"/>
      <c r="M175"/>
      <c r="N175" s="17"/>
      <c r="O175"/>
      <c r="P175" s="10"/>
      <c r="Q175"/>
      <c r="R175"/>
      <c r="S175"/>
      <c r="T175" s="17"/>
      <c r="V175">
        <v>2</v>
      </c>
      <c r="W175" s="14">
        <v>0.76041666666666696</v>
      </c>
      <c r="X175" s="3">
        <f t="shared" si="21"/>
        <v>18</v>
      </c>
      <c r="Y175" s="3">
        <f t="shared" si="22"/>
        <v>15</v>
      </c>
      <c r="Z175" s="13" t="e">
        <f>AVERAGEIFS($E:$E,$C:$C,2,$B:$B,X175,#REF!,Y175)</f>
        <v>#REF!</v>
      </c>
      <c r="AA175" s="13" t="e">
        <f t="shared" si="23"/>
        <v>#REF!</v>
      </c>
      <c r="AB175" s="13" t="e">
        <f>AVERAGEIFS(#REF!,$C$2:$C$2691,2,#REF!,X175,#REF!,Y175)</f>
        <v>#REF!</v>
      </c>
      <c r="AC175" s="13" t="e">
        <f t="shared" si="24"/>
        <v>#REF!</v>
      </c>
      <c r="AD175" s="13" t="e">
        <f>AVERAGEIFS($N$2:$N$2691,$C$2:$C$2691,2,#REF!,X175,#REF!,Y175)</f>
        <v>#REF!</v>
      </c>
      <c r="AE175" s="13" t="e">
        <f t="shared" si="25"/>
        <v>#REF!</v>
      </c>
      <c r="AF175" s="13" t="e">
        <f>AVERAGEIFS($T$2:$T$2691,$C$2:$C$2691,2,#REF!,X175,#REF!,Y175)</f>
        <v>#REF!</v>
      </c>
      <c r="AG175" s="13" t="e">
        <f t="shared" si="26"/>
        <v>#REF!</v>
      </c>
      <c r="AN175" s="5"/>
    </row>
    <row r="176" spans="1:41" x14ac:dyDescent="0.3">
      <c r="A176" s="10">
        <f>IF(ISBLANK('Step 1.1 Raw Data'!A176),"-",'Step 1.1 Raw Data'!A176)</f>
        <v>43139.666676678244</v>
      </c>
      <c r="B176">
        <f t="shared" si="13"/>
        <v>16</v>
      </c>
      <c r="C176">
        <f t="shared" si="12"/>
        <v>5</v>
      </c>
      <c r="D176">
        <f>IF(ISBLANK('Step 1.1 Raw Data'!B176),"-",'Step 1.1 Raw Data'!B176)</f>
        <v>86.556799999999996</v>
      </c>
      <c r="E176">
        <f>IF(ISBLANK('Step 1.1 Raw Data'!C176),"-",'Step 1.1 Raw Data'!C176)</f>
        <v>86.556799999999996</v>
      </c>
      <c r="F176">
        <f>IF(ISBLANK('Step 1.1 Raw Data'!D176),"-",'Step 1.1 Raw Data'!D176)</f>
        <v>86.556799999999996</v>
      </c>
      <c r="G176" s="17">
        <f t="shared" si="14"/>
        <v>86.556799999999996</v>
      </c>
      <c r="H176" s="61">
        <f>(SQRT(3)*G176*'Step 1.1 Raw Data'!$G$3*'Step 1.1 Raw Data'!$G$4)/1000</f>
        <v>31.316950760893295</v>
      </c>
      <c r="J176" s="10"/>
      <c r="K176"/>
      <c r="L176"/>
      <c r="M176"/>
      <c r="N176" s="17"/>
      <c r="O176"/>
      <c r="P176" s="10"/>
      <c r="Q176"/>
      <c r="R176"/>
      <c r="S176"/>
      <c r="T176" s="17"/>
      <c r="V176">
        <v>2</v>
      </c>
      <c r="W176" s="14">
        <v>0.77083333333333304</v>
      </c>
      <c r="X176" s="3">
        <f t="shared" si="21"/>
        <v>18</v>
      </c>
      <c r="Y176" s="3">
        <f t="shared" si="22"/>
        <v>30</v>
      </c>
      <c r="Z176" s="13" t="e">
        <f>AVERAGEIFS($E:$E,$C:$C,2,$B:$B,X176,#REF!,Y176)</f>
        <v>#REF!</v>
      </c>
      <c r="AA176" s="13" t="e">
        <f t="shared" si="23"/>
        <v>#REF!</v>
      </c>
      <c r="AB176" s="13" t="e">
        <f>AVERAGEIFS(#REF!,$C$2:$C$2691,2,#REF!,X176,#REF!,Y176)</f>
        <v>#REF!</v>
      </c>
      <c r="AC176" s="13" t="e">
        <f t="shared" si="24"/>
        <v>#REF!</v>
      </c>
      <c r="AD176" s="13" t="e">
        <f>AVERAGEIFS($N$2:$N$2691,$C$2:$C$2691,2,#REF!,X176,#REF!,Y176)</f>
        <v>#REF!</v>
      </c>
      <c r="AE176" s="13" t="e">
        <f t="shared" si="25"/>
        <v>#REF!</v>
      </c>
      <c r="AF176" s="13" t="e">
        <f>AVERAGEIFS($T$2:$T$2691,$C$2:$C$2691,2,#REF!,X176,#REF!,Y176)</f>
        <v>#REF!</v>
      </c>
      <c r="AG176" s="13" t="e">
        <f t="shared" si="26"/>
        <v>#REF!</v>
      </c>
      <c r="AN176" s="5"/>
    </row>
    <row r="177" spans="1:40" x14ac:dyDescent="0.3">
      <c r="A177" s="10">
        <f>IF(ISBLANK('Step 1.1 Raw Data'!A177),"-",'Step 1.1 Raw Data'!A177)</f>
        <v>43139.708343402781</v>
      </c>
      <c r="B177">
        <f t="shared" si="13"/>
        <v>17</v>
      </c>
      <c r="C177">
        <f t="shared" si="12"/>
        <v>5</v>
      </c>
      <c r="D177">
        <f>IF(ISBLANK('Step 1.1 Raw Data'!B177),"-",'Step 1.1 Raw Data'!B177)</f>
        <v>86.686499999999995</v>
      </c>
      <c r="E177">
        <f>IF(ISBLANK('Step 1.1 Raw Data'!C177),"-",'Step 1.1 Raw Data'!C177)</f>
        <v>86.686499999999995</v>
      </c>
      <c r="F177">
        <f>IF(ISBLANK('Step 1.1 Raw Data'!D177),"-",'Step 1.1 Raw Data'!D177)</f>
        <v>86.686499999999995</v>
      </c>
      <c r="G177" s="17">
        <f t="shared" si="14"/>
        <v>86.686499999999981</v>
      </c>
      <c r="H177" s="61">
        <f>(SQRT(3)*G177*'Step 1.1 Raw Data'!$G$3*'Step 1.1 Raw Data'!$G$4)/1000</f>
        <v>31.363877270580424</v>
      </c>
      <c r="J177" s="10"/>
      <c r="K177"/>
      <c r="L177"/>
      <c r="M177"/>
      <c r="N177" s="17"/>
      <c r="O177"/>
      <c r="P177" s="10"/>
      <c r="Q177"/>
      <c r="R177"/>
      <c r="S177"/>
      <c r="T177" s="17"/>
      <c r="V177">
        <v>2</v>
      </c>
      <c r="W177" s="14">
        <v>0.78125</v>
      </c>
      <c r="X177" s="3">
        <f t="shared" si="21"/>
        <v>18</v>
      </c>
      <c r="Y177" s="3">
        <f t="shared" si="22"/>
        <v>45</v>
      </c>
      <c r="Z177" s="13" t="e">
        <f>AVERAGEIFS($E:$E,$C:$C,2,$B:$B,X177,#REF!,Y177)</f>
        <v>#REF!</v>
      </c>
      <c r="AA177" s="13" t="e">
        <f t="shared" si="23"/>
        <v>#REF!</v>
      </c>
      <c r="AB177" s="13" t="e">
        <f>AVERAGEIFS(#REF!,$C$2:$C$2691,2,#REF!,X177,#REF!,Y177)</f>
        <v>#REF!</v>
      </c>
      <c r="AC177" s="13" t="e">
        <f t="shared" si="24"/>
        <v>#REF!</v>
      </c>
      <c r="AD177" s="13" t="e">
        <f>AVERAGEIFS($N$2:$N$2691,$C$2:$C$2691,2,#REF!,X177,#REF!,Y177)</f>
        <v>#REF!</v>
      </c>
      <c r="AE177" s="13" t="e">
        <f t="shared" si="25"/>
        <v>#REF!</v>
      </c>
      <c r="AF177" s="13" t="e">
        <f>AVERAGEIFS($T$2:$T$2691,$C$2:$C$2691,2,#REF!,X177,#REF!,Y177)</f>
        <v>#REF!</v>
      </c>
      <c r="AG177" s="13" t="e">
        <f t="shared" si="26"/>
        <v>#REF!</v>
      </c>
      <c r="AN177" s="5"/>
    </row>
    <row r="178" spans="1:40" x14ac:dyDescent="0.3">
      <c r="A178" s="10">
        <f>IF(ISBLANK('Step 1.1 Raw Data'!A178),"-",'Step 1.1 Raw Data'!A178)</f>
        <v>43139.750010127318</v>
      </c>
      <c r="B178">
        <f t="shared" si="13"/>
        <v>18</v>
      </c>
      <c r="C178">
        <f t="shared" si="12"/>
        <v>5</v>
      </c>
      <c r="D178">
        <f>IF(ISBLANK('Step 1.1 Raw Data'!B178),"-",'Step 1.1 Raw Data'!B178)</f>
        <v>86.726200000000006</v>
      </c>
      <c r="E178">
        <f>IF(ISBLANK('Step 1.1 Raw Data'!C178),"-",'Step 1.1 Raw Data'!C178)</f>
        <v>86.726200000000006</v>
      </c>
      <c r="F178">
        <f>IF(ISBLANK('Step 1.1 Raw Data'!D178),"-",'Step 1.1 Raw Data'!D178)</f>
        <v>86.726200000000006</v>
      </c>
      <c r="G178" s="17">
        <f t="shared" si="14"/>
        <v>86.726200000000006</v>
      </c>
      <c r="H178" s="61">
        <f>(SQRT(3)*G178*'Step 1.1 Raw Data'!$G$3*'Step 1.1 Raw Data'!$G$4)/1000</f>
        <v>31.378241051880199</v>
      </c>
      <c r="J178" s="10"/>
      <c r="K178"/>
      <c r="L178"/>
      <c r="M178"/>
      <c r="N178" s="17"/>
      <c r="O178"/>
      <c r="P178" s="10"/>
      <c r="Q178"/>
      <c r="R178"/>
      <c r="S178"/>
      <c r="T178" s="17"/>
      <c r="V178">
        <v>2</v>
      </c>
      <c r="W178" s="14">
        <v>0.79166666666666696</v>
      </c>
      <c r="X178" s="3">
        <f t="shared" si="21"/>
        <v>19</v>
      </c>
      <c r="Y178" s="3">
        <f t="shared" si="22"/>
        <v>0</v>
      </c>
      <c r="Z178" s="13" t="e">
        <f>AVERAGEIFS($E:$E,$C:$C,2,$B:$B,X178,#REF!,Y178)</f>
        <v>#REF!</v>
      </c>
      <c r="AA178" s="13" t="e">
        <f t="shared" si="23"/>
        <v>#REF!</v>
      </c>
      <c r="AB178" s="13" t="e">
        <f>AVERAGEIFS(#REF!,$C$2:$C$2691,2,#REF!,X178,#REF!,Y178)</f>
        <v>#REF!</v>
      </c>
      <c r="AC178" s="13" t="e">
        <f t="shared" si="24"/>
        <v>#REF!</v>
      </c>
      <c r="AD178" s="13" t="e">
        <f>AVERAGEIFS($N$2:$N$2691,$C$2:$C$2691,2,#REF!,X178,#REF!,Y178)</f>
        <v>#REF!</v>
      </c>
      <c r="AE178" s="13" t="e">
        <f t="shared" si="25"/>
        <v>#REF!</v>
      </c>
      <c r="AF178" s="13" t="e">
        <f>AVERAGEIFS($T$2:$T$2691,$C$2:$C$2691,2,#REF!,X178,#REF!,Y178)</f>
        <v>#REF!</v>
      </c>
      <c r="AG178" s="13" t="e">
        <f t="shared" si="26"/>
        <v>#REF!</v>
      </c>
      <c r="AN178" s="5"/>
    </row>
    <row r="179" spans="1:40" x14ac:dyDescent="0.3">
      <c r="A179" s="10">
        <f>IF(ISBLANK('Step 1.1 Raw Data'!A179),"-",'Step 1.1 Raw Data'!A179)</f>
        <v>43139.791676851855</v>
      </c>
      <c r="B179">
        <f t="shared" si="13"/>
        <v>19</v>
      </c>
      <c r="C179">
        <f t="shared" si="12"/>
        <v>5</v>
      </c>
      <c r="D179">
        <f>IF(ISBLANK('Step 1.1 Raw Data'!B179),"-",'Step 1.1 Raw Data'!B179)</f>
        <v>86.518699999999995</v>
      </c>
      <c r="E179">
        <f>IF(ISBLANK('Step 1.1 Raw Data'!C179),"-",'Step 1.1 Raw Data'!C179)</f>
        <v>86.518699999999995</v>
      </c>
      <c r="F179">
        <f>IF(ISBLANK('Step 1.1 Raw Data'!D179),"-",'Step 1.1 Raw Data'!D179)</f>
        <v>86.518699999999995</v>
      </c>
      <c r="G179" s="17">
        <f t="shared" si="14"/>
        <v>86.51870000000001</v>
      </c>
      <c r="H179" s="61">
        <f>(SQRT(3)*G179*'Step 1.1 Raw Data'!$G$3*'Step 1.1 Raw Data'!$G$4)/1000</f>
        <v>31.303165872542639</v>
      </c>
      <c r="J179" s="10"/>
      <c r="K179"/>
      <c r="L179"/>
      <c r="M179"/>
      <c r="N179" s="17"/>
      <c r="O179"/>
      <c r="P179" s="10"/>
      <c r="Q179"/>
      <c r="R179"/>
      <c r="S179"/>
      <c r="T179" s="17"/>
      <c r="V179">
        <v>2</v>
      </c>
      <c r="W179" s="14">
        <v>0.80208333333333304</v>
      </c>
      <c r="X179" s="3">
        <f t="shared" si="21"/>
        <v>19</v>
      </c>
      <c r="Y179" s="3">
        <f t="shared" si="22"/>
        <v>15</v>
      </c>
      <c r="Z179" s="13" t="e">
        <f>AVERAGEIFS($E:$E,$C:$C,2,$B:$B,X179,#REF!,Y179)</f>
        <v>#REF!</v>
      </c>
      <c r="AA179" s="13" t="e">
        <f t="shared" si="23"/>
        <v>#REF!</v>
      </c>
      <c r="AB179" s="13" t="e">
        <f>AVERAGEIFS(#REF!,$C$2:$C$2691,2,#REF!,X179,#REF!,Y179)</f>
        <v>#REF!</v>
      </c>
      <c r="AC179" s="13" t="e">
        <f t="shared" si="24"/>
        <v>#REF!</v>
      </c>
      <c r="AD179" s="13" t="e">
        <f>AVERAGEIFS($N$2:$N$2691,$C$2:$C$2691,2,#REF!,X179,#REF!,Y179)</f>
        <v>#REF!</v>
      </c>
      <c r="AE179" s="13" t="e">
        <f t="shared" si="25"/>
        <v>#REF!</v>
      </c>
      <c r="AF179" s="13" t="e">
        <f>AVERAGEIFS($T$2:$T$2691,$C$2:$C$2691,2,#REF!,X179,#REF!,Y179)</f>
        <v>#REF!</v>
      </c>
      <c r="AG179" s="13" t="e">
        <f t="shared" si="26"/>
        <v>#REF!</v>
      </c>
      <c r="AN179" s="5"/>
    </row>
    <row r="180" spans="1:40" x14ac:dyDescent="0.3">
      <c r="A180" s="10">
        <f>IF(ISBLANK('Step 1.1 Raw Data'!A180),"-",'Step 1.1 Raw Data'!A180)</f>
        <v>43139.833343576393</v>
      </c>
      <c r="B180">
        <f t="shared" si="13"/>
        <v>20</v>
      </c>
      <c r="C180">
        <f t="shared" si="12"/>
        <v>5</v>
      </c>
      <c r="D180">
        <f>IF(ISBLANK('Step 1.1 Raw Data'!B180),"-",'Step 1.1 Raw Data'!B180)</f>
        <v>86.576599999999999</v>
      </c>
      <c r="E180">
        <f>IF(ISBLANK('Step 1.1 Raw Data'!C180),"-",'Step 1.1 Raw Data'!C180)</f>
        <v>86.576599999999999</v>
      </c>
      <c r="F180">
        <f>IF(ISBLANK('Step 1.1 Raw Data'!D180),"-",'Step 1.1 Raw Data'!D180)</f>
        <v>86.576599999999999</v>
      </c>
      <c r="G180" s="17">
        <f t="shared" si="14"/>
        <v>86.576599999999999</v>
      </c>
      <c r="H180" s="61">
        <f>(SQRT(3)*G180*'Step 1.1 Raw Data'!$G$3*'Step 1.1 Raw Data'!$G$4)/1000</f>
        <v>31.324114561138519</v>
      </c>
      <c r="J180" s="10"/>
      <c r="K180"/>
      <c r="L180"/>
      <c r="M180"/>
      <c r="N180" s="17"/>
      <c r="O180"/>
      <c r="P180" s="10"/>
      <c r="Q180"/>
      <c r="R180"/>
      <c r="S180"/>
      <c r="T180" s="17"/>
      <c r="V180">
        <v>2</v>
      </c>
      <c r="W180" s="14">
        <v>0.8125</v>
      </c>
      <c r="X180" s="3">
        <f t="shared" si="21"/>
        <v>19</v>
      </c>
      <c r="Y180" s="3">
        <f t="shared" si="22"/>
        <v>30</v>
      </c>
      <c r="Z180" s="13" t="e">
        <f>AVERAGEIFS($E:$E,$C:$C,2,$B:$B,X180,#REF!,Y180)</f>
        <v>#REF!</v>
      </c>
      <c r="AA180" s="13" t="e">
        <f t="shared" si="23"/>
        <v>#REF!</v>
      </c>
      <c r="AB180" s="13" t="e">
        <f>AVERAGEIFS(#REF!,$C$2:$C$2691,2,#REF!,X180,#REF!,Y180)</f>
        <v>#REF!</v>
      </c>
      <c r="AC180" s="13" t="e">
        <f t="shared" si="24"/>
        <v>#REF!</v>
      </c>
      <c r="AD180" s="13" t="e">
        <f>AVERAGEIFS($N$2:$N$2691,$C$2:$C$2691,2,#REF!,X180,#REF!,Y180)</f>
        <v>#REF!</v>
      </c>
      <c r="AE180" s="13" t="e">
        <f t="shared" si="25"/>
        <v>#REF!</v>
      </c>
      <c r="AF180" s="13" t="e">
        <f>AVERAGEIFS($T$2:$T$2691,$C$2:$C$2691,2,#REF!,X180,#REF!,Y180)</f>
        <v>#REF!</v>
      </c>
      <c r="AG180" s="13" t="e">
        <f t="shared" si="26"/>
        <v>#REF!</v>
      </c>
      <c r="AN180" s="5"/>
    </row>
    <row r="181" spans="1:40" x14ac:dyDescent="0.3">
      <c r="A181" s="10">
        <f>IF(ISBLANK('Step 1.1 Raw Data'!A181),"-",'Step 1.1 Raw Data'!A181)</f>
        <v>43139.875010300922</v>
      </c>
      <c r="B181">
        <f t="shared" si="13"/>
        <v>21</v>
      </c>
      <c r="C181">
        <f t="shared" si="12"/>
        <v>5</v>
      </c>
      <c r="D181">
        <f>IF(ISBLANK('Step 1.1 Raw Data'!B181),"-",'Step 1.1 Raw Data'!B181)</f>
        <v>86.619399999999999</v>
      </c>
      <c r="E181">
        <f>IF(ISBLANK('Step 1.1 Raw Data'!C181),"-",'Step 1.1 Raw Data'!C181)</f>
        <v>86.619399999999999</v>
      </c>
      <c r="F181">
        <f>IF(ISBLANK('Step 1.1 Raw Data'!D181),"-",'Step 1.1 Raw Data'!D181)</f>
        <v>86.619399999999999</v>
      </c>
      <c r="G181" s="17">
        <f t="shared" si="14"/>
        <v>86.619399999999999</v>
      </c>
      <c r="H181" s="61">
        <f>(SQRT(3)*G181*'Step 1.1 Raw Data'!$G$3*'Step 1.1 Raw Data'!$G$4)/1000</f>
        <v>31.339599947527173</v>
      </c>
      <c r="J181" s="10"/>
      <c r="K181"/>
      <c r="L181"/>
      <c r="M181"/>
      <c r="N181" s="17"/>
      <c r="O181"/>
      <c r="P181" s="10"/>
      <c r="Q181"/>
      <c r="R181"/>
      <c r="S181"/>
      <c r="T181" s="17"/>
      <c r="V181">
        <v>2</v>
      </c>
      <c r="W181" s="14">
        <v>0.82291666666666696</v>
      </c>
      <c r="X181" s="3">
        <f t="shared" si="21"/>
        <v>19</v>
      </c>
      <c r="Y181" s="3">
        <f t="shared" si="22"/>
        <v>45</v>
      </c>
      <c r="Z181" s="13" t="e">
        <f>AVERAGEIFS($E:$E,$C:$C,2,$B:$B,X181,#REF!,Y181)</f>
        <v>#REF!</v>
      </c>
      <c r="AA181" s="13" t="e">
        <f t="shared" si="23"/>
        <v>#REF!</v>
      </c>
      <c r="AB181" s="13" t="e">
        <f>AVERAGEIFS(#REF!,$C$2:$C$2691,2,#REF!,X181,#REF!,Y181)</f>
        <v>#REF!</v>
      </c>
      <c r="AC181" s="13" t="e">
        <f t="shared" si="24"/>
        <v>#REF!</v>
      </c>
      <c r="AD181" s="13" t="e">
        <f>AVERAGEIFS($N$2:$N$2691,$C$2:$C$2691,2,#REF!,X181,#REF!,Y181)</f>
        <v>#REF!</v>
      </c>
      <c r="AE181" s="13" t="e">
        <f t="shared" si="25"/>
        <v>#REF!</v>
      </c>
      <c r="AF181" s="13" t="e">
        <f>AVERAGEIFS($T$2:$T$2691,$C$2:$C$2691,2,#REF!,X181,#REF!,Y181)</f>
        <v>#REF!</v>
      </c>
      <c r="AG181" s="13" t="e">
        <f t="shared" si="26"/>
        <v>#REF!</v>
      </c>
      <c r="AN181" s="5"/>
    </row>
    <row r="182" spans="1:40" x14ac:dyDescent="0.3">
      <c r="A182" s="10">
        <f>IF(ISBLANK('Step 1.1 Raw Data'!A182),"-",'Step 1.1 Raw Data'!A182)</f>
        <v>43139.91667702546</v>
      </c>
      <c r="B182">
        <f t="shared" si="13"/>
        <v>22</v>
      </c>
      <c r="C182">
        <f t="shared" si="12"/>
        <v>5</v>
      </c>
      <c r="D182">
        <f>IF(ISBLANK('Step 1.1 Raw Data'!B182),"-",'Step 1.1 Raw Data'!B182)</f>
        <v>86.674300000000002</v>
      </c>
      <c r="E182">
        <f>IF(ISBLANK('Step 1.1 Raw Data'!C182),"-",'Step 1.1 Raw Data'!C182)</f>
        <v>86.674300000000002</v>
      </c>
      <c r="F182">
        <f>IF(ISBLANK('Step 1.1 Raw Data'!D182),"-",'Step 1.1 Raw Data'!D182)</f>
        <v>86.674300000000002</v>
      </c>
      <c r="G182" s="17">
        <f t="shared" si="14"/>
        <v>86.674300000000002</v>
      </c>
      <c r="H182" s="61">
        <f>(SQRT(3)*G182*'Step 1.1 Raw Data'!$G$3*'Step 1.1 Raw Data'!$G$4)/1000</f>
        <v>31.35946321184348</v>
      </c>
      <c r="J182" s="10"/>
      <c r="K182"/>
      <c r="L182"/>
      <c r="M182"/>
      <c r="N182" s="17"/>
      <c r="O182"/>
      <c r="P182" s="10"/>
      <c r="Q182"/>
      <c r="R182"/>
      <c r="S182"/>
      <c r="T182" s="17"/>
      <c r="V182">
        <v>2</v>
      </c>
      <c r="W182" s="14">
        <v>0.83333333333333304</v>
      </c>
      <c r="X182" s="3">
        <f t="shared" si="21"/>
        <v>20</v>
      </c>
      <c r="Y182" s="3">
        <f t="shared" si="22"/>
        <v>0</v>
      </c>
      <c r="Z182" s="13" t="e">
        <f>AVERAGEIFS($E:$E,$C:$C,2,$B:$B,X182,#REF!,Y182)</f>
        <v>#REF!</v>
      </c>
      <c r="AA182" s="13" t="e">
        <f t="shared" si="23"/>
        <v>#REF!</v>
      </c>
      <c r="AB182" s="13" t="e">
        <f>AVERAGEIFS(#REF!,$C$2:$C$2691,2,#REF!,X182,#REF!,Y182)</f>
        <v>#REF!</v>
      </c>
      <c r="AC182" s="13" t="e">
        <f t="shared" si="24"/>
        <v>#REF!</v>
      </c>
      <c r="AD182" s="13" t="e">
        <f>AVERAGEIFS($N$2:$N$2691,$C$2:$C$2691,2,#REF!,X182,#REF!,Y182)</f>
        <v>#REF!</v>
      </c>
      <c r="AE182" s="13" t="e">
        <f t="shared" si="25"/>
        <v>#REF!</v>
      </c>
      <c r="AF182" s="13" t="e">
        <f>AVERAGEIFS($T$2:$T$2691,$C$2:$C$2691,2,#REF!,X182,#REF!,Y182)</f>
        <v>#REF!</v>
      </c>
      <c r="AG182" s="13" t="e">
        <f t="shared" si="26"/>
        <v>#REF!</v>
      </c>
      <c r="AN182" s="5"/>
    </row>
    <row r="183" spans="1:40" x14ac:dyDescent="0.3">
      <c r="A183" s="10">
        <f>IF(ISBLANK('Step 1.1 Raw Data'!A183),"-",'Step 1.1 Raw Data'!A183)</f>
        <v>43139.958343749997</v>
      </c>
      <c r="B183">
        <f t="shared" si="13"/>
        <v>23</v>
      </c>
      <c r="C183">
        <f t="shared" si="12"/>
        <v>5</v>
      </c>
      <c r="D183">
        <f>IF(ISBLANK('Step 1.1 Raw Data'!B183),"-",'Step 1.1 Raw Data'!B183)</f>
        <v>86.564400000000006</v>
      </c>
      <c r="E183">
        <f>IF(ISBLANK('Step 1.1 Raw Data'!C183),"-",'Step 1.1 Raw Data'!C183)</f>
        <v>86.564400000000006</v>
      </c>
      <c r="F183">
        <f>IF(ISBLANK('Step 1.1 Raw Data'!D183),"-",'Step 1.1 Raw Data'!D183)</f>
        <v>86.564400000000006</v>
      </c>
      <c r="G183" s="17">
        <f t="shared" si="14"/>
        <v>86.56440000000002</v>
      </c>
      <c r="H183" s="61">
        <f>(SQRT(3)*G183*'Step 1.1 Raw Data'!$G$3*'Step 1.1 Raw Data'!$G$4)/1000</f>
        <v>31.319700502401567</v>
      </c>
      <c r="J183" s="10"/>
      <c r="K183"/>
      <c r="L183"/>
      <c r="M183"/>
      <c r="N183" s="17"/>
      <c r="O183"/>
      <c r="P183" s="10"/>
      <c r="Q183"/>
      <c r="R183"/>
      <c r="S183"/>
      <c r="T183" s="17"/>
      <c r="V183">
        <v>2</v>
      </c>
      <c r="W183" s="14">
        <v>0.84375</v>
      </c>
      <c r="X183" s="3">
        <f t="shared" si="21"/>
        <v>20</v>
      </c>
      <c r="Y183" s="3">
        <f t="shared" si="22"/>
        <v>15</v>
      </c>
      <c r="Z183" s="13" t="e">
        <f>AVERAGEIFS($E:$E,$C:$C,2,$B:$B,X183,#REF!,Y183)</f>
        <v>#REF!</v>
      </c>
      <c r="AA183" s="13" t="e">
        <f t="shared" si="23"/>
        <v>#REF!</v>
      </c>
      <c r="AB183" s="13" t="e">
        <f>AVERAGEIFS(#REF!,$C$2:$C$2691,2,#REF!,X183,#REF!,Y183)</f>
        <v>#REF!</v>
      </c>
      <c r="AC183" s="13" t="e">
        <f t="shared" si="24"/>
        <v>#REF!</v>
      </c>
      <c r="AD183" s="13" t="e">
        <f>AVERAGEIFS($N$2:$N$2691,$C$2:$C$2691,2,#REF!,X183,#REF!,Y183)</f>
        <v>#REF!</v>
      </c>
      <c r="AE183" s="13" t="e">
        <f t="shared" si="25"/>
        <v>#REF!</v>
      </c>
      <c r="AF183" s="13" t="e">
        <f>AVERAGEIFS($T$2:$T$2691,$C$2:$C$2691,2,#REF!,X183,#REF!,Y183)</f>
        <v>#REF!</v>
      </c>
      <c r="AG183" s="13" t="e">
        <f t="shared" si="26"/>
        <v>#REF!</v>
      </c>
      <c r="AN183" s="5"/>
    </row>
    <row r="184" spans="1:40" x14ac:dyDescent="0.3">
      <c r="A184" s="10">
        <f>IF(ISBLANK('Step 1.1 Raw Data'!A184),"-",'Step 1.1 Raw Data'!A184)</f>
        <v>43140.000010474534</v>
      </c>
      <c r="B184">
        <f t="shared" si="13"/>
        <v>0</v>
      </c>
      <c r="C184">
        <f t="shared" si="12"/>
        <v>6</v>
      </c>
      <c r="D184">
        <f>IF(ISBLANK('Step 1.1 Raw Data'!B184),"-",'Step 1.1 Raw Data'!B184)</f>
        <v>86.2226</v>
      </c>
      <c r="E184">
        <f>IF(ISBLANK('Step 1.1 Raw Data'!C184),"-",'Step 1.1 Raw Data'!C184)</f>
        <v>86.2226</v>
      </c>
      <c r="F184">
        <f>IF(ISBLANK('Step 1.1 Raw Data'!D184),"-",'Step 1.1 Raw Data'!D184)</f>
        <v>86.2226</v>
      </c>
      <c r="G184" s="17">
        <f t="shared" si="14"/>
        <v>86.2226</v>
      </c>
      <c r="H184" s="61">
        <f>(SQRT(3)*G184*'Step 1.1 Raw Data'!$G$3*'Step 1.1 Raw Data'!$G$4)/1000</f>
        <v>31.196034496148172</v>
      </c>
      <c r="J184" s="10"/>
      <c r="K184"/>
      <c r="L184"/>
      <c r="M184"/>
      <c r="N184" s="17"/>
      <c r="O184"/>
      <c r="P184" s="10"/>
      <c r="Q184"/>
      <c r="R184"/>
      <c r="S184"/>
      <c r="T184" s="17"/>
      <c r="V184">
        <v>2</v>
      </c>
      <c r="W184" s="14">
        <v>0.85416666666666696</v>
      </c>
      <c r="X184" s="3">
        <f t="shared" si="21"/>
        <v>20</v>
      </c>
      <c r="Y184" s="3">
        <f t="shared" si="22"/>
        <v>30</v>
      </c>
      <c r="Z184" s="13" t="e">
        <f>AVERAGEIFS($E:$E,$C:$C,2,$B:$B,X184,#REF!,Y184)</f>
        <v>#REF!</v>
      </c>
      <c r="AA184" s="13" t="e">
        <f t="shared" si="23"/>
        <v>#REF!</v>
      </c>
      <c r="AB184" s="13" t="e">
        <f>AVERAGEIFS(#REF!,$C$2:$C$2691,2,#REF!,X184,#REF!,Y184)</f>
        <v>#REF!</v>
      </c>
      <c r="AC184" s="13" t="e">
        <f t="shared" si="24"/>
        <v>#REF!</v>
      </c>
      <c r="AD184" s="13" t="e">
        <f>AVERAGEIFS($N$2:$N$2691,$C$2:$C$2691,2,#REF!,X184,#REF!,Y184)</f>
        <v>#REF!</v>
      </c>
      <c r="AE184" s="13" t="e">
        <f t="shared" si="25"/>
        <v>#REF!</v>
      </c>
      <c r="AF184" s="13" t="e">
        <f>AVERAGEIFS($T$2:$T$2691,$C$2:$C$2691,2,#REF!,X184,#REF!,Y184)</f>
        <v>#REF!</v>
      </c>
      <c r="AG184" s="13" t="e">
        <f t="shared" si="26"/>
        <v>#REF!</v>
      </c>
      <c r="AN184" s="5"/>
    </row>
    <row r="185" spans="1:40" x14ac:dyDescent="0.3">
      <c r="A185" s="10">
        <f>IF(ISBLANK('Step 1.1 Raw Data'!A185),"-",'Step 1.1 Raw Data'!A185)</f>
        <v>43140.041677199071</v>
      </c>
      <c r="B185">
        <f t="shared" si="13"/>
        <v>1</v>
      </c>
      <c r="C185">
        <f t="shared" si="12"/>
        <v>6</v>
      </c>
      <c r="D185">
        <f>IF(ISBLANK('Step 1.1 Raw Data'!B185),"-",'Step 1.1 Raw Data'!B185)</f>
        <v>86.112799999999993</v>
      </c>
      <c r="E185">
        <f>IF(ISBLANK('Step 1.1 Raw Data'!C185),"-",'Step 1.1 Raw Data'!C185)</f>
        <v>86.112799999999993</v>
      </c>
      <c r="F185">
        <f>IF(ISBLANK('Step 1.1 Raw Data'!D185),"-",'Step 1.1 Raw Data'!D185)</f>
        <v>86.112799999999993</v>
      </c>
      <c r="G185" s="17">
        <f t="shared" si="14"/>
        <v>86.112799999999993</v>
      </c>
      <c r="H185" s="61">
        <f>(SQRT(3)*G185*'Step 1.1 Raw Data'!$G$3*'Step 1.1 Raw Data'!$G$4)/1000</f>
        <v>31.156307967515573</v>
      </c>
      <c r="J185" s="10"/>
      <c r="K185"/>
      <c r="L185"/>
      <c r="M185"/>
      <c r="N185" s="17"/>
      <c r="O185"/>
      <c r="P185" s="10"/>
      <c r="Q185"/>
      <c r="R185"/>
      <c r="S185"/>
      <c r="T185" s="17"/>
      <c r="V185">
        <v>2</v>
      </c>
      <c r="W185" s="14">
        <v>0.86458333333333304</v>
      </c>
      <c r="X185" s="3">
        <f t="shared" si="21"/>
        <v>20</v>
      </c>
      <c r="Y185" s="3">
        <f t="shared" si="22"/>
        <v>45</v>
      </c>
      <c r="Z185" s="13" t="e">
        <f>AVERAGEIFS($E:$E,$C:$C,2,$B:$B,X185,#REF!,Y185)</f>
        <v>#REF!</v>
      </c>
      <c r="AA185" s="13" t="e">
        <f t="shared" si="23"/>
        <v>#REF!</v>
      </c>
      <c r="AB185" s="13" t="e">
        <f>AVERAGEIFS(#REF!,$C$2:$C$2691,2,#REF!,X185,#REF!,Y185)</f>
        <v>#REF!</v>
      </c>
      <c r="AC185" s="13" t="e">
        <f t="shared" si="24"/>
        <v>#REF!</v>
      </c>
      <c r="AD185" s="13" t="e">
        <f>AVERAGEIFS($N$2:$N$2691,$C$2:$C$2691,2,#REF!,X185,#REF!,Y185)</f>
        <v>#REF!</v>
      </c>
      <c r="AE185" s="13" t="e">
        <f t="shared" si="25"/>
        <v>#REF!</v>
      </c>
      <c r="AF185" s="13" t="e">
        <f>AVERAGEIFS($T$2:$T$2691,$C$2:$C$2691,2,#REF!,X185,#REF!,Y185)</f>
        <v>#REF!</v>
      </c>
      <c r="AG185" s="13" t="e">
        <f t="shared" si="26"/>
        <v>#REF!</v>
      </c>
      <c r="AN185" s="5"/>
    </row>
    <row r="186" spans="1:40" x14ac:dyDescent="0.3">
      <c r="A186" s="10">
        <f>IF(ISBLANK('Step 1.1 Raw Data'!A186),"-",'Step 1.1 Raw Data'!A186)</f>
        <v>43140.083343923608</v>
      </c>
      <c r="B186">
        <f t="shared" si="13"/>
        <v>2</v>
      </c>
      <c r="C186">
        <f t="shared" si="12"/>
        <v>6</v>
      </c>
      <c r="D186">
        <f>IF(ISBLANK('Step 1.1 Raw Data'!B186),"-",'Step 1.1 Raw Data'!B186)</f>
        <v>86.2791</v>
      </c>
      <c r="E186">
        <f>IF(ISBLANK('Step 1.1 Raw Data'!C186),"-",'Step 1.1 Raw Data'!C186)</f>
        <v>86.2791</v>
      </c>
      <c r="F186">
        <f>IF(ISBLANK('Step 1.1 Raw Data'!D186),"-",'Step 1.1 Raw Data'!D186)</f>
        <v>86.2791</v>
      </c>
      <c r="G186" s="17">
        <f t="shared" si="14"/>
        <v>86.279100000000014</v>
      </c>
      <c r="H186" s="61">
        <f>(SQRT(3)*G186*'Step 1.1 Raw Data'!$G$3*'Step 1.1 Raw Data'!$G$4)/1000</f>
        <v>31.216476653413586</v>
      </c>
      <c r="J186" s="10"/>
      <c r="K186"/>
      <c r="L186"/>
      <c r="M186"/>
      <c r="N186" s="17"/>
      <c r="O186"/>
      <c r="P186" s="10"/>
      <c r="Q186"/>
      <c r="R186"/>
      <c r="S186"/>
      <c r="T186" s="17"/>
      <c r="V186">
        <v>2</v>
      </c>
      <c r="W186" s="14">
        <v>0.875</v>
      </c>
      <c r="X186" s="3">
        <f t="shared" si="21"/>
        <v>21</v>
      </c>
      <c r="Y186" s="3">
        <f t="shared" si="22"/>
        <v>0</v>
      </c>
      <c r="Z186" s="13" t="e">
        <f>AVERAGEIFS($E:$E,$C:$C,2,$B:$B,X186,#REF!,Y186)</f>
        <v>#REF!</v>
      </c>
      <c r="AA186" s="13" t="e">
        <f t="shared" si="23"/>
        <v>#REF!</v>
      </c>
      <c r="AB186" s="13" t="e">
        <f>AVERAGEIFS(#REF!,$C$2:$C$2691,2,#REF!,X186,#REF!,Y186)</f>
        <v>#REF!</v>
      </c>
      <c r="AC186" s="13" t="e">
        <f t="shared" si="24"/>
        <v>#REF!</v>
      </c>
      <c r="AD186" s="13" t="e">
        <f>AVERAGEIFS($N$2:$N$2691,$C$2:$C$2691,2,#REF!,X186,#REF!,Y186)</f>
        <v>#REF!</v>
      </c>
      <c r="AE186" s="13" t="e">
        <f t="shared" si="25"/>
        <v>#REF!</v>
      </c>
      <c r="AF186" s="13" t="e">
        <f>AVERAGEIFS($T$2:$T$2691,$C$2:$C$2691,2,#REF!,X186,#REF!,Y186)</f>
        <v>#REF!</v>
      </c>
      <c r="AG186" s="13" t="e">
        <f t="shared" si="26"/>
        <v>#REF!</v>
      </c>
      <c r="AN186" s="5"/>
    </row>
    <row r="187" spans="1:40" x14ac:dyDescent="0.3">
      <c r="A187" s="10">
        <f>IF(ISBLANK('Step 1.1 Raw Data'!A187),"-",'Step 1.1 Raw Data'!A187)</f>
        <v>43140.125010648146</v>
      </c>
      <c r="B187">
        <f t="shared" si="13"/>
        <v>3</v>
      </c>
      <c r="C187">
        <f t="shared" si="12"/>
        <v>6</v>
      </c>
      <c r="D187">
        <f>IF(ISBLANK('Step 1.1 Raw Data'!B187),"-",'Step 1.1 Raw Data'!B187)</f>
        <v>86.001400000000004</v>
      </c>
      <c r="E187">
        <f>IF(ISBLANK('Step 1.1 Raw Data'!C187),"-",'Step 1.1 Raw Data'!C187)</f>
        <v>86.001400000000004</v>
      </c>
      <c r="F187">
        <f>IF(ISBLANK('Step 1.1 Raw Data'!D187),"-",'Step 1.1 Raw Data'!D187)</f>
        <v>86.001400000000004</v>
      </c>
      <c r="G187" s="17">
        <f t="shared" si="14"/>
        <v>86.001400000000004</v>
      </c>
      <c r="H187" s="61">
        <f>(SQRT(3)*G187*'Step 1.1 Raw Data'!$G$3*'Step 1.1 Raw Data'!$G$4)/1000</f>
        <v>31.11600254593387</v>
      </c>
      <c r="J187" s="10"/>
      <c r="K187"/>
      <c r="L187"/>
      <c r="M187"/>
      <c r="N187" s="17"/>
      <c r="O187"/>
      <c r="P187" s="10"/>
      <c r="Q187"/>
      <c r="R187"/>
      <c r="S187"/>
      <c r="T187" s="17"/>
      <c r="V187">
        <v>2</v>
      </c>
      <c r="W187" s="14">
        <v>0.88541666666666696</v>
      </c>
      <c r="X187" s="3">
        <f t="shared" si="21"/>
        <v>21</v>
      </c>
      <c r="Y187" s="3">
        <f t="shared" si="22"/>
        <v>15</v>
      </c>
      <c r="Z187" s="13" t="e">
        <f>AVERAGEIFS($E:$E,$C:$C,2,$B:$B,X187,#REF!,Y187)</f>
        <v>#REF!</v>
      </c>
      <c r="AA187" s="13" t="e">
        <f t="shared" si="23"/>
        <v>#REF!</v>
      </c>
      <c r="AB187" s="13" t="e">
        <f>AVERAGEIFS(#REF!,$C$2:$C$2691,2,#REF!,X187,#REF!,Y187)</f>
        <v>#REF!</v>
      </c>
      <c r="AC187" s="13" t="e">
        <f t="shared" si="24"/>
        <v>#REF!</v>
      </c>
      <c r="AD187" s="13" t="e">
        <f>AVERAGEIFS($N$2:$N$2691,$C$2:$C$2691,2,#REF!,X187,#REF!,Y187)</f>
        <v>#REF!</v>
      </c>
      <c r="AE187" s="13" t="e">
        <f t="shared" si="25"/>
        <v>#REF!</v>
      </c>
      <c r="AF187" s="13" t="e">
        <f>AVERAGEIFS($T$2:$T$2691,$C$2:$C$2691,2,#REF!,X187,#REF!,Y187)</f>
        <v>#REF!</v>
      </c>
      <c r="AG187" s="13" t="e">
        <f t="shared" si="26"/>
        <v>#REF!</v>
      </c>
      <c r="AN187" s="5"/>
    </row>
    <row r="188" spans="1:40" x14ac:dyDescent="0.3">
      <c r="A188" s="10">
        <f>IF(ISBLANK('Step 1.1 Raw Data'!A188),"-",'Step 1.1 Raw Data'!A188)</f>
        <v>43140.166677372683</v>
      </c>
      <c r="B188">
        <f t="shared" si="13"/>
        <v>4</v>
      </c>
      <c r="C188">
        <f t="shared" si="12"/>
        <v>6</v>
      </c>
      <c r="D188">
        <f>IF(ISBLANK('Step 1.1 Raw Data'!B188),"-",'Step 1.1 Raw Data'!B188)</f>
        <v>86.053299999999993</v>
      </c>
      <c r="E188">
        <f>IF(ISBLANK('Step 1.1 Raw Data'!C188),"-",'Step 1.1 Raw Data'!C188)</f>
        <v>86.053299999999993</v>
      </c>
      <c r="F188">
        <f>IF(ISBLANK('Step 1.1 Raw Data'!D188),"-",'Step 1.1 Raw Data'!D188)</f>
        <v>86.053299999999993</v>
      </c>
      <c r="G188" s="17">
        <f t="shared" si="14"/>
        <v>86.053299999999993</v>
      </c>
      <c r="H188" s="61">
        <f>(SQRT(3)*G188*'Step 1.1 Raw Data'!$G$3*'Step 1.1 Raw Data'!$G$4)/1000</f>
        <v>31.134780385970586</v>
      </c>
      <c r="J188" s="10"/>
      <c r="K188"/>
      <c r="L188"/>
      <c r="M188"/>
      <c r="N188" s="17"/>
      <c r="O188"/>
      <c r="P188" s="10"/>
      <c r="Q188"/>
      <c r="R188"/>
      <c r="S188"/>
      <c r="T188" s="17"/>
      <c r="V188">
        <v>2</v>
      </c>
      <c r="W188" s="14">
        <v>0.89583333333333304</v>
      </c>
      <c r="X188" s="3">
        <f t="shared" si="21"/>
        <v>21</v>
      </c>
      <c r="Y188" s="3">
        <f t="shared" si="22"/>
        <v>30</v>
      </c>
      <c r="Z188" s="13" t="e">
        <f>AVERAGEIFS($E:$E,$C:$C,2,$B:$B,X188,#REF!,Y188)</f>
        <v>#REF!</v>
      </c>
      <c r="AA188" s="13" t="e">
        <f t="shared" si="23"/>
        <v>#REF!</v>
      </c>
      <c r="AB188" s="13" t="e">
        <f>AVERAGEIFS(#REF!,$C$2:$C$2691,2,#REF!,X188,#REF!,Y188)</f>
        <v>#REF!</v>
      </c>
      <c r="AC188" s="13" t="e">
        <f t="shared" si="24"/>
        <v>#REF!</v>
      </c>
      <c r="AD188" s="13" t="e">
        <f>AVERAGEIFS($N$2:$N$2691,$C$2:$C$2691,2,#REF!,X188,#REF!,Y188)</f>
        <v>#REF!</v>
      </c>
      <c r="AE188" s="13" t="e">
        <f t="shared" si="25"/>
        <v>#REF!</v>
      </c>
      <c r="AF188" s="13" t="e">
        <f>AVERAGEIFS($T$2:$T$2691,$C$2:$C$2691,2,#REF!,X188,#REF!,Y188)</f>
        <v>#REF!</v>
      </c>
      <c r="AG188" s="13" t="e">
        <f t="shared" si="26"/>
        <v>#REF!</v>
      </c>
      <c r="AN188" s="5"/>
    </row>
    <row r="189" spans="1:40" x14ac:dyDescent="0.3">
      <c r="A189" s="10">
        <f>IF(ISBLANK('Step 1.1 Raw Data'!A189),"-",'Step 1.1 Raw Data'!A189)</f>
        <v>43140.20834409722</v>
      </c>
      <c r="B189">
        <f t="shared" si="13"/>
        <v>5</v>
      </c>
      <c r="C189">
        <f t="shared" si="12"/>
        <v>6</v>
      </c>
      <c r="D189">
        <f>IF(ISBLANK('Step 1.1 Raw Data'!B189),"-",'Step 1.1 Raw Data'!B189)</f>
        <v>86.225700000000003</v>
      </c>
      <c r="E189">
        <f>IF(ISBLANK('Step 1.1 Raw Data'!C189),"-",'Step 1.1 Raw Data'!C189)</f>
        <v>86.225700000000003</v>
      </c>
      <c r="F189">
        <f>IF(ISBLANK('Step 1.1 Raw Data'!D189),"-",'Step 1.1 Raw Data'!D189)</f>
        <v>86.225700000000003</v>
      </c>
      <c r="G189" s="17">
        <f t="shared" si="14"/>
        <v>86.225700000000003</v>
      </c>
      <c r="H189" s="61">
        <f>(SQRT(3)*G189*'Step 1.1 Raw Data'!$G$3*'Step 1.1 Raw Data'!$G$4)/1000</f>
        <v>31.19715610123707</v>
      </c>
      <c r="J189" s="10"/>
      <c r="K189"/>
      <c r="L189"/>
      <c r="M189"/>
      <c r="N189" s="17"/>
      <c r="O189"/>
      <c r="P189" s="10"/>
      <c r="Q189"/>
      <c r="R189"/>
      <c r="S189"/>
      <c r="T189" s="17"/>
      <c r="V189">
        <v>2</v>
      </c>
      <c r="W189" s="14">
        <v>0.90625</v>
      </c>
      <c r="X189" s="3">
        <f t="shared" si="21"/>
        <v>21</v>
      </c>
      <c r="Y189" s="3">
        <f t="shared" si="22"/>
        <v>45</v>
      </c>
      <c r="Z189" s="13" t="e">
        <f>AVERAGEIFS($E:$E,$C:$C,2,$B:$B,X189,#REF!,Y189)</f>
        <v>#REF!</v>
      </c>
      <c r="AA189" s="13" t="e">
        <f t="shared" si="23"/>
        <v>#REF!</v>
      </c>
      <c r="AB189" s="13" t="e">
        <f>AVERAGEIFS(#REF!,$C$2:$C$2691,2,#REF!,X189,#REF!,Y189)</f>
        <v>#REF!</v>
      </c>
      <c r="AC189" s="13" t="e">
        <f t="shared" si="24"/>
        <v>#REF!</v>
      </c>
      <c r="AD189" s="13" t="e">
        <f>AVERAGEIFS($N$2:$N$2691,$C$2:$C$2691,2,#REF!,X189,#REF!,Y189)</f>
        <v>#REF!</v>
      </c>
      <c r="AE189" s="13" t="e">
        <f t="shared" si="25"/>
        <v>#REF!</v>
      </c>
      <c r="AF189" s="13" t="e">
        <f>AVERAGEIFS($T$2:$T$2691,$C$2:$C$2691,2,#REF!,X189,#REF!,Y189)</f>
        <v>#REF!</v>
      </c>
      <c r="AG189" s="13" t="e">
        <f t="shared" si="26"/>
        <v>#REF!</v>
      </c>
      <c r="AN189" s="5"/>
    </row>
    <row r="190" spans="1:40" x14ac:dyDescent="0.3">
      <c r="A190" s="10">
        <f>IF(ISBLANK('Step 1.1 Raw Data'!A190),"-",'Step 1.1 Raw Data'!A190)</f>
        <v>43140.250010821757</v>
      </c>
      <c r="B190">
        <f t="shared" si="13"/>
        <v>6</v>
      </c>
      <c r="C190">
        <f t="shared" si="12"/>
        <v>6</v>
      </c>
      <c r="D190">
        <f>IF(ISBLANK('Step 1.1 Raw Data'!B190),"-",'Step 1.1 Raw Data'!B190)</f>
        <v>86.433199999999999</v>
      </c>
      <c r="E190">
        <f>IF(ISBLANK('Step 1.1 Raw Data'!C190),"-",'Step 1.1 Raw Data'!C190)</f>
        <v>86.433199999999999</v>
      </c>
      <c r="F190">
        <f>IF(ISBLANK('Step 1.1 Raw Data'!D190),"-",'Step 1.1 Raw Data'!D190)</f>
        <v>86.433199999999999</v>
      </c>
      <c r="G190" s="17">
        <f t="shared" si="14"/>
        <v>86.433199999999999</v>
      </c>
      <c r="H190" s="61">
        <f>(SQRT(3)*G190*'Step 1.1 Raw Data'!$G$3*'Step 1.1 Raw Data'!$G$4)/1000</f>
        <v>31.27223128057463</v>
      </c>
      <c r="J190" s="10"/>
      <c r="K190"/>
      <c r="L190"/>
      <c r="M190"/>
      <c r="N190" s="17"/>
      <c r="O190"/>
      <c r="P190" s="10"/>
      <c r="Q190"/>
      <c r="R190"/>
      <c r="S190"/>
      <c r="T190" s="17"/>
      <c r="V190">
        <v>2</v>
      </c>
      <c r="W190" s="14">
        <v>0.91666666666666696</v>
      </c>
      <c r="X190" s="3">
        <f t="shared" si="21"/>
        <v>22</v>
      </c>
      <c r="Y190" s="3">
        <f t="shared" si="22"/>
        <v>0</v>
      </c>
      <c r="Z190" s="13" t="e">
        <f>AVERAGEIFS($E:$E,$C:$C,2,$B:$B,X190,#REF!,Y190)</f>
        <v>#REF!</v>
      </c>
      <c r="AA190" s="13" t="e">
        <f t="shared" si="23"/>
        <v>#REF!</v>
      </c>
      <c r="AB190" s="13" t="e">
        <f>AVERAGEIFS(#REF!,$C$2:$C$2691,2,#REF!,X190,#REF!,Y190)</f>
        <v>#REF!</v>
      </c>
      <c r="AC190" s="13" t="e">
        <f t="shared" si="24"/>
        <v>#REF!</v>
      </c>
      <c r="AD190" s="13" t="e">
        <f>AVERAGEIFS($N$2:$N$2691,$C$2:$C$2691,2,#REF!,X190,#REF!,Y190)</f>
        <v>#REF!</v>
      </c>
      <c r="AE190" s="13" t="e">
        <f t="shared" si="25"/>
        <v>#REF!</v>
      </c>
      <c r="AF190" s="13" t="e">
        <f>AVERAGEIFS($T$2:$T$2691,$C$2:$C$2691,2,#REF!,X190,#REF!,Y190)</f>
        <v>#REF!</v>
      </c>
      <c r="AG190" s="13" t="e">
        <f t="shared" si="26"/>
        <v>#REF!</v>
      </c>
      <c r="AN190" s="5"/>
    </row>
    <row r="191" spans="1:40" x14ac:dyDescent="0.3">
      <c r="A191" s="10">
        <f>IF(ISBLANK('Step 1.1 Raw Data'!A191),"-",'Step 1.1 Raw Data'!A191)</f>
        <v>43140.291677546295</v>
      </c>
      <c r="B191">
        <f t="shared" si="13"/>
        <v>7</v>
      </c>
      <c r="C191">
        <f t="shared" si="12"/>
        <v>6</v>
      </c>
      <c r="D191">
        <f>IF(ISBLANK('Step 1.1 Raw Data'!B191),"-",'Step 1.1 Raw Data'!B191)</f>
        <v>86.587299999999999</v>
      </c>
      <c r="E191">
        <f>IF(ISBLANK('Step 1.1 Raw Data'!C191),"-",'Step 1.1 Raw Data'!C191)</f>
        <v>86.587299999999999</v>
      </c>
      <c r="F191">
        <f>IF(ISBLANK('Step 1.1 Raw Data'!D191),"-",'Step 1.1 Raw Data'!D191)</f>
        <v>86.587299999999999</v>
      </c>
      <c r="G191" s="17">
        <f t="shared" si="14"/>
        <v>86.587299999999985</v>
      </c>
      <c r="H191" s="61">
        <f>(SQRT(3)*G191*'Step 1.1 Raw Data'!$G$3*'Step 1.1 Raw Data'!$G$4)/1000</f>
        <v>31.327985907735673</v>
      </c>
      <c r="J191" s="10"/>
      <c r="K191"/>
      <c r="L191"/>
      <c r="M191"/>
      <c r="N191" s="17"/>
      <c r="O191"/>
      <c r="P191" s="10"/>
      <c r="Q191"/>
      <c r="R191"/>
      <c r="S191"/>
      <c r="T191" s="17"/>
      <c r="V191">
        <v>2</v>
      </c>
      <c r="W191" s="14">
        <v>0.92708333333333304</v>
      </c>
      <c r="X191" s="3">
        <f t="shared" si="21"/>
        <v>22</v>
      </c>
      <c r="Y191" s="3">
        <f t="shared" si="22"/>
        <v>15</v>
      </c>
      <c r="Z191" s="13" t="e">
        <f>AVERAGEIFS($E:$E,$C:$C,2,$B:$B,X191,#REF!,Y191)</f>
        <v>#REF!</v>
      </c>
      <c r="AA191" s="13" t="e">
        <f t="shared" si="23"/>
        <v>#REF!</v>
      </c>
      <c r="AB191" s="13" t="e">
        <f>AVERAGEIFS(#REF!,$C$2:$C$2691,2,#REF!,X191,#REF!,Y191)</f>
        <v>#REF!</v>
      </c>
      <c r="AC191" s="13" t="e">
        <f t="shared" si="24"/>
        <v>#REF!</v>
      </c>
      <c r="AD191" s="13" t="e">
        <f>AVERAGEIFS($N$2:$N$2691,$C$2:$C$2691,2,#REF!,X191,#REF!,Y191)</f>
        <v>#REF!</v>
      </c>
      <c r="AE191" s="13" t="e">
        <f t="shared" si="25"/>
        <v>#REF!</v>
      </c>
      <c r="AF191" s="13" t="e">
        <f>AVERAGEIFS($T$2:$T$2691,$C$2:$C$2691,2,#REF!,X191,#REF!,Y191)</f>
        <v>#REF!</v>
      </c>
      <c r="AG191" s="13" t="e">
        <f t="shared" si="26"/>
        <v>#REF!</v>
      </c>
      <c r="AN191" s="5"/>
    </row>
    <row r="192" spans="1:40" x14ac:dyDescent="0.3">
      <c r="A192" s="10">
        <f>IF(ISBLANK('Step 1.1 Raw Data'!A192),"-",'Step 1.1 Raw Data'!A192)</f>
        <v>43140.333344270832</v>
      </c>
      <c r="B192">
        <f t="shared" si="13"/>
        <v>8</v>
      </c>
      <c r="C192">
        <f t="shared" si="12"/>
        <v>6</v>
      </c>
      <c r="D192">
        <f>IF(ISBLANK('Step 1.1 Raw Data'!B192),"-",'Step 1.1 Raw Data'!B192)</f>
        <v>86.369100000000003</v>
      </c>
      <c r="E192">
        <f>IF(ISBLANK('Step 1.1 Raw Data'!C192),"-",'Step 1.1 Raw Data'!C192)</f>
        <v>86.369100000000003</v>
      </c>
      <c r="F192">
        <f>IF(ISBLANK('Step 1.1 Raw Data'!D192),"-",'Step 1.1 Raw Data'!D192)</f>
        <v>86.369100000000003</v>
      </c>
      <c r="G192" s="17">
        <f t="shared" si="14"/>
        <v>86.369100000000003</v>
      </c>
      <c r="H192" s="61">
        <f>(SQRT(3)*G192*'Step 1.1 Raw Data'!$G$3*'Step 1.1 Raw Data'!$G$4)/1000</f>
        <v>31.249039381800955</v>
      </c>
      <c r="J192" s="10"/>
      <c r="K192"/>
      <c r="L192"/>
      <c r="M192"/>
      <c r="N192" s="17"/>
      <c r="O192"/>
      <c r="P192" s="10"/>
      <c r="Q192"/>
      <c r="R192"/>
      <c r="S192"/>
      <c r="T192" s="17"/>
      <c r="V192">
        <v>2</v>
      </c>
      <c r="W192" s="14">
        <v>0.9375</v>
      </c>
      <c r="X192" s="3">
        <f t="shared" si="21"/>
        <v>22</v>
      </c>
      <c r="Y192" s="3">
        <f t="shared" si="22"/>
        <v>30</v>
      </c>
      <c r="Z192" s="13" t="e">
        <f>AVERAGEIFS($E:$E,$C:$C,2,$B:$B,X192,#REF!,Y192)</f>
        <v>#REF!</v>
      </c>
      <c r="AA192" s="13" t="e">
        <f t="shared" si="23"/>
        <v>#REF!</v>
      </c>
      <c r="AB192" s="13" t="e">
        <f>AVERAGEIFS(#REF!,$C$2:$C$2691,2,#REF!,X192,#REF!,Y192)</f>
        <v>#REF!</v>
      </c>
      <c r="AC192" s="13" t="e">
        <f t="shared" si="24"/>
        <v>#REF!</v>
      </c>
      <c r="AD192" s="13" t="e">
        <f>AVERAGEIFS($N$2:$N$2691,$C$2:$C$2691,2,#REF!,X192,#REF!,Y192)</f>
        <v>#REF!</v>
      </c>
      <c r="AE192" s="13" t="e">
        <f t="shared" si="25"/>
        <v>#REF!</v>
      </c>
      <c r="AF192" s="13" t="e">
        <f>AVERAGEIFS($T$2:$T$2691,$C$2:$C$2691,2,#REF!,X192,#REF!,Y192)</f>
        <v>#REF!</v>
      </c>
      <c r="AG192" s="13" t="e">
        <f t="shared" si="26"/>
        <v>#REF!</v>
      </c>
      <c r="AN192" s="5"/>
    </row>
    <row r="193" spans="1:40" x14ac:dyDescent="0.3">
      <c r="A193" s="10">
        <f>IF(ISBLANK('Step 1.1 Raw Data'!A193),"-",'Step 1.1 Raw Data'!A193)</f>
        <v>43140.375010995369</v>
      </c>
      <c r="B193">
        <f t="shared" si="13"/>
        <v>9</v>
      </c>
      <c r="C193">
        <f t="shared" si="12"/>
        <v>6</v>
      </c>
      <c r="D193">
        <f>IF(ISBLANK('Step 1.1 Raw Data'!B193),"-",'Step 1.1 Raw Data'!B193)</f>
        <v>86.334000000000003</v>
      </c>
      <c r="E193">
        <f>IF(ISBLANK('Step 1.1 Raw Data'!C193),"-",'Step 1.1 Raw Data'!C193)</f>
        <v>86.334000000000003</v>
      </c>
      <c r="F193">
        <f>IF(ISBLANK('Step 1.1 Raw Data'!D193),"-",'Step 1.1 Raw Data'!D193)</f>
        <v>86.334000000000003</v>
      </c>
      <c r="G193" s="17">
        <f t="shared" si="14"/>
        <v>86.334000000000003</v>
      </c>
      <c r="H193" s="61">
        <f>(SQRT(3)*G193*'Step 1.1 Raw Data'!$G$3*'Step 1.1 Raw Data'!$G$4)/1000</f>
        <v>31.236339917729882</v>
      </c>
      <c r="J193" s="10"/>
      <c r="K193"/>
      <c r="L193"/>
      <c r="M193"/>
      <c r="N193" s="17"/>
      <c r="O193"/>
      <c r="P193" s="10"/>
      <c r="Q193"/>
      <c r="R193"/>
      <c r="S193"/>
      <c r="T193" s="17"/>
      <c r="V193">
        <v>2</v>
      </c>
      <c r="W193" s="14">
        <v>0.94791666666666696</v>
      </c>
      <c r="X193" s="3">
        <f t="shared" si="21"/>
        <v>22</v>
      </c>
      <c r="Y193" s="3">
        <f t="shared" si="22"/>
        <v>45</v>
      </c>
      <c r="Z193" s="13" t="e">
        <f>AVERAGEIFS($E:$E,$C:$C,2,$B:$B,X193,#REF!,Y193)</f>
        <v>#REF!</v>
      </c>
      <c r="AA193" s="13" t="e">
        <f t="shared" si="23"/>
        <v>#REF!</v>
      </c>
      <c r="AB193" s="13" t="e">
        <f>AVERAGEIFS(#REF!,$C$2:$C$2691,2,#REF!,X193,#REF!,Y193)</f>
        <v>#REF!</v>
      </c>
      <c r="AC193" s="13" t="e">
        <f t="shared" si="24"/>
        <v>#REF!</v>
      </c>
      <c r="AD193" s="13" t="e">
        <f>AVERAGEIFS($N$2:$N$2691,$C$2:$C$2691,2,#REF!,X193,#REF!,Y193)</f>
        <v>#REF!</v>
      </c>
      <c r="AE193" s="13" t="e">
        <f t="shared" si="25"/>
        <v>#REF!</v>
      </c>
      <c r="AF193" s="13" t="e">
        <f>AVERAGEIFS($T$2:$T$2691,$C$2:$C$2691,2,#REF!,X193,#REF!,Y193)</f>
        <v>#REF!</v>
      </c>
      <c r="AG193" s="13" t="e">
        <f t="shared" si="26"/>
        <v>#REF!</v>
      </c>
      <c r="AN193" s="5"/>
    </row>
    <row r="194" spans="1:40" x14ac:dyDescent="0.3">
      <c r="A194" s="10">
        <f>IF(ISBLANK('Step 1.1 Raw Data'!A194),"-",'Step 1.1 Raw Data'!A194)</f>
        <v>43140.416677719906</v>
      </c>
      <c r="B194">
        <f t="shared" si="13"/>
        <v>10</v>
      </c>
      <c r="C194">
        <f t="shared" ref="C194:C257" si="27">WEEKDAY(A194)</f>
        <v>6</v>
      </c>
      <c r="D194">
        <f>IF(ISBLANK('Step 1.1 Raw Data'!B194),"-",'Step 1.1 Raw Data'!B194)</f>
        <v>86.512600000000006</v>
      </c>
      <c r="E194">
        <f>IF(ISBLANK('Step 1.1 Raw Data'!C194),"-",'Step 1.1 Raw Data'!C194)</f>
        <v>86.512600000000006</v>
      </c>
      <c r="F194">
        <f>IF(ISBLANK('Step 1.1 Raw Data'!D194),"-",'Step 1.1 Raw Data'!D194)</f>
        <v>86.512600000000006</v>
      </c>
      <c r="G194" s="17">
        <f t="shared" si="14"/>
        <v>86.512600000000006</v>
      </c>
      <c r="H194" s="61">
        <f>(SQRT(3)*G194*'Step 1.1 Raw Data'!$G$3*'Step 1.1 Raw Data'!$G$4)/1000</f>
        <v>31.300958843174165</v>
      </c>
      <c r="J194" s="10"/>
      <c r="K194"/>
      <c r="L194"/>
      <c r="M194"/>
      <c r="N194" s="17"/>
      <c r="O194"/>
      <c r="P194" s="10"/>
      <c r="Q194"/>
      <c r="R194"/>
      <c r="S194"/>
      <c r="T194" s="17"/>
      <c r="V194">
        <v>2</v>
      </c>
      <c r="W194" s="14">
        <v>0.95833333333333304</v>
      </c>
      <c r="X194" s="3">
        <f t="shared" si="21"/>
        <v>23</v>
      </c>
      <c r="Y194" s="3">
        <f t="shared" si="22"/>
        <v>0</v>
      </c>
      <c r="Z194" s="13" t="e">
        <f>AVERAGEIFS($E:$E,$C:$C,2,$B:$B,X194,#REF!,Y194)</f>
        <v>#REF!</v>
      </c>
      <c r="AA194" s="13" t="e">
        <f t="shared" si="23"/>
        <v>#REF!</v>
      </c>
      <c r="AB194" s="13" t="e">
        <f>AVERAGEIFS(#REF!,$C$2:$C$2691,2,#REF!,X194,#REF!,Y194)</f>
        <v>#REF!</v>
      </c>
      <c r="AC194" s="13" t="e">
        <f t="shared" si="24"/>
        <v>#REF!</v>
      </c>
      <c r="AD194" s="13" t="e">
        <f>AVERAGEIFS($N$2:$N$2691,$C$2:$C$2691,2,#REF!,X194,#REF!,Y194)</f>
        <v>#REF!</v>
      </c>
      <c r="AE194" s="13" t="e">
        <f t="shared" si="25"/>
        <v>#REF!</v>
      </c>
      <c r="AF194" s="13" t="e">
        <f>AVERAGEIFS($T$2:$T$2691,$C$2:$C$2691,2,#REF!,X194,#REF!,Y194)</f>
        <v>#REF!</v>
      </c>
      <c r="AG194" s="13" t="e">
        <f t="shared" si="26"/>
        <v>#REF!</v>
      </c>
      <c r="AN194" s="5"/>
    </row>
    <row r="195" spans="1:40" x14ac:dyDescent="0.3">
      <c r="A195" s="10">
        <f>IF(ISBLANK('Step 1.1 Raw Data'!A195),"-",'Step 1.1 Raw Data'!A195)</f>
        <v>43140.458344444443</v>
      </c>
      <c r="B195">
        <f t="shared" ref="B195:B258" si="28">HOUR(A195)</f>
        <v>11</v>
      </c>
      <c r="C195">
        <f t="shared" si="27"/>
        <v>6</v>
      </c>
      <c r="D195">
        <f>IF(ISBLANK('Step 1.1 Raw Data'!B195),"-",'Step 1.1 Raw Data'!B195)</f>
        <v>86.500299999999996</v>
      </c>
      <c r="E195">
        <f>IF(ISBLANK('Step 1.1 Raw Data'!C195),"-",'Step 1.1 Raw Data'!C195)</f>
        <v>86.500299999999996</v>
      </c>
      <c r="F195">
        <f>IF(ISBLANK('Step 1.1 Raw Data'!D195),"-",'Step 1.1 Raw Data'!D195)</f>
        <v>86.500299999999996</v>
      </c>
      <c r="G195" s="17">
        <f t="shared" ref="G195:G258" si="29">AVERAGE(D195:F195)</f>
        <v>86.500299999999996</v>
      </c>
      <c r="H195" s="61">
        <f>(SQRT(3)*G195*'Step 1.1 Raw Data'!$G$3*'Step 1.1 Raw Data'!$G$4)/1000</f>
        <v>31.296508603627888</v>
      </c>
      <c r="J195" s="10"/>
      <c r="K195"/>
      <c r="L195"/>
      <c r="M195"/>
      <c r="N195" s="17"/>
      <c r="O195"/>
      <c r="P195" s="10"/>
      <c r="Q195"/>
      <c r="R195"/>
      <c r="S195"/>
      <c r="T195" s="17"/>
      <c r="V195">
        <v>2</v>
      </c>
      <c r="W195" s="14">
        <v>0.96875</v>
      </c>
      <c r="X195" s="3">
        <f t="shared" si="21"/>
        <v>23</v>
      </c>
      <c r="Y195" s="3">
        <f t="shared" si="22"/>
        <v>15</v>
      </c>
      <c r="Z195" s="13" t="e">
        <f>AVERAGEIFS($E:$E,$C:$C,2,$B:$B,X195,#REF!,Y195)</f>
        <v>#REF!</v>
      </c>
      <c r="AA195" s="13" t="e">
        <f t="shared" si="23"/>
        <v>#REF!</v>
      </c>
      <c r="AB195" s="13" t="e">
        <f>AVERAGEIFS(#REF!,$C$2:$C$2691,2,#REF!,X195,#REF!,Y195)</f>
        <v>#REF!</v>
      </c>
      <c r="AC195" s="13" t="e">
        <f t="shared" si="24"/>
        <v>#REF!</v>
      </c>
      <c r="AD195" s="13" t="e">
        <f>AVERAGEIFS($N$2:$N$2691,$C$2:$C$2691,2,#REF!,X195,#REF!,Y195)</f>
        <v>#REF!</v>
      </c>
      <c r="AE195" s="13" t="e">
        <f t="shared" si="25"/>
        <v>#REF!</v>
      </c>
      <c r="AF195" s="13" t="e">
        <f>AVERAGEIFS($T$2:$T$2691,$C$2:$C$2691,2,#REF!,X195,#REF!,Y195)</f>
        <v>#REF!</v>
      </c>
      <c r="AG195" s="13" t="e">
        <f t="shared" si="26"/>
        <v>#REF!</v>
      </c>
      <c r="AN195" s="5"/>
    </row>
    <row r="196" spans="1:40" x14ac:dyDescent="0.3">
      <c r="A196" s="10">
        <f>IF(ISBLANK('Step 1.1 Raw Data'!A196),"-",'Step 1.1 Raw Data'!A196)</f>
        <v>43140.500011168981</v>
      </c>
      <c r="B196">
        <f t="shared" si="28"/>
        <v>12</v>
      </c>
      <c r="C196">
        <f t="shared" si="27"/>
        <v>6</v>
      </c>
      <c r="D196">
        <f>IF(ISBLANK('Step 1.1 Raw Data'!B196),"-",'Step 1.1 Raw Data'!B196)</f>
        <v>86.700199999999995</v>
      </c>
      <c r="E196">
        <f>IF(ISBLANK('Step 1.1 Raw Data'!C196),"-",'Step 1.1 Raw Data'!C196)</f>
        <v>86.700199999999995</v>
      </c>
      <c r="F196">
        <f>IF(ISBLANK('Step 1.1 Raw Data'!D196),"-",'Step 1.1 Raw Data'!D196)</f>
        <v>86.700199999999995</v>
      </c>
      <c r="G196" s="17">
        <f t="shared" si="29"/>
        <v>86.700199999999995</v>
      </c>
      <c r="H196" s="61">
        <f>(SQRT(3)*G196*'Step 1.1 Raw Data'!$G$3*'Step 1.1 Raw Data'!$G$4)/1000</f>
        <v>31.36883404145718</v>
      </c>
      <c r="J196" s="10"/>
      <c r="K196"/>
      <c r="L196"/>
      <c r="M196"/>
      <c r="N196" s="17"/>
      <c r="O196"/>
      <c r="P196" s="10"/>
      <c r="Q196"/>
      <c r="R196"/>
      <c r="S196"/>
      <c r="T196" s="17"/>
      <c r="V196">
        <v>2</v>
      </c>
      <c r="W196" s="14">
        <v>0.97916666666666696</v>
      </c>
      <c r="X196" s="3">
        <f t="shared" si="21"/>
        <v>23</v>
      </c>
      <c r="Y196" s="3">
        <f t="shared" si="22"/>
        <v>30</v>
      </c>
      <c r="Z196" s="13" t="e">
        <f>AVERAGEIFS($E:$E,$C:$C,2,$B:$B,X196,#REF!,Y196)</f>
        <v>#REF!</v>
      </c>
      <c r="AA196" s="13" t="e">
        <f t="shared" si="23"/>
        <v>#REF!</v>
      </c>
      <c r="AB196" s="13" t="e">
        <f>AVERAGEIFS(#REF!,$C$2:$C$2691,2,#REF!,X196,#REF!,Y196)</f>
        <v>#REF!</v>
      </c>
      <c r="AC196" s="13" t="e">
        <f t="shared" si="24"/>
        <v>#REF!</v>
      </c>
      <c r="AD196" s="13" t="e">
        <f>AVERAGEIFS($N$2:$N$2691,$C$2:$C$2691,2,#REF!,X196,#REF!,Y196)</f>
        <v>#REF!</v>
      </c>
      <c r="AE196" s="13" t="e">
        <f t="shared" si="25"/>
        <v>#REF!</v>
      </c>
      <c r="AF196" s="13" t="e">
        <f>AVERAGEIFS($T$2:$T$2691,$C$2:$C$2691,2,#REF!,X196,#REF!,Y196)</f>
        <v>#REF!</v>
      </c>
      <c r="AG196" s="13" t="e">
        <f t="shared" si="26"/>
        <v>#REF!</v>
      </c>
      <c r="AN196" s="5"/>
    </row>
    <row r="197" spans="1:40" x14ac:dyDescent="0.3">
      <c r="A197" s="10">
        <f>IF(ISBLANK('Step 1.1 Raw Data'!A197),"-",'Step 1.1 Raw Data'!A197)</f>
        <v>43140.541677893518</v>
      </c>
      <c r="B197">
        <f t="shared" si="28"/>
        <v>13</v>
      </c>
      <c r="C197">
        <f t="shared" si="27"/>
        <v>6</v>
      </c>
      <c r="D197">
        <f>IF(ISBLANK('Step 1.1 Raw Data'!B197),"-",'Step 1.1 Raw Data'!B197)</f>
        <v>86.363</v>
      </c>
      <c r="E197">
        <f>IF(ISBLANK('Step 1.1 Raw Data'!C197),"-",'Step 1.1 Raw Data'!C197)</f>
        <v>86.363</v>
      </c>
      <c r="F197">
        <f>IF(ISBLANK('Step 1.1 Raw Data'!D197),"-",'Step 1.1 Raw Data'!D197)</f>
        <v>86.363</v>
      </c>
      <c r="G197" s="17">
        <f t="shared" si="29"/>
        <v>86.363</v>
      </c>
      <c r="H197" s="61">
        <f>(SQRT(3)*G197*'Step 1.1 Raw Data'!$G$3*'Step 1.1 Raw Data'!$G$4)/1000</f>
        <v>31.246832352432484</v>
      </c>
      <c r="J197" s="10"/>
      <c r="K197"/>
      <c r="L197"/>
      <c r="M197"/>
      <c r="N197" s="17"/>
      <c r="O197"/>
      <c r="P197" s="10"/>
      <c r="Q197"/>
      <c r="R197"/>
      <c r="S197"/>
      <c r="T197" s="17"/>
      <c r="V197">
        <v>2</v>
      </c>
      <c r="W197" s="14">
        <v>0.98958333333333304</v>
      </c>
      <c r="X197" s="3">
        <f t="shared" si="21"/>
        <v>23</v>
      </c>
      <c r="Y197" s="3">
        <f t="shared" si="22"/>
        <v>45</v>
      </c>
      <c r="Z197" s="13" t="e">
        <f>AVERAGEIFS($E:$E,$C:$C,2,$B:$B,X197,#REF!,Y197)</f>
        <v>#REF!</v>
      </c>
      <c r="AA197" s="13" t="e">
        <f t="shared" si="23"/>
        <v>#REF!</v>
      </c>
      <c r="AB197" s="13" t="e">
        <f>AVERAGEIFS(#REF!,$C$2:$C$2691,2,#REF!,X197,#REF!,Y197)</f>
        <v>#REF!</v>
      </c>
      <c r="AC197" s="13" t="e">
        <f t="shared" si="24"/>
        <v>#REF!</v>
      </c>
      <c r="AD197" s="13" t="e">
        <f>AVERAGEIFS($N$2:$N$2691,$C$2:$C$2691,2,#REF!,X197,#REF!,Y197)</f>
        <v>#REF!</v>
      </c>
      <c r="AE197" s="13" t="e">
        <f t="shared" si="25"/>
        <v>#REF!</v>
      </c>
      <c r="AF197" s="13" t="e">
        <f>AVERAGEIFS($T$2:$T$2691,$C$2:$C$2691,2,#REF!,X197,#REF!,Y197)</f>
        <v>#REF!</v>
      </c>
      <c r="AG197" s="13" t="e">
        <f t="shared" si="26"/>
        <v>#REF!</v>
      </c>
      <c r="AN197" s="5"/>
    </row>
    <row r="198" spans="1:40" x14ac:dyDescent="0.3">
      <c r="A198" s="10">
        <f>IF(ISBLANK('Step 1.1 Raw Data'!A198),"-",'Step 1.1 Raw Data'!A198)</f>
        <v>43140.583344618055</v>
      </c>
      <c r="B198">
        <f t="shared" si="28"/>
        <v>14</v>
      </c>
      <c r="C198">
        <f t="shared" si="27"/>
        <v>6</v>
      </c>
      <c r="D198">
        <f>IF(ISBLANK('Step 1.1 Raw Data'!B198),"-",'Step 1.1 Raw Data'!B198)</f>
        <v>86.440799999999996</v>
      </c>
      <c r="E198">
        <f>IF(ISBLANK('Step 1.1 Raw Data'!C198),"-",'Step 1.1 Raw Data'!C198)</f>
        <v>86.440799999999996</v>
      </c>
      <c r="F198">
        <f>IF(ISBLANK('Step 1.1 Raw Data'!D198),"-",'Step 1.1 Raw Data'!D198)</f>
        <v>86.440799999999996</v>
      </c>
      <c r="G198" s="17">
        <f t="shared" si="29"/>
        <v>86.44080000000001</v>
      </c>
      <c r="H198" s="61">
        <f>(SQRT(3)*G198*'Step 1.1 Raw Data'!$G$3*'Step 1.1 Raw Data'!$G$4)/1000</f>
        <v>31.274981022082905</v>
      </c>
      <c r="J198" s="10"/>
      <c r="K198"/>
      <c r="L198"/>
      <c r="M198"/>
      <c r="N198" s="17"/>
      <c r="O198"/>
      <c r="P198" s="10"/>
      <c r="Q198"/>
      <c r="R198"/>
      <c r="S198"/>
      <c r="T198" s="17"/>
      <c r="Z198" s="1"/>
      <c r="AA198" s="6"/>
      <c r="AC198" s="6"/>
      <c r="AE198" s="6"/>
      <c r="AG198" s="6"/>
      <c r="AN198" s="5"/>
    </row>
    <row r="199" spans="1:40" x14ac:dyDescent="0.3">
      <c r="A199" s="10">
        <f>IF(ISBLANK('Step 1.1 Raw Data'!A199),"-",'Step 1.1 Raw Data'!A199)</f>
        <v>43140.625011342592</v>
      </c>
      <c r="B199">
        <f t="shared" si="28"/>
        <v>15</v>
      </c>
      <c r="C199">
        <f t="shared" si="27"/>
        <v>6</v>
      </c>
      <c r="D199">
        <f>IF(ISBLANK('Step 1.1 Raw Data'!B199),"-",'Step 1.1 Raw Data'!B199)</f>
        <v>86.294300000000007</v>
      </c>
      <c r="E199">
        <f>IF(ISBLANK('Step 1.1 Raw Data'!C199),"-",'Step 1.1 Raw Data'!C199)</f>
        <v>86.294300000000007</v>
      </c>
      <c r="F199">
        <f>IF(ISBLANK('Step 1.1 Raw Data'!D199),"-",'Step 1.1 Raw Data'!D199)</f>
        <v>86.294300000000007</v>
      </c>
      <c r="G199" s="17">
        <f t="shared" si="29"/>
        <v>86.294300000000007</v>
      </c>
      <c r="H199" s="61">
        <f>(SQRT(3)*G199*'Step 1.1 Raw Data'!$G$3*'Step 1.1 Raw Data'!$G$4)/1000</f>
        <v>31.221976136430118</v>
      </c>
      <c r="J199" s="10"/>
      <c r="K199"/>
      <c r="L199"/>
      <c r="M199"/>
      <c r="N199" s="17"/>
      <c r="O199"/>
      <c r="P199" s="10"/>
      <c r="Q199"/>
      <c r="R199"/>
      <c r="S199"/>
      <c r="T199" s="17"/>
      <c r="AN199" s="5"/>
    </row>
    <row r="200" spans="1:40" x14ac:dyDescent="0.3">
      <c r="A200" s="10">
        <f>IF(ISBLANK('Step 1.1 Raw Data'!A200),"-",'Step 1.1 Raw Data'!A200)</f>
        <v>43140.666678067129</v>
      </c>
      <c r="B200">
        <f t="shared" si="28"/>
        <v>16</v>
      </c>
      <c r="C200">
        <f t="shared" si="27"/>
        <v>6</v>
      </c>
      <c r="D200">
        <f>IF(ISBLANK('Step 1.1 Raw Data'!B200),"-",'Step 1.1 Raw Data'!B200)</f>
        <v>86.370599999999996</v>
      </c>
      <c r="E200">
        <f>IF(ISBLANK('Step 1.1 Raw Data'!C200),"-",'Step 1.1 Raw Data'!C200)</f>
        <v>86.370599999999996</v>
      </c>
      <c r="F200">
        <f>IF(ISBLANK('Step 1.1 Raw Data'!D200),"-",'Step 1.1 Raw Data'!D200)</f>
        <v>86.370599999999996</v>
      </c>
      <c r="G200" s="17">
        <f t="shared" si="29"/>
        <v>86.37060000000001</v>
      </c>
      <c r="H200" s="61">
        <f>(SQRT(3)*G200*'Step 1.1 Raw Data'!$G$3*'Step 1.1 Raw Data'!$G$4)/1000</f>
        <v>31.249582093940745</v>
      </c>
      <c r="J200" s="10"/>
      <c r="K200"/>
      <c r="L200"/>
      <c r="M200"/>
      <c r="N200" s="17"/>
      <c r="O200"/>
      <c r="P200" s="10"/>
      <c r="Q200"/>
      <c r="R200"/>
      <c r="S200"/>
      <c r="T200" s="17"/>
      <c r="W200" s="1" t="s">
        <v>70</v>
      </c>
      <c r="X200" s="2" t="s">
        <v>71</v>
      </c>
      <c r="Y200" s="2" t="s">
        <v>72</v>
      </c>
      <c r="Z200" s="2" t="s">
        <v>73</v>
      </c>
      <c r="AA200" s="2" t="s">
        <v>74</v>
      </c>
      <c r="AB200" s="2" t="s">
        <v>75</v>
      </c>
      <c r="AC200" s="2" t="s">
        <v>76</v>
      </c>
      <c r="AD200" s="2" t="s">
        <v>77</v>
      </c>
      <c r="AE200" s="2" t="s">
        <v>78</v>
      </c>
      <c r="AF200" s="2" t="s">
        <v>79</v>
      </c>
      <c r="AG200" s="2" t="s">
        <v>80</v>
      </c>
      <c r="AN200" s="5"/>
    </row>
    <row r="201" spans="1:40" x14ac:dyDescent="0.3">
      <c r="A201" s="10">
        <f>IF(ISBLANK('Step 1.1 Raw Data'!A201),"-",'Step 1.1 Raw Data'!A201)</f>
        <v>43140.708344791667</v>
      </c>
      <c r="B201">
        <f t="shared" si="28"/>
        <v>17</v>
      </c>
      <c r="C201">
        <f t="shared" si="27"/>
        <v>6</v>
      </c>
      <c r="D201">
        <f>IF(ISBLANK('Step 1.1 Raw Data'!B201),"-",'Step 1.1 Raw Data'!B201)</f>
        <v>86.288200000000003</v>
      </c>
      <c r="E201">
        <f>IF(ISBLANK('Step 1.1 Raw Data'!C201),"-",'Step 1.1 Raw Data'!C201)</f>
        <v>86.288200000000003</v>
      </c>
      <c r="F201">
        <f>IF(ISBLANK('Step 1.1 Raw Data'!D201),"-",'Step 1.1 Raw Data'!D201)</f>
        <v>86.288200000000003</v>
      </c>
      <c r="G201" s="17">
        <f t="shared" si="29"/>
        <v>86.288200000000003</v>
      </c>
      <c r="H201" s="61">
        <f>(SQRT(3)*G201*'Step 1.1 Raw Data'!$G$3*'Step 1.1 Raw Data'!$G$4)/1000</f>
        <v>31.219769107061637</v>
      </c>
      <c r="J201" s="10"/>
      <c r="K201"/>
      <c r="L201"/>
      <c r="M201"/>
      <c r="N201" s="17"/>
      <c r="O201"/>
      <c r="P201" s="10"/>
      <c r="Q201"/>
      <c r="R201"/>
      <c r="S201"/>
      <c r="T201" s="17"/>
      <c r="V201">
        <v>3</v>
      </c>
      <c r="W201" s="14">
        <v>0</v>
      </c>
      <c r="X201" s="3">
        <f>HOUR(W201)</f>
        <v>0</v>
      </c>
      <c r="Y201" s="3">
        <f>MINUTE(W201)</f>
        <v>0</v>
      </c>
      <c r="Z201" s="13" t="e">
        <f>AVERAGEIFS(#REF!,$C$2:$C$2691,3,#REF!,X201,#REF!,Y201)</f>
        <v>#REF!</v>
      </c>
      <c r="AA201" s="13" t="e">
        <f>Z201*0.25</f>
        <v>#REF!</v>
      </c>
      <c r="AB201" s="13" t="e">
        <f>AVERAGEIFS(#REF!,$C$2:$C$2691,3,#REF!,X201,#REF!,Y201)</f>
        <v>#REF!</v>
      </c>
      <c r="AC201" s="13" t="e">
        <f>AB201*0.25</f>
        <v>#REF!</v>
      </c>
      <c r="AD201" s="13" t="e">
        <f>AVERAGEIFS($N$2:$N$2691,$C$2:$C$2691,3,#REF!,X201,#REF!,Y201)</f>
        <v>#REF!</v>
      </c>
      <c r="AE201" s="13" t="e">
        <f>AD201*0.25</f>
        <v>#REF!</v>
      </c>
      <c r="AF201" s="13" t="e">
        <f>AVERAGEIFS($T$2:$T$2691,$C$2:$C$2691,3,#REF!,X201,#REF!,Y201)</f>
        <v>#REF!</v>
      </c>
      <c r="AG201" s="13" t="e">
        <f>AF201*0.25</f>
        <v>#REF!</v>
      </c>
      <c r="AN201" s="5"/>
    </row>
    <row r="202" spans="1:40" x14ac:dyDescent="0.3">
      <c r="A202" s="10">
        <f>IF(ISBLANK('Step 1.1 Raw Data'!A202),"-",'Step 1.1 Raw Data'!A202)</f>
        <v>43140.750011516204</v>
      </c>
      <c r="B202">
        <f t="shared" si="28"/>
        <v>18</v>
      </c>
      <c r="C202">
        <f t="shared" si="27"/>
        <v>6</v>
      </c>
      <c r="D202">
        <f>IF(ISBLANK('Step 1.1 Raw Data'!B202),"-",'Step 1.1 Raw Data'!B202)</f>
        <v>86.1875</v>
      </c>
      <c r="E202">
        <f>IF(ISBLANK('Step 1.1 Raw Data'!C202),"-",'Step 1.1 Raw Data'!C202)</f>
        <v>86.1875</v>
      </c>
      <c r="F202">
        <f>IF(ISBLANK('Step 1.1 Raw Data'!D202),"-",'Step 1.1 Raw Data'!D202)</f>
        <v>86.1875</v>
      </c>
      <c r="G202" s="17">
        <f t="shared" si="29"/>
        <v>86.1875</v>
      </c>
      <c r="H202" s="61">
        <f>(SQRT(3)*G202*'Step 1.1 Raw Data'!$G$3*'Step 1.1 Raw Data'!$G$4)/1000</f>
        <v>31.183335032077096</v>
      </c>
      <c r="J202" s="10"/>
      <c r="K202"/>
      <c r="L202"/>
      <c r="M202"/>
      <c r="N202" s="17"/>
      <c r="O202"/>
      <c r="P202" s="10"/>
      <c r="Q202"/>
      <c r="R202"/>
      <c r="S202"/>
      <c r="T202" s="17"/>
      <c r="V202">
        <v>3</v>
      </c>
      <c r="W202" s="14">
        <v>1.0416666666666666E-2</v>
      </c>
      <c r="X202" s="3">
        <f t="shared" ref="X202:X265" si="30">HOUR(W202)</f>
        <v>0</v>
      </c>
      <c r="Y202" s="3">
        <f t="shared" ref="Y202:Y265" si="31">MINUTE(W202)</f>
        <v>15</v>
      </c>
      <c r="Z202" s="13" t="e">
        <f>AVERAGEIFS(#REF!,$C$2:$C$2691,3,#REF!,X202,#REF!,Y202)</f>
        <v>#REF!</v>
      </c>
      <c r="AA202" s="13" t="e">
        <f t="shared" ref="AA202:AA265" si="32">Z202*0.25</f>
        <v>#REF!</v>
      </c>
      <c r="AB202" s="13" t="e">
        <f>AVERAGEIFS(#REF!,$C$2:$C$2691,3,#REF!,X202,#REF!,Y202)</f>
        <v>#REF!</v>
      </c>
      <c r="AC202" s="13" t="e">
        <f t="shared" ref="AC202:AC265" si="33">AB202*0.25</f>
        <v>#REF!</v>
      </c>
      <c r="AD202" s="13" t="e">
        <f>AVERAGEIFS($N$2:$N$2691,$C$2:$C$2691,3,#REF!,X202,#REF!,Y202)</f>
        <v>#REF!</v>
      </c>
      <c r="AE202" s="13" t="e">
        <f t="shared" ref="AE202:AE265" si="34">AD202*0.25</f>
        <v>#REF!</v>
      </c>
      <c r="AF202" s="13" t="e">
        <f>AVERAGEIFS($T$2:$T$2691,$C$2:$C$2691,3,#REF!,X202,#REF!,Y202)</f>
        <v>#REF!</v>
      </c>
      <c r="AG202" s="13" t="e">
        <f t="shared" ref="AG202:AG265" si="35">AF202*0.25</f>
        <v>#REF!</v>
      </c>
      <c r="AN202" s="5"/>
    </row>
    <row r="203" spans="1:40" x14ac:dyDescent="0.3">
      <c r="A203" s="10">
        <f>IF(ISBLANK('Step 1.1 Raw Data'!A203),"-",'Step 1.1 Raw Data'!A203)</f>
        <v>43140.791678240741</v>
      </c>
      <c r="B203">
        <f t="shared" si="28"/>
        <v>19</v>
      </c>
      <c r="C203">
        <f t="shared" si="27"/>
        <v>6</v>
      </c>
      <c r="D203">
        <f>IF(ISBLANK('Step 1.1 Raw Data'!B203),"-",'Step 1.1 Raw Data'!B203)</f>
        <v>86.099000000000004</v>
      </c>
      <c r="E203">
        <f>IF(ISBLANK('Step 1.1 Raw Data'!C203),"-",'Step 1.1 Raw Data'!C203)</f>
        <v>86.099000000000004</v>
      </c>
      <c r="F203">
        <f>IF(ISBLANK('Step 1.1 Raw Data'!D203),"-",'Step 1.1 Raw Data'!D203)</f>
        <v>86.099000000000004</v>
      </c>
      <c r="G203" s="17">
        <f t="shared" si="29"/>
        <v>86.099000000000004</v>
      </c>
      <c r="H203" s="61">
        <f>(SQRT(3)*G203*'Step 1.1 Raw Data'!$G$3*'Step 1.1 Raw Data'!$G$4)/1000</f>
        <v>31.15131501582951</v>
      </c>
      <c r="J203" s="10"/>
      <c r="K203"/>
      <c r="L203"/>
      <c r="M203"/>
      <c r="N203" s="17"/>
      <c r="O203"/>
      <c r="P203" s="10"/>
      <c r="Q203"/>
      <c r="R203"/>
      <c r="S203"/>
      <c r="T203" s="17"/>
      <c r="V203">
        <v>3</v>
      </c>
      <c r="W203" s="14">
        <v>2.0833333333333332E-2</v>
      </c>
      <c r="X203" s="3">
        <f t="shared" si="30"/>
        <v>0</v>
      </c>
      <c r="Y203" s="3">
        <f t="shared" si="31"/>
        <v>30</v>
      </c>
      <c r="Z203" s="13" t="e">
        <f>AVERAGEIFS(#REF!,$C$2:$C$2691,3,#REF!,X203,#REF!,Y203)</f>
        <v>#REF!</v>
      </c>
      <c r="AA203" s="13" t="e">
        <f t="shared" si="32"/>
        <v>#REF!</v>
      </c>
      <c r="AB203" s="13" t="e">
        <f>AVERAGEIFS(#REF!,$C$2:$C$2691,3,#REF!,X203,#REF!,Y203)</f>
        <v>#REF!</v>
      </c>
      <c r="AC203" s="13" t="e">
        <f t="shared" si="33"/>
        <v>#REF!</v>
      </c>
      <c r="AD203" s="13" t="e">
        <f>AVERAGEIFS($N$2:$N$2691,$C$2:$C$2691,3,#REF!,X203,#REF!,Y203)</f>
        <v>#REF!</v>
      </c>
      <c r="AE203" s="13" t="e">
        <f t="shared" si="34"/>
        <v>#REF!</v>
      </c>
      <c r="AF203" s="13" t="e">
        <f>AVERAGEIFS($T$2:$T$2691,$C$2:$C$2691,3,#REF!,X203,#REF!,Y203)</f>
        <v>#REF!</v>
      </c>
      <c r="AG203" s="13" t="e">
        <f t="shared" si="35"/>
        <v>#REF!</v>
      </c>
      <c r="AN203" s="5"/>
    </row>
    <row r="204" spans="1:40" x14ac:dyDescent="0.3">
      <c r="A204" s="10">
        <f>IF(ISBLANK('Step 1.1 Raw Data'!A204),"-",'Step 1.1 Raw Data'!A204)</f>
        <v>43140.833344965278</v>
      </c>
      <c r="B204">
        <f t="shared" si="28"/>
        <v>20</v>
      </c>
      <c r="C204">
        <f t="shared" si="27"/>
        <v>6</v>
      </c>
      <c r="D204">
        <f>IF(ISBLANK('Step 1.1 Raw Data'!B204),"-",'Step 1.1 Raw Data'!B204)</f>
        <v>86.199700000000007</v>
      </c>
      <c r="E204">
        <f>IF(ISBLANK('Step 1.1 Raw Data'!C204),"-",'Step 1.1 Raw Data'!C204)</f>
        <v>86.199700000000007</v>
      </c>
      <c r="F204">
        <f>IF(ISBLANK('Step 1.1 Raw Data'!D204),"-",'Step 1.1 Raw Data'!D204)</f>
        <v>86.199700000000007</v>
      </c>
      <c r="G204" s="17">
        <f t="shared" si="29"/>
        <v>86.199700000000007</v>
      </c>
      <c r="H204" s="61">
        <f>(SQRT(3)*G204*'Step 1.1 Raw Data'!$G$3*'Step 1.1 Raw Data'!$G$4)/1000</f>
        <v>31.187749090814059</v>
      </c>
      <c r="J204" s="10"/>
      <c r="K204"/>
      <c r="L204"/>
      <c r="M204"/>
      <c r="N204" s="17"/>
      <c r="O204"/>
      <c r="P204" s="10"/>
      <c r="Q204"/>
      <c r="R204"/>
      <c r="S204"/>
      <c r="T204" s="17"/>
      <c r="V204">
        <v>3</v>
      </c>
      <c r="W204" s="14">
        <v>3.125E-2</v>
      </c>
      <c r="X204" s="3">
        <f t="shared" si="30"/>
        <v>0</v>
      </c>
      <c r="Y204" s="3">
        <f t="shared" si="31"/>
        <v>45</v>
      </c>
      <c r="Z204" s="13" t="e">
        <f>AVERAGEIFS(#REF!,$C$2:$C$2691,3,#REF!,X204,#REF!,Y204)</f>
        <v>#REF!</v>
      </c>
      <c r="AA204" s="13" t="e">
        <f t="shared" si="32"/>
        <v>#REF!</v>
      </c>
      <c r="AB204" s="13" t="e">
        <f>AVERAGEIFS(#REF!,$C$2:$C$2691,3,#REF!,X204,#REF!,Y204)</f>
        <v>#REF!</v>
      </c>
      <c r="AC204" s="13" t="e">
        <f t="shared" si="33"/>
        <v>#REF!</v>
      </c>
      <c r="AD204" s="13" t="e">
        <f>AVERAGEIFS($N$2:$N$2691,$C$2:$C$2691,3,#REF!,X204,#REF!,Y204)</f>
        <v>#REF!</v>
      </c>
      <c r="AE204" s="13" t="e">
        <f t="shared" si="34"/>
        <v>#REF!</v>
      </c>
      <c r="AF204" s="13" t="e">
        <f>AVERAGEIFS($T$2:$T$2691,$C$2:$C$2691,3,#REF!,X204,#REF!,Y204)</f>
        <v>#REF!</v>
      </c>
      <c r="AG204" s="13" t="e">
        <f t="shared" si="35"/>
        <v>#REF!</v>
      </c>
      <c r="AN204" s="5"/>
    </row>
    <row r="205" spans="1:40" x14ac:dyDescent="0.3">
      <c r="A205" s="10">
        <f>IF(ISBLANK('Step 1.1 Raw Data'!A205),"-",'Step 1.1 Raw Data'!A205)</f>
        <v>43140.875011689815</v>
      </c>
      <c r="B205">
        <f t="shared" si="28"/>
        <v>21</v>
      </c>
      <c r="C205">
        <f t="shared" si="27"/>
        <v>6</v>
      </c>
      <c r="D205">
        <f>IF(ISBLANK('Step 1.1 Raw Data'!B205),"-",'Step 1.1 Raw Data'!B205)</f>
        <v>86.3767</v>
      </c>
      <c r="E205">
        <f>IF(ISBLANK('Step 1.1 Raw Data'!C205),"-",'Step 1.1 Raw Data'!C205)</f>
        <v>86.3767</v>
      </c>
      <c r="F205">
        <f>IF(ISBLANK('Step 1.1 Raw Data'!D205),"-",'Step 1.1 Raw Data'!D205)</f>
        <v>86.3767</v>
      </c>
      <c r="G205" s="17">
        <f t="shared" si="29"/>
        <v>86.376699999999985</v>
      </c>
      <c r="H205" s="61">
        <f>(SQRT(3)*G205*'Step 1.1 Raw Data'!$G$3*'Step 1.1 Raw Data'!$G$4)/1000</f>
        <v>31.251789123309216</v>
      </c>
      <c r="J205" s="10"/>
      <c r="K205"/>
      <c r="L205"/>
      <c r="M205"/>
      <c r="N205" s="17"/>
      <c r="O205"/>
      <c r="P205" s="10"/>
      <c r="Q205"/>
      <c r="R205"/>
      <c r="S205"/>
      <c r="T205" s="17"/>
      <c r="V205">
        <v>3</v>
      </c>
      <c r="W205" s="14">
        <v>4.1666666666666664E-2</v>
      </c>
      <c r="X205" s="3">
        <f t="shared" si="30"/>
        <v>1</v>
      </c>
      <c r="Y205" s="3">
        <f t="shared" si="31"/>
        <v>0</v>
      </c>
      <c r="Z205" s="13" t="e">
        <f>AVERAGEIFS(#REF!,$C$2:$C$2691,3,#REF!,X205,#REF!,Y205)</f>
        <v>#REF!</v>
      </c>
      <c r="AA205" s="13" t="e">
        <f t="shared" si="32"/>
        <v>#REF!</v>
      </c>
      <c r="AB205" s="13" t="e">
        <f>AVERAGEIFS(#REF!,$C$2:$C$2691,3,#REF!,X205,#REF!,Y205)</f>
        <v>#REF!</v>
      </c>
      <c r="AC205" s="13" t="e">
        <f t="shared" si="33"/>
        <v>#REF!</v>
      </c>
      <c r="AD205" s="13" t="e">
        <f>AVERAGEIFS($N$2:$N$2691,$C$2:$C$2691,3,#REF!,X205,#REF!,Y205)</f>
        <v>#REF!</v>
      </c>
      <c r="AE205" s="13" t="e">
        <f t="shared" si="34"/>
        <v>#REF!</v>
      </c>
      <c r="AF205" s="13" t="e">
        <f>AVERAGEIFS($T$2:$T$2691,$C$2:$C$2691,3,#REF!,X205,#REF!,Y205)</f>
        <v>#REF!</v>
      </c>
      <c r="AG205" s="13" t="e">
        <f t="shared" si="35"/>
        <v>#REF!</v>
      </c>
      <c r="AN205" s="5"/>
    </row>
    <row r="206" spans="1:40" x14ac:dyDescent="0.3">
      <c r="A206" s="10">
        <f>IF(ISBLANK('Step 1.1 Raw Data'!A206),"-",'Step 1.1 Raw Data'!A206)</f>
        <v>43140.916678414353</v>
      </c>
      <c r="B206">
        <f t="shared" si="28"/>
        <v>22</v>
      </c>
      <c r="C206">
        <f t="shared" si="27"/>
        <v>6</v>
      </c>
      <c r="D206">
        <f>IF(ISBLANK('Step 1.1 Raw Data'!B206),"-",'Step 1.1 Raw Data'!B206)</f>
        <v>86.369100000000003</v>
      </c>
      <c r="E206">
        <f>IF(ISBLANK('Step 1.1 Raw Data'!C206),"-",'Step 1.1 Raw Data'!C206)</f>
        <v>86.369100000000003</v>
      </c>
      <c r="F206">
        <f>IF(ISBLANK('Step 1.1 Raw Data'!D206),"-",'Step 1.1 Raw Data'!D206)</f>
        <v>86.369100000000003</v>
      </c>
      <c r="G206" s="17">
        <f t="shared" si="29"/>
        <v>86.369100000000003</v>
      </c>
      <c r="H206" s="61">
        <f>(SQRT(3)*G206*'Step 1.1 Raw Data'!$G$3*'Step 1.1 Raw Data'!$G$4)/1000</f>
        <v>31.249039381800955</v>
      </c>
      <c r="J206" s="10"/>
      <c r="K206"/>
      <c r="L206"/>
      <c r="M206"/>
      <c r="N206" s="17"/>
      <c r="O206"/>
      <c r="P206" s="10"/>
      <c r="Q206"/>
      <c r="R206"/>
      <c r="S206"/>
      <c r="T206" s="17"/>
      <c r="V206">
        <v>3</v>
      </c>
      <c r="W206" s="14">
        <v>5.2083333333333336E-2</v>
      </c>
      <c r="X206" s="3">
        <f t="shared" si="30"/>
        <v>1</v>
      </c>
      <c r="Y206" s="3">
        <f t="shared" si="31"/>
        <v>15</v>
      </c>
      <c r="Z206" s="13" t="e">
        <f>AVERAGEIFS(#REF!,$C$2:$C$2691,3,#REF!,X206,#REF!,Y206)</f>
        <v>#REF!</v>
      </c>
      <c r="AA206" s="13" t="e">
        <f t="shared" si="32"/>
        <v>#REF!</v>
      </c>
      <c r="AB206" s="13" t="e">
        <f>AVERAGEIFS(#REF!,$C$2:$C$2691,3,#REF!,X206,#REF!,Y206)</f>
        <v>#REF!</v>
      </c>
      <c r="AC206" s="13" t="e">
        <f t="shared" si="33"/>
        <v>#REF!</v>
      </c>
      <c r="AD206" s="13" t="e">
        <f>AVERAGEIFS($N$2:$N$2691,$C$2:$C$2691,3,#REF!,X206,#REF!,Y206)</f>
        <v>#REF!</v>
      </c>
      <c r="AE206" s="13" t="e">
        <f t="shared" si="34"/>
        <v>#REF!</v>
      </c>
      <c r="AF206" s="13" t="e">
        <f>AVERAGEIFS($T$2:$T$2691,$C$2:$C$2691,3,#REF!,X206,#REF!,Y206)</f>
        <v>#REF!</v>
      </c>
      <c r="AG206" s="13" t="e">
        <f t="shared" si="35"/>
        <v>#REF!</v>
      </c>
      <c r="AN206" s="5"/>
    </row>
    <row r="207" spans="1:40" x14ac:dyDescent="0.3">
      <c r="A207" s="10">
        <f>IF(ISBLANK('Step 1.1 Raw Data'!A207),"-",'Step 1.1 Raw Data'!A207)</f>
        <v>43140.95834513889</v>
      </c>
      <c r="B207">
        <f t="shared" si="28"/>
        <v>23</v>
      </c>
      <c r="C207">
        <f t="shared" si="27"/>
        <v>6</v>
      </c>
      <c r="D207">
        <f>IF(ISBLANK('Step 1.1 Raw Data'!B207),"-",'Step 1.1 Raw Data'!B207)</f>
        <v>86.401200000000003</v>
      </c>
      <c r="E207">
        <f>IF(ISBLANK('Step 1.1 Raw Data'!C207),"-",'Step 1.1 Raw Data'!C207)</f>
        <v>86.401200000000003</v>
      </c>
      <c r="F207">
        <f>IF(ISBLANK('Step 1.1 Raw Data'!D207),"-",'Step 1.1 Raw Data'!D207)</f>
        <v>86.401200000000003</v>
      </c>
      <c r="G207" s="17">
        <f t="shared" si="29"/>
        <v>86.401200000000003</v>
      </c>
      <c r="H207" s="61">
        <f>(SQRT(3)*G207*'Step 1.1 Raw Data'!$G$3*'Step 1.1 Raw Data'!$G$4)/1000</f>
        <v>31.260653421592455</v>
      </c>
      <c r="J207" s="10"/>
      <c r="K207"/>
      <c r="L207"/>
      <c r="M207"/>
      <c r="N207" s="17"/>
      <c r="O207"/>
      <c r="P207" s="10"/>
      <c r="Q207"/>
      <c r="R207"/>
      <c r="S207"/>
      <c r="T207" s="17"/>
      <c r="V207">
        <v>3</v>
      </c>
      <c r="W207" s="14">
        <v>6.25E-2</v>
      </c>
      <c r="X207" s="3">
        <f t="shared" si="30"/>
        <v>1</v>
      </c>
      <c r="Y207" s="3">
        <f t="shared" si="31"/>
        <v>30</v>
      </c>
      <c r="Z207" s="13" t="e">
        <f>AVERAGEIFS(#REF!,$C$2:$C$2691,3,#REF!,X207,#REF!,Y207)</f>
        <v>#REF!</v>
      </c>
      <c r="AA207" s="13" t="e">
        <f t="shared" si="32"/>
        <v>#REF!</v>
      </c>
      <c r="AB207" s="13" t="e">
        <f>AVERAGEIFS(#REF!,$C$2:$C$2691,3,#REF!,X207,#REF!,Y207)</f>
        <v>#REF!</v>
      </c>
      <c r="AC207" s="13" t="e">
        <f t="shared" si="33"/>
        <v>#REF!</v>
      </c>
      <c r="AD207" s="13" t="e">
        <f>AVERAGEIFS($N$2:$N$2691,$C$2:$C$2691,3,#REF!,X207,#REF!,Y207)</f>
        <v>#REF!</v>
      </c>
      <c r="AE207" s="13" t="e">
        <f t="shared" si="34"/>
        <v>#REF!</v>
      </c>
      <c r="AF207" s="13" t="e">
        <f>AVERAGEIFS($T$2:$T$2691,$C$2:$C$2691,3,#REF!,X207,#REF!,Y207)</f>
        <v>#REF!</v>
      </c>
      <c r="AG207" s="13" t="e">
        <f t="shared" si="35"/>
        <v>#REF!</v>
      </c>
      <c r="AN207" s="5"/>
    </row>
    <row r="208" spans="1:40" x14ac:dyDescent="0.3">
      <c r="A208" s="10">
        <f>IF(ISBLANK('Step 1.1 Raw Data'!A208),"-",'Step 1.1 Raw Data'!A208)</f>
        <v>43141.000011863427</v>
      </c>
      <c r="B208">
        <f t="shared" si="28"/>
        <v>0</v>
      </c>
      <c r="C208">
        <f t="shared" si="27"/>
        <v>7</v>
      </c>
      <c r="D208">
        <f>IF(ISBLANK('Step 1.1 Raw Data'!B208),"-",'Step 1.1 Raw Data'!B208)</f>
        <v>86.012100000000004</v>
      </c>
      <c r="E208">
        <f>IF(ISBLANK('Step 1.1 Raw Data'!C208),"-",'Step 1.1 Raw Data'!C208)</f>
        <v>86.012100000000004</v>
      </c>
      <c r="F208">
        <f>IF(ISBLANK('Step 1.1 Raw Data'!D208),"-",'Step 1.1 Raw Data'!D208)</f>
        <v>86.012100000000004</v>
      </c>
      <c r="G208" s="17">
        <f t="shared" si="29"/>
        <v>86.01209999999999</v>
      </c>
      <c r="H208" s="61">
        <f>(SQRT(3)*G208*'Step 1.1 Raw Data'!$G$3*'Step 1.1 Raw Data'!$G$4)/1000</f>
        <v>31.119873892531029</v>
      </c>
      <c r="J208" s="10"/>
      <c r="K208"/>
      <c r="L208"/>
      <c r="M208"/>
      <c r="N208" s="17"/>
      <c r="O208"/>
      <c r="P208" s="10"/>
      <c r="Q208"/>
      <c r="R208"/>
      <c r="S208"/>
      <c r="T208" s="17"/>
      <c r="V208">
        <v>3</v>
      </c>
      <c r="W208" s="14">
        <v>7.2916666666666699E-2</v>
      </c>
      <c r="X208" s="3">
        <f t="shared" si="30"/>
        <v>1</v>
      </c>
      <c r="Y208" s="3">
        <f t="shared" si="31"/>
        <v>45</v>
      </c>
      <c r="Z208" s="13" t="e">
        <f>AVERAGEIFS(#REF!,$C$2:$C$2691,3,#REF!,X208,#REF!,Y208)</f>
        <v>#REF!</v>
      </c>
      <c r="AA208" s="13" t="e">
        <f t="shared" si="32"/>
        <v>#REF!</v>
      </c>
      <c r="AB208" s="13" t="e">
        <f>AVERAGEIFS(#REF!,$C$2:$C$2691,3,#REF!,X208,#REF!,Y208)</f>
        <v>#REF!</v>
      </c>
      <c r="AC208" s="13" t="e">
        <f t="shared" si="33"/>
        <v>#REF!</v>
      </c>
      <c r="AD208" s="13" t="e">
        <f>AVERAGEIFS($N$2:$N$2691,$C$2:$C$2691,3,#REF!,X208,#REF!,Y208)</f>
        <v>#REF!</v>
      </c>
      <c r="AE208" s="13" t="e">
        <f t="shared" si="34"/>
        <v>#REF!</v>
      </c>
      <c r="AF208" s="13" t="e">
        <f>AVERAGEIFS($T$2:$T$2691,$C$2:$C$2691,3,#REF!,X208,#REF!,Y208)</f>
        <v>#REF!</v>
      </c>
      <c r="AG208" s="13" t="e">
        <f t="shared" si="35"/>
        <v>#REF!</v>
      </c>
      <c r="AN208" s="5"/>
    </row>
    <row r="209" spans="1:40" x14ac:dyDescent="0.3">
      <c r="A209" s="10">
        <f>IF(ISBLANK('Step 1.1 Raw Data'!A209),"-",'Step 1.1 Raw Data'!A209)</f>
        <v>43141.041678587964</v>
      </c>
      <c r="B209">
        <f t="shared" si="28"/>
        <v>1</v>
      </c>
      <c r="C209">
        <f t="shared" si="27"/>
        <v>7</v>
      </c>
      <c r="D209">
        <f>IF(ISBLANK('Step 1.1 Raw Data'!B209),"-",'Step 1.1 Raw Data'!B209)</f>
        <v>85.918999999999997</v>
      </c>
      <c r="E209">
        <f>IF(ISBLANK('Step 1.1 Raw Data'!C209),"-",'Step 1.1 Raw Data'!C209)</f>
        <v>85.918999999999997</v>
      </c>
      <c r="F209">
        <f>IF(ISBLANK('Step 1.1 Raw Data'!D209),"-",'Step 1.1 Raw Data'!D209)</f>
        <v>85.918999999999997</v>
      </c>
      <c r="G209" s="17">
        <f t="shared" si="29"/>
        <v>85.918999999999997</v>
      </c>
      <c r="H209" s="61">
        <f>(SQRT(3)*G209*'Step 1.1 Raw Data'!$G$3*'Step 1.1 Raw Data'!$G$4)/1000</f>
        <v>31.086189559054763</v>
      </c>
      <c r="J209" s="10"/>
      <c r="K209"/>
      <c r="L209"/>
      <c r="M209"/>
      <c r="N209" s="17"/>
      <c r="O209"/>
      <c r="P209" s="10"/>
      <c r="Q209"/>
      <c r="R209"/>
      <c r="S209"/>
      <c r="T209" s="17"/>
      <c r="V209">
        <v>3</v>
      </c>
      <c r="W209" s="14">
        <v>8.3333333333333301E-2</v>
      </c>
      <c r="X209" s="3">
        <f t="shared" si="30"/>
        <v>2</v>
      </c>
      <c r="Y209" s="3">
        <f t="shared" si="31"/>
        <v>0</v>
      </c>
      <c r="Z209" s="13" t="e">
        <f>AVERAGEIFS(#REF!,$C$2:$C$2691,3,#REF!,X209,#REF!,Y209)</f>
        <v>#REF!</v>
      </c>
      <c r="AA209" s="13" t="e">
        <f t="shared" si="32"/>
        <v>#REF!</v>
      </c>
      <c r="AB209" s="13" t="e">
        <f>AVERAGEIFS(#REF!,$C$2:$C$2691,3,#REF!,X209,#REF!,Y209)</f>
        <v>#REF!</v>
      </c>
      <c r="AC209" s="13" t="e">
        <f t="shared" si="33"/>
        <v>#REF!</v>
      </c>
      <c r="AD209" s="13" t="e">
        <f>AVERAGEIFS($N$2:$N$2691,$C$2:$C$2691,3,#REF!,X209,#REF!,Y209)</f>
        <v>#REF!</v>
      </c>
      <c r="AE209" s="13" t="e">
        <f t="shared" si="34"/>
        <v>#REF!</v>
      </c>
      <c r="AF209" s="13" t="e">
        <f>AVERAGEIFS($T$2:$T$2691,$C$2:$C$2691,3,#REF!,X209,#REF!,Y209)</f>
        <v>#REF!</v>
      </c>
      <c r="AG209" s="13" t="e">
        <f t="shared" si="35"/>
        <v>#REF!</v>
      </c>
      <c r="AN209" s="5"/>
    </row>
    <row r="210" spans="1:40" x14ac:dyDescent="0.3">
      <c r="A210" s="10">
        <f>IF(ISBLANK('Step 1.1 Raw Data'!A210),"-",'Step 1.1 Raw Data'!A210)</f>
        <v>43141.083345312501</v>
      </c>
      <c r="B210">
        <f t="shared" si="28"/>
        <v>2</v>
      </c>
      <c r="C210">
        <f t="shared" si="27"/>
        <v>7</v>
      </c>
      <c r="D210">
        <f>IF(ISBLANK('Step 1.1 Raw Data'!B210),"-",'Step 1.1 Raw Data'!B210)</f>
        <v>86.053299999999993</v>
      </c>
      <c r="E210">
        <f>IF(ISBLANK('Step 1.1 Raw Data'!C210),"-",'Step 1.1 Raw Data'!C210)</f>
        <v>86.053299999999993</v>
      </c>
      <c r="F210">
        <f>IF(ISBLANK('Step 1.1 Raw Data'!D210),"-",'Step 1.1 Raw Data'!D210)</f>
        <v>86.053299999999993</v>
      </c>
      <c r="G210" s="17">
        <f t="shared" si="29"/>
        <v>86.053299999999993</v>
      </c>
      <c r="H210" s="61">
        <f>(SQRT(3)*G210*'Step 1.1 Raw Data'!$G$3*'Step 1.1 Raw Data'!$G$4)/1000</f>
        <v>31.134780385970586</v>
      </c>
      <c r="J210" s="10"/>
      <c r="K210"/>
      <c r="L210"/>
      <c r="M210"/>
      <c r="N210" s="17"/>
      <c r="O210"/>
      <c r="P210" s="10"/>
      <c r="Q210"/>
      <c r="R210"/>
      <c r="S210"/>
      <c r="T210" s="17"/>
      <c r="V210">
        <v>3</v>
      </c>
      <c r="W210" s="14">
        <v>9.375E-2</v>
      </c>
      <c r="X210" s="3">
        <f t="shared" si="30"/>
        <v>2</v>
      </c>
      <c r="Y210" s="3">
        <f t="shared" si="31"/>
        <v>15</v>
      </c>
      <c r="Z210" s="13" t="e">
        <f>AVERAGEIFS(#REF!,$C$2:$C$2691,3,#REF!,X210,#REF!,Y210)</f>
        <v>#REF!</v>
      </c>
      <c r="AA210" s="13" t="e">
        <f t="shared" si="32"/>
        <v>#REF!</v>
      </c>
      <c r="AB210" s="13" t="e">
        <f>AVERAGEIFS(#REF!,$C$2:$C$2691,3,#REF!,X210,#REF!,Y210)</f>
        <v>#REF!</v>
      </c>
      <c r="AC210" s="13" t="e">
        <f t="shared" si="33"/>
        <v>#REF!</v>
      </c>
      <c r="AD210" s="13" t="e">
        <f>AVERAGEIFS($N$2:$N$2691,$C$2:$C$2691,3,#REF!,X210,#REF!,Y210)</f>
        <v>#REF!</v>
      </c>
      <c r="AE210" s="13" t="e">
        <f t="shared" si="34"/>
        <v>#REF!</v>
      </c>
      <c r="AF210" s="13" t="e">
        <f>AVERAGEIFS($T$2:$T$2691,$C$2:$C$2691,3,#REF!,X210,#REF!,Y210)</f>
        <v>#REF!</v>
      </c>
      <c r="AG210" s="13" t="e">
        <f t="shared" si="35"/>
        <v>#REF!</v>
      </c>
      <c r="AN210" s="5"/>
    </row>
    <row r="211" spans="1:40" x14ac:dyDescent="0.3">
      <c r="A211" s="10">
        <f>IF(ISBLANK('Step 1.1 Raw Data'!A211),"-",'Step 1.1 Raw Data'!A211)</f>
        <v>43141.125012037039</v>
      </c>
      <c r="B211">
        <f t="shared" si="28"/>
        <v>3</v>
      </c>
      <c r="C211">
        <f t="shared" si="27"/>
        <v>7</v>
      </c>
      <c r="D211">
        <f>IF(ISBLANK('Step 1.1 Raw Data'!B211),"-",'Step 1.1 Raw Data'!B211)</f>
        <v>86.167699999999996</v>
      </c>
      <c r="E211">
        <f>IF(ISBLANK('Step 1.1 Raw Data'!C211),"-",'Step 1.1 Raw Data'!C211)</f>
        <v>86.167699999999996</v>
      </c>
      <c r="F211">
        <f>IF(ISBLANK('Step 1.1 Raw Data'!D211),"-",'Step 1.1 Raw Data'!D211)</f>
        <v>86.167699999999996</v>
      </c>
      <c r="G211" s="17">
        <f t="shared" si="29"/>
        <v>86.167700000000011</v>
      </c>
      <c r="H211" s="61">
        <f>(SQRT(3)*G211*'Step 1.1 Raw Data'!$G$3*'Step 1.1 Raw Data'!$G$4)/1000</f>
        <v>31.176171231831876</v>
      </c>
      <c r="J211" s="10"/>
      <c r="K211"/>
      <c r="L211"/>
      <c r="M211"/>
      <c r="N211" s="17"/>
      <c r="O211"/>
      <c r="P211" s="10"/>
      <c r="Q211"/>
      <c r="R211"/>
      <c r="S211"/>
      <c r="T211" s="17"/>
      <c r="V211">
        <v>3</v>
      </c>
      <c r="W211" s="14">
        <v>0.104166666666667</v>
      </c>
      <c r="X211" s="3">
        <f t="shared" si="30"/>
        <v>2</v>
      </c>
      <c r="Y211" s="3">
        <f t="shared" si="31"/>
        <v>30</v>
      </c>
      <c r="Z211" s="13" t="e">
        <f>AVERAGEIFS(#REF!,$C$2:$C$2691,3,#REF!,X211,#REF!,Y211)</f>
        <v>#REF!</v>
      </c>
      <c r="AA211" s="13" t="e">
        <f t="shared" si="32"/>
        <v>#REF!</v>
      </c>
      <c r="AB211" s="13" t="e">
        <f>AVERAGEIFS(#REF!,$C$2:$C$2691,3,#REF!,X211,#REF!,Y211)</f>
        <v>#REF!</v>
      </c>
      <c r="AC211" s="13" t="e">
        <f t="shared" si="33"/>
        <v>#REF!</v>
      </c>
      <c r="AD211" s="13" t="e">
        <f>AVERAGEIFS($N$2:$N$2691,$C$2:$C$2691,3,#REF!,X211,#REF!,Y211)</f>
        <v>#REF!</v>
      </c>
      <c r="AE211" s="13" t="e">
        <f t="shared" si="34"/>
        <v>#REF!</v>
      </c>
      <c r="AF211" s="13" t="e">
        <f>AVERAGEIFS($T$2:$T$2691,$C$2:$C$2691,3,#REF!,X211,#REF!,Y211)</f>
        <v>#REF!</v>
      </c>
      <c r="AG211" s="13" t="e">
        <f t="shared" si="35"/>
        <v>#REF!</v>
      </c>
      <c r="AN211" s="5"/>
    </row>
    <row r="212" spans="1:40" x14ac:dyDescent="0.3">
      <c r="A212" s="10">
        <f>IF(ISBLANK('Step 1.1 Raw Data'!A212),"-",'Step 1.1 Raw Data'!A212)</f>
        <v>43141.166678761576</v>
      </c>
      <c r="B212">
        <f t="shared" si="28"/>
        <v>4</v>
      </c>
      <c r="C212">
        <f t="shared" si="27"/>
        <v>7</v>
      </c>
      <c r="D212">
        <f>IF(ISBLANK('Step 1.1 Raw Data'!B212),"-",'Step 1.1 Raw Data'!B212)</f>
        <v>86.308099999999996</v>
      </c>
      <c r="E212">
        <f>IF(ISBLANK('Step 1.1 Raw Data'!C212),"-",'Step 1.1 Raw Data'!C212)</f>
        <v>86.308099999999996</v>
      </c>
      <c r="F212">
        <f>IF(ISBLANK('Step 1.1 Raw Data'!D212),"-",'Step 1.1 Raw Data'!D212)</f>
        <v>86.308099999999996</v>
      </c>
      <c r="G212" s="17">
        <f t="shared" si="29"/>
        <v>86.30810000000001</v>
      </c>
      <c r="H212" s="61">
        <f>(SQRT(3)*G212*'Step 1.1 Raw Data'!$G$3*'Step 1.1 Raw Data'!$G$4)/1000</f>
        <v>31.226969088116189</v>
      </c>
      <c r="J212" s="10"/>
      <c r="K212"/>
      <c r="L212"/>
      <c r="M212"/>
      <c r="N212" s="17"/>
      <c r="O212"/>
      <c r="P212" s="10"/>
      <c r="Q212"/>
      <c r="R212"/>
      <c r="S212"/>
      <c r="T212" s="17"/>
      <c r="V212">
        <v>3</v>
      </c>
      <c r="W212" s="14">
        <v>0.114583333333333</v>
      </c>
      <c r="X212" s="3">
        <f t="shared" si="30"/>
        <v>2</v>
      </c>
      <c r="Y212" s="3">
        <f t="shared" si="31"/>
        <v>45</v>
      </c>
      <c r="Z212" s="13" t="e">
        <f>AVERAGEIFS(#REF!,$C$2:$C$2691,3,#REF!,X212,#REF!,Y212)</f>
        <v>#REF!</v>
      </c>
      <c r="AA212" s="13" t="e">
        <f t="shared" si="32"/>
        <v>#REF!</v>
      </c>
      <c r="AB212" s="13" t="e">
        <f>AVERAGEIFS(#REF!,$C$2:$C$2691,3,#REF!,X212,#REF!,Y212)</f>
        <v>#REF!</v>
      </c>
      <c r="AC212" s="13" t="e">
        <f t="shared" si="33"/>
        <v>#REF!</v>
      </c>
      <c r="AD212" s="13" t="e">
        <f>AVERAGEIFS($N$2:$N$2691,$C$2:$C$2691,3,#REF!,X212,#REF!,Y212)</f>
        <v>#REF!</v>
      </c>
      <c r="AE212" s="13" t="e">
        <f t="shared" si="34"/>
        <v>#REF!</v>
      </c>
      <c r="AF212" s="13" t="e">
        <f>AVERAGEIFS($T$2:$T$2691,$C$2:$C$2691,3,#REF!,X212,#REF!,Y212)</f>
        <v>#REF!</v>
      </c>
      <c r="AG212" s="13" t="e">
        <f t="shared" si="35"/>
        <v>#REF!</v>
      </c>
      <c r="AN212" s="5"/>
    </row>
    <row r="213" spans="1:40" x14ac:dyDescent="0.3">
      <c r="A213" s="10">
        <f>IF(ISBLANK('Step 1.1 Raw Data'!A213),"-",'Step 1.1 Raw Data'!A213)</f>
        <v>43141.208345486113</v>
      </c>
      <c r="B213">
        <f t="shared" si="28"/>
        <v>5</v>
      </c>
      <c r="C213">
        <f t="shared" si="27"/>
        <v>7</v>
      </c>
      <c r="D213">
        <f>IF(ISBLANK('Step 1.1 Raw Data'!B213),"-",'Step 1.1 Raw Data'!B213)</f>
        <v>86.256200000000007</v>
      </c>
      <c r="E213">
        <f>IF(ISBLANK('Step 1.1 Raw Data'!C213),"-",'Step 1.1 Raw Data'!C213)</f>
        <v>86.256200000000007</v>
      </c>
      <c r="F213">
        <f>IF(ISBLANK('Step 1.1 Raw Data'!D213),"-",'Step 1.1 Raw Data'!D213)</f>
        <v>86.256200000000007</v>
      </c>
      <c r="G213" s="17">
        <f t="shared" si="29"/>
        <v>86.256199999999993</v>
      </c>
      <c r="H213" s="61">
        <f>(SQRT(3)*G213*'Step 1.1 Raw Data'!$G$3*'Step 1.1 Raw Data'!$G$4)/1000</f>
        <v>31.208191248079459</v>
      </c>
      <c r="J213" s="10"/>
      <c r="K213"/>
      <c r="L213"/>
      <c r="M213"/>
      <c r="N213" s="17"/>
      <c r="O213"/>
      <c r="P213" s="10"/>
      <c r="Q213"/>
      <c r="R213"/>
      <c r="S213"/>
      <c r="T213" s="17"/>
      <c r="V213">
        <v>3</v>
      </c>
      <c r="W213" s="14">
        <v>0.125</v>
      </c>
      <c r="X213" s="3">
        <f t="shared" si="30"/>
        <v>3</v>
      </c>
      <c r="Y213" s="3">
        <f t="shared" si="31"/>
        <v>0</v>
      </c>
      <c r="Z213" s="13" t="e">
        <f>AVERAGEIFS(#REF!,$C$2:$C$2691,3,#REF!,X213,#REF!,Y213)</f>
        <v>#REF!</v>
      </c>
      <c r="AA213" s="13" t="e">
        <f t="shared" si="32"/>
        <v>#REF!</v>
      </c>
      <c r="AB213" s="13" t="e">
        <f>AVERAGEIFS(#REF!,$C$2:$C$2691,3,#REF!,X213,#REF!,Y213)</f>
        <v>#REF!</v>
      </c>
      <c r="AC213" s="13" t="e">
        <f t="shared" si="33"/>
        <v>#REF!</v>
      </c>
      <c r="AD213" s="13" t="e">
        <f>AVERAGEIFS($N$2:$N$2691,$C$2:$C$2691,3,#REF!,X213,#REF!,Y213)</f>
        <v>#REF!</v>
      </c>
      <c r="AE213" s="13" t="e">
        <f t="shared" si="34"/>
        <v>#REF!</v>
      </c>
      <c r="AF213" s="13" t="e">
        <f>AVERAGEIFS($T$2:$T$2691,$C$2:$C$2691,3,#REF!,X213,#REF!,Y213)</f>
        <v>#REF!</v>
      </c>
      <c r="AG213" s="13" t="e">
        <f t="shared" si="35"/>
        <v>#REF!</v>
      </c>
      <c r="AN213" s="5"/>
    </row>
    <row r="214" spans="1:40" x14ac:dyDescent="0.3">
      <c r="A214" s="10">
        <f>IF(ISBLANK('Step 1.1 Raw Data'!A214),"-",'Step 1.1 Raw Data'!A214)</f>
        <v>43141.25001221065</v>
      </c>
      <c r="B214">
        <f t="shared" si="28"/>
        <v>6</v>
      </c>
      <c r="C214">
        <f t="shared" si="27"/>
        <v>7</v>
      </c>
      <c r="D214">
        <f>IF(ISBLANK('Step 1.1 Raw Data'!B214),"-",'Step 1.1 Raw Data'!B214)</f>
        <v>86.123400000000004</v>
      </c>
      <c r="E214">
        <f>IF(ISBLANK('Step 1.1 Raw Data'!C214),"-",'Step 1.1 Raw Data'!C214)</f>
        <v>86.123400000000004</v>
      </c>
      <c r="F214">
        <f>IF(ISBLANK('Step 1.1 Raw Data'!D214),"-",'Step 1.1 Raw Data'!D214)</f>
        <v>86.123400000000004</v>
      </c>
      <c r="G214" s="17">
        <f t="shared" si="29"/>
        <v>86.123400000000004</v>
      </c>
      <c r="H214" s="61">
        <f>(SQRT(3)*G214*'Step 1.1 Raw Data'!$G$3*'Step 1.1 Raw Data'!$G$4)/1000</f>
        <v>31.160143133303421</v>
      </c>
      <c r="J214" s="10"/>
      <c r="K214"/>
      <c r="L214"/>
      <c r="M214"/>
      <c r="N214" s="17"/>
      <c r="O214"/>
      <c r="P214" s="10"/>
      <c r="Q214"/>
      <c r="R214"/>
      <c r="S214"/>
      <c r="T214" s="17"/>
      <c r="V214">
        <v>3</v>
      </c>
      <c r="W214" s="14">
        <v>0.13541666666666699</v>
      </c>
      <c r="X214" s="3">
        <f t="shared" si="30"/>
        <v>3</v>
      </c>
      <c r="Y214" s="3">
        <f t="shared" si="31"/>
        <v>15</v>
      </c>
      <c r="Z214" s="13" t="e">
        <f>AVERAGEIFS(#REF!,$C$2:$C$2691,3,#REF!,X214,#REF!,Y214)</f>
        <v>#REF!</v>
      </c>
      <c r="AA214" s="13" t="e">
        <f t="shared" si="32"/>
        <v>#REF!</v>
      </c>
      <c r="AB214" s="13" t="e">
        <f>AVERAGEIFS(#REF!,$C$2:$C$2691,3,#REF!,X214,#REF!,Y214)</f>
        <v>#REF!</v>
      </c>
      <c r="AC214" s="13" t="e">
        <f t="shared" si="33"/>
        <v>#REF!</v>
      </c>
      <c r="AD214" s="13" t="e">
        <f>AVERAGEIFS($N$2:$N$2691,$C$2:$C$2691,3,#REF!,X214,#REF!,Y214)</f>
        <v>#REF!</v>
      </c>
      <c r="AE214" s="13" t="e">
        <f t="shared" si="34"/>
        <v>#REF!</v>
      </c>
      <c r="AF214" s="13" t="e">
        <f>AVERAGEIFS($T$2:$T$2691,$C$2:$C$2691,3,#REF!,X214,#REF!,Y214)</f>
        <v>#REF!</v>
      </c>
      <c r="AG214" s="13" t="e">
        <f t="shared" si="35"/>
        <v>#REF!</v>
      </c>
      <c r="AN214" s="5"/>
    </row>
    <row r="215" spans="1:40" x14ac:dyDescent="0.3">
      <c r="A215" s="10">
        <f>IF(ISBLANK('Step 1.1 Raw Data'!A215),"-",'Step 1.1 Raw Data'!A215)</f>
        <v>43141.291678935188</v>
      </c>
      <c r="B215">
        <f t="shared" si="28"/>
        <v>7</v>
      </c>
      <c r="C215">
        <f t="shared" si="27"/>
        <v>7</v>
      </c>
      <c r="D215">
        <f>IF(ISBLANK('Step 1.1 Raw Data'!B215),"-",'Step 1.1 Raw Data'!B215)</f>
        <v>86.190600000000003</v>
      </c>
      <c r="E215">
        <f>IF(ISBLANK('Step 1.1 Raw Data'!C215),"-",'Step 1.1 Raw Data'!C215)</f>
        <v>86.190600000000003</v>
      </c>
      <c r="F215">
        <f>IF(ISBLANK('Step 1.1 Raw Data'!D215),"-",'Step 1.1 Raw Data'!D215)</f>
        <v>86.190600000000003</v>
      </c>
      <c r="G215" s="17">
        <f t="shared" si="29"/>
        <v>86.190600000000003</v>
      </c>
      <c r="H215" s="61">
        <f>(SQRT(3)*G215*'Step 1.1 Raw Data'!$G$3*'Step 1.1 Raw Data'!$G$4)/1000</f>
        <v>31.184456637165997</v>
      </c>
      <c r="J215" s="10"/>
      <c r="K215"/>
      <c r="L215"/>
      <c r="M215"/>
      <c r="N215" s="17"/>
      <c r="O215"/>
      <c r="P215" s="10"/>
      <c r="Q215"/>
      <c r="R215"/>
      <c r="S215"/>
      <c r="T215" s="17"/>
      <c r="V215">
        <v>3</v>
      </c>
      <c r="W215" s="14">
        <v>0.14583333333333301</v>
      </c>
      <c r="X215" s="3">
        <f t="shared" si="30"/>
        <v>3</v>
      </c>
      <c r="Y215" s="3">
        <f t="shared" si="31"/>
        <v>30</v>
      </c>
      <c r="Z215" s="13" t="e">
        <f>AVERAGEIFS(#REF!,$C$2:$C$2691,3,#REF!,X215,#REF!,Y215)</f>
        <v>#REF!</v>
      </c>
      <c r="AA215" s="13" t="e">
        <f t="shared" si="32"/>
        <v>#REF!</v>
      </c>
      <c r="AB215" s="13" t="e">
        <f>AVERAGEIFS(#REF!,$C$2:$C$2691,3,#REF!,X215,#REF!,Y215)</f>
        <v>#REF!</v>
      </c>
      <c r="AC215" s="13" t="e">
        <f t="shared" si="33"/>
        <v>#REF!</v>
      </c>
      <c r="AD215" s="13" t="e">
        <f>AVERAGEIFS($N$2:$N$2691,$C$2:$C$2691,3,#REF!,X215,#REF!,Y215)</f>
        <v>#REF!</v>
      </c>
      <c r="AE215" s="13" t="e">
        <f t="shared" si="34"/>
        <v>#REF!</v>
      </c>
      <c r="AF215" s="13" t="e">
        <f>AVERAGEIFS($T$2:$T$2691,$C$2:$C$2691,3,#REF!,X215,#REF!,Y215)</f>
        <v>#REF!</v>
      </c>
      <c r="AG215" s="13" t="e">
        <f t="shared" si="35"/>
        <v>#REF!</v>
      </c>
      <c r="AN215" s="5"/>
    </row>
    <row r="216" spans="1:40" x14ac:dyDescent="0.3">
      <c r="A216" s="10">
        <f>IF(ISBLANK('Step 1.1 Raw Data'!A216),"-",'Step 1.1 Raw Data'!A216)</f>
        <v>43141.333345659725</v>
      </c>
      <c r="B216">
        <f t="shared" si="28"/>
        <v>8</v>
      </c>
      <c r="C216">
        <f t="shared" si="27"/>
        <v>7</v>
      </c>
      <c r="D216">
        <f>IF(ISBLANK('Step 1.1 Raw Data'!B216),"-",'Step 1.1 Raw Data'!B216)</f>
        <v>86.36</v>
      </c>
      <c r="E216">
        <f>IF(ISBLANK('Step 1.1 Raw Data'!C216),"-",'Step 1.1 Raw Data'!C216)</f>
        <v>86.36</v>
      </c>
      <c r="F216">
        <f>IF(ISBLANK('Step 1.1 Raw Data'!D216),"-",'Step 1.1 Raw Data'!D216)</f>
        <v>86.36</v>
      </c>
      <c r="G216" s="17">
        <f t="shared" si="29"/>
        <v>86.36</v>
      </c>
      <c r="H216" s="61">
        <f>(SQRT(3)*G216*'Step 1.1 Raw Data'!$G$3*'Step 1.1 Raw Data'!$G$4)/1000</f>
        <v>31.245746928152901</v>
      </c>
      <c r="J216" s="10"/>
      <c r="K216"/>
      <c r="L216"/>
      <c r="M216"/>
      <c r="N216" s="17"/>
      <c r="O216"/>
      <c r="P216" s="10"/>
      <c r="Q216"/>
      <c r="R216"/>
      <c r="S216"/>
      <c r="T216" s="17"/>
      <c r="V216">
        <v>3</v>
      </c>
      <c r="W216" s="14">
        <v>0.15625</v>
      </c>
      <c r="X216" s="3">
        <f t="shared" si="30"/>
        <v>3</v>
      </c>
      <c r="Y216" s="3">
        <f t="shared" si="31"/>
        <v>45</v>
      </c>
      <c r="Z216" s="13" t="e">
        <f>AVERAGEIFS(#REF!,$C$2:$C$2691,3,#REF!,X216,#REF!,Y216)</f>
        <v>#REF!</v>
      </c>
      <c r="AA216" s="13" t="e">
        <f t="shared" si="32"/>
        <v>#REF!</v>
      </c>
      <c r="AB216" s="13" t="e">
        <f>AVERAGEIFS(#REF!,$C$2:$C$2691,3,#REF!,X216,#REF!,Y216)</f>
        <v>#REF!</v>
      </c>
      <c r="AC216" s="13" t="e">
        <f t="shared" si="33"/>
        <v>#REF!</v>
      </c>
      <c r="AD216" s="13" t="e">
        <f>AVERAGEIFS($N$2:$N$2691,$C$2:$C$2691,3,#REF!,X216,#REF!,Y216)</f>
        <v>#REF!</v>
      </c>
      <c r="AE216" s="13" t="e">
        <f t="shared" si="34"/>
        <v>#REF!</v>
      </c>
      <c r="AF216" s="13" t="e">
        <f>AVERAGEIFS($T$2:$T$2691,$C$2:$C$2691,3,#REF!,X216,#REF!,Y216)</f>
        <v>#REF!</v>
      </c>
      <c r="AG216" s="13" t="e">
        <f t="shared" si="35"/>
        <v>#REF!</v>
      </c>
      <c r="AN216" s="5"/>
    </row>
    <row r="217" spans="1:40" x14ac:dyDescent="0.3">
      <c r="A217" s="10">
        <f>IF(ISBLANK('Step 1.1 Raw Data'!A217),"-",'Step 1.1 Raw Data'!A217)</f>
        <v>43141.375012384262</v>
      </c>
      <c r="B217">
        <f t="shared" si="28"/>
        <v>9</v>
      </c>
      <c r="C217">
        <f t="shared" si="27"/>
        <v>7</v>
      </c>
      <c r="D217">
        <f>IF(ISBLANK('Step 1.1 Raw Data'!B217),"-",'Step 1.1 Raw Data'!B217)</f>
        <v>86.491200000000006</v>
      </c>
      <c r="E217">
        <f>IF(ISBLANK('Step 1.1 Raw Data'!C217),"-",'Step 1.1 Raw Data'!C217)</f>
        <v>86.491200000000006</v>
      </c>
      <c r="F217">
        <f>IF(ISBLANK('Step 1.1 Raw Data'!D217),"-",'Step 1.1 Raw Data'!D217)</f>
        <v>86.491200000000006</v>
      </c>
      <c r="G217" s="17">
        <f t="shared" si="29"/>
        <v>86.491200000000006</v>
      </c>
      <c r="H217" s="61">
        <f>(SQRT(3)*G217*'Step 1.1 Raw Data'!$G$3*'Step 1.1 Raw Data'!$G$4)/1000</f>
        <v>31.29321614997983</v>
      </c>
      <c r="J217" s="10"/>
      <c r="K217"/>
      <c r="L217"/>
      <c r="M217"/>
      <c r="N217" s="17"/>
      <c r="O217"/>
      <c r="P217" s="10"/>
      <c r="Q217"/>
      <c r="R217"/>
      <c r="S217"/>
      <c r="T217" s="17"/>
      <c r="V217">
        <v>3</v>
      </c>
      <c r="W217" s="14">
        <v>0.16666666666666699</v>
      </c>
      <c r="X217" s="3">
        <f t="shared" si="30"/>
        <v>4</v>
      </c>
      <c r="Y217" s="3">
        <f t="shared" si="31"/>
        <v>0</v>
      </c>
      <c r="Z217" s="13" t="e">
        <f>AVERAGEIFS(#REF!,$C$2:$C$2691,3,#REF!,X217,#REF!,Y217)</f>
        <v>#REF!</v>
      </c>
      <c r="AA217" s="13" t="e">
        <f t="shared" si="32"/>
        <v>#REF!</v>
      </c>
      <c r="AB217" s="13" t="e">
        <f>AVERAGEIFS(#REF!,$C$2:$C$2691,3,#REF!,X217,#REF!,Y217)</f>
        <v>#REF!</v>
      </c>
      <c r="AC217" s="13" t="e">
        <f t="shared" si="33"/>
        <v>#REF!</v>
      </c>
      <c r="AD217" s="13" t="e">
        <f>AVERAGEIFS($N$2:$N$2691,$C$2:$C$2691,3,#REF!,X217,#REF!,Y217)</f>
        <v>#REF!</v>
      </c>
      <c r="AE217" s="13" t="e">
        <f t="shared" si="34"/>
        <v>#REF!</v>
      </c>
      <c r="AF217" s="13" t="e">
        <f>AVERAGEIFS($T$2:$T$2691,$C$2:$C$2691,3,#REF!,X217,#REF!,Y217)</f>
        <v>#REF!</v>
      </c>
      <c r="AG217" s="13" t="e">
        <f t="shared" si="35"/>
        <v>#REF!</v>
      </c>
      <c r="AN217" s="5"/>
    </row>
    <row r="218" spans="1:40" x14ac:dyDescent="0.3">
      <c r="A218" s="10">
        <f>IF(ISBLANK('Step 1.1 Raw Data'!A218),"-",'Step 1.1 Raw Data'!A218)</f>
        <v>43141.416679108799</v>
      </c>
      <c r="B218">
        <f t="shared" si="28"/>
        <v>10</v>
      </c>
      <c r="C218">
        <f t="shared" si="27"/>
        <v>7</v>
      </c>
      <c r="D218">
        <f>IF(ISBLANK('Step 1.1 Raw Data'!B218),"-",'Step 1.1 Raw Data'!B218)</f>
        <v>86.1982</v>
      </c>
      <c r="E218">
        <f>IF(ISBLANK('Step 1.1 Raw Data'!C218),"-",'Step 1.1 Raw Data'!C218)</f>
        <v>86.1982</v>
      </c>
      <c r="F218">
        <f>IF(ISBLANK('Step 1.1 Raw Data'!D218),"-",'Step 1.1 Raw Data'!D218)</f>
        <v>86.1982</v>
      </c>
      <c r="G218" s="17">
        <f t="shared" si="29"/>
        <v>86.1982</v>
      </c>
      <c r="H218" s="61">
        <f>(SQRT(3)*G218*'Step 1.1 Raw Data'!$G$3*'Step 1.1 Raw Data'!$G$4)/1000</f>
        <v>31.187206378674261</v>
      </c>
      <c r="J218" s="10"/>
      <c r="K218"/>
      <c r="L218"/>
      <c r="M218"/>
      <c r="N218" s="17"/>
      <c r="O218"/>
      <c r="P218" s="10"/>
      <c r="Q218"/>
      <c r="R218"/>
      <c r="S218"/>
      <c r="T218" s="17"/>
      <c r="V218">
        <v>3</v>
      </c>
      <c r="W218" s="14">
        <v>0.17708333333333301</v>
      </c>
      <c r="X218" s="3">
        <f t="shared" si="30"/>
        <v>4</v>
      </c>
      <c r="Y218" s="3">
        <f t="shared" si="31"/>
        <v>15</v>
      </c>
      <c r="Z218" s="13" t="e">
        <f>AVERAGEIFS(#REF!,$C$2:$C$2691,3,#REF!,X218,#REF!,Y218)</f>
        <v>#REF!</v>
      </c>
      <c r="AA218" s="13" t="e">
        <f t="shared" si="32"/>
        <v>#REF!</v>
      </c>
      <c r="AB218" s="13" t="e">
        <f>AVERAGEIFS(#REF!,$C$2:$C$2691,3,#REF!,X218,#REF!,Y218)</f>
        <v>#REF!</v>
      </c>
      <c r="AC218" s="13" t="e">
        <f t="shared" si="33"/>
        <v>#REF!</v>
      </c>
      <c r="AD218" s="13" t="e">
        <f>AVERAGEIFS($N$2:$N$2691,$C$2:$C$2691,3,#REF!,X218,#REF!,Y218)</f>
        <v>#REF!</v>
      </c>
      <c r="AE218" s="13" t="e">
        <f t="shared" si="34"/>
        <v>#REF!</v>
      </c>
      <c r="AF218" s="13" t="e">
        <f>AVERAGEIFS($T$2:$T$2691,$C$2:$C$2691,3,#REF!,X218,#REF!,Y218)</f>
        <v>#REF!</v>
      </c>
      <c r="AG218" s="13" t="e">
        <f t="shared" si="35"/>
        <v>#REF!</v>
      </c>
      <c r="AN218" s="5"/>
    </row>
    <row r="219" spans="1:40" x14ac:dyDescent="0.3">
      <c r="A219" s="10">
        <f>IF(ISBLANK('Step 1.1 Raw Data'!A219),"-",'Step 1.1 Raw Data'!A219)</f>
        <v>43141.458345833336</v>
      </c>
      <c r="B219">
        <f t="shared" si="28"/>
        <v>11</v>
      </c>
      <c r="C219">
        <f t="shared" si="27"/>
        <v>7</v>
      </c>
      <c r="D219">
        <f>IF(ISBLANK('Step 1.1 Raw Data'!B219),"-",'Step 1.1 Raw Data'!B219)</f>
        <v>86.170699999999997</v>
      </c>
      <c r="E219">
        <f>IF(ISBLANK('Step 1.1 Raw Data'!C219),"-",'Step 1.1 Raw Data'!C219)</f>
        <v>86.170699999999997</v>
      </c>
      <c r="F219">
        <f>IF(ISBLANK('Step 1.1 Raw Data'!D219),"-",'Step 1.1 Raw Data'!D219)</f>
        <v>86.170699999999997</v>
      </c>
      <c r="G219" s="17">
        <f t="shared" si="29"/>
        <v>86.170699999999997</v>
      </c>
      <c r="H219" s="61">
        <f>(SQRT(3)*G219*'Step 1.1 Raw Data'!$G$3*'Step 1.1 Raw Data'!$G$4)/1000</f>
        <v>31.177256656111446</v>
      </c>
      <c r="J219" s="10"/>
      <c r="K219"/>
      <c r="L219"/>
      <c r="M219"/>
      <c r="N219" s="17"/>
      <c r="O219"/>
      <c r="P219" s="10"/>
      <c r="Q219"/>
      <c r="R219"/>
      <c r="S219"/>
      <c r="T219" s="17"/>
      <c r="V219">
        <v>3</v>
      </c>
      <c r="W219" s="14">
        <v>0.1875</v>
      </c>
      <c r="X219" s="3">
        <f t="shared" si="30"/>
        <v>4</v>
      </c>
      <c r="Y219" s="3">
        <f t="shared" si="31"/>
        <v>30</v>
      </c>
      <c r="Z219" s="13" t="e">
        <f>AVERAGEIFS(#REF!,$C$2:$C$2691,3,#REF!,X219,#REF!,Y219)</f>
        <v>#REF!</v>
      </c>
      <c r="AA219" s="13" t="e">
        <f t="shared" si="32"/>
        <v>#REF!</v>
      </c>
      <c r="AB219" s="13" t="e">
        <f>AVERAGEIFS(#REF!,$C$2:$C$2691,3,#REF!,X219,#REF!,Y219)</f>
        <v>#REF!</v>
      </c>
      <c r="AC219" s="13" t="e">
        <f t="shared" si="33"/>
        <v>#REF!</v>
      </c>
      <c r="AD219" s="13" t="e">
        <f>AVERAGEIFS($N$2:$N$2691,$C$2:$C$2691,3,#REF!,X219,#REF!,Y219)</f>
        <v>#REF!</v>
      </c>
      <c r="AE219" s="13" t="e">
        <f t="shared" si="34"/>
        <v>#REF!</v>
      </c>
      <c r="AF219" s="13" t="e">
        <f>AVERAGEIFS($T$2:$T$2691,$C$2:$C$2691,3,#REF!,X219,#REF!,Y219)</f>
        <v>#REF!</v>
      </c>
      <c r="AG219" s="13" t="e">
        <f t="shared" si="35"/>
        <v>#REF!</v>
      </c>
      <c r="AN219" s="5"/>
    </row>
    <row r="220" spans="1:40" x14ac:dyDescent="0.3">
      <c r="A220" s="10">
        <f>IF(ISBLANK('Step 1.1 Raw Data'!A220),"-",'Step 1.1 Raw Data'!A220)</f>
        <v>43141.500012557874</v>
      </c>
      <c r="B220">
        <f t="shared" si="28"/>
        <v>12</v>
      </c>
      <c r="C220">
        <f t="shared" si="27"/>
        <v>7</v>
      </c>
      <c r="D220">
        <f>IF(ISBLANK('Step 1.1 Raw Data'!B220),"-",'Step 1.1 Raw Data'!B220)</f>
        <v>86.501900000000006</v>
      </c>
      <c r="E220">
        <f>IF(ISBLANK('Step 1.1 Raw Data'!C220),"-",'Step 1.1 Raw Data'!C220)</f>
        <v>86.501900000000006</v>
      </c>
      <c r="F220">
        <f>IF(ISBLANK('Step 1.1 Raw Data'!D220),"-",'Step 1.1 Raw Data'!D220)</f>
        <v>86.501900000000006</v>
      </c>
      <c r="G220" s="17">
        <f t="shared" si="29"/>
        <v>86.50190000000002</v>
      </c>
      <c r="H220" s="61">
        <f>(SQRT(3)*G220*'Step 1.1 Raw Data'!$G$3*'Step 1.1 Raw Data'!$G$4)/1000</f>
        <v>31.297087496577003</v>
      </c>
      <c r="J220" s="10"/>
      <c r="K220"/>
      <c r="L220"/>
      <c r="M220"/>
      <c r="N220" s="17"/>
      <c r="O220"/>
      <c r="P220" s="10"/>
      <c r="Q220"/>
      <c r="R220"/>
      <c r="S220"/>
      <c r="T220" s="17"/>
      <c r="V220">
        <v>3</v>
      </c>
      <c r="W220" s="14">
        <v>0.19791666666666699</v>
      </c>
      <c r="X220" s="3">
        <f t="shared" si="30"/>
        <v>4</v>
      </c>
      <c r="Y220" s="3">
        <f t="shared" si="31"/>
        <v>45</v>
      </c>
      <c r="Z220" s="13" t="e">
        <f>AVERAGEIFS(#REF!,$C$2:$C$2691,3,#REF!,X220,#REF!,Y220)</f>
        <v>#REF!</v>
      </c>
      <c r="AA220" s="13" t="e">
        <f t="shared" si="32"/>
        <v>#REF!</v>
      </c>
      <c r="AB220" s="13" t="e">
        <f>AVERAGEIFS(#REF!,$C$2:$C$2691,3,#REF!,X220,#REF!,Y220)</f>
        <v>#REF!</v>
      </c>
      <c r="AC220" s="13" t="e">
        <f t="shared" si="33"/>
        <v>#REF!</v>
      </c>
      <c r="AD220" s="13" t="e">
        <f>AVERAGEIFS($N$2:$N$2691,$C$2:$C$2691,3,#REF!,X220,#REF!,Y220)</f>
        <v>#REF!</v>
      </c>
      <c r="AE220" s="13" t="e">
        <f t="shared" si="34"/>
        <v>#REF!</v>
      </c>
      <c r="AF220" s="13" t="e">
        <f>AVERAGEIFS($T$2:$T$2691,$C$2:$C$2691,3,#REF!,X220,#REF!,Y220)</f>
        <v>#REF!</v>
      </c>
      <c r="AG220" s="13" t="e">
        <f t="shared" si="35"/>
        <v>#REF!</v>
      </c>
      <c r="AN220" s="5"/>
    </row>
    <row r="221" spans="1:40" x14ac:dyDescent="0.3">
      <c r="A221" s="10">
        <f>IF(ISBLANK('Step 1.1 Raw Data'!A221),"-",'Step 1.1 Raw Data'!A221)</f>
        <v>43141.541679282411</v>
      </c>
      <c r="B221">
        <f t="shared" si="28"/>
        <v>13</v>
      </c>
      <c r="C221">
        <f t="shared" si="27"/>
        <v>7</v>
      </c>
      <c r="D221">
        <f>IF(ISBLANK('Step 1.1 Raw Data'!B221),"-",'Step 1.1 Raw Data'!B221)</f>
        <v>86.614800000000002</v>
      </c>
      <c r="E221">
        <f>IF(ISBLANK('Step 1.1 Raw Data'!C221),"-",'Step 1.1 Raw Data'!C221)</f>
        <v>86.614800000000002</v>
      </c>
      <c r="F221">
        <f>IF(ISBLANK('Step 1.1 Raw Data'!D221),"-",'Step 1.1 Raw Data'!D221)</f>
        <v>86.614800000000002</v>
      </c>
      <c r="G221" s="17">
        <f t="shared" si="29"/>
        <v>86.614800000000002</v>
      </c>
      <c r="H221" s="61">
        <f>(SQRT(3)*G221*'Step 1.1 Raw Data'!$G$3*'Step 1.1 Raw Data'!$G$4)/1000</f>
        <v>31.337935630298489</v>
      </c>
      <c r="J221" s="10"/>
      <c r="K221"/>
      <c r="L221"/>
      <c r="M221"/>
      <c r="N221" s="17"/>
      <c r="O221"/>
      <c r="P221" s="10"/>
      <c r="Q221"/>
      <c r="R221"/>
      <c r="S221"/>
      <c r="T221" s="17"/>
      <c r="V221">
        <v>3</v>
      </c>
      <c r="W221" s="14">
        <v>0.20833333333333301</v>
      </c>
      <c r="X221" s="3">
        <f t="shared" si="30"/>
        <v>5</v>
      </c>
      <c r="Y221" s="3">
        <f t="shared" si="31"/>
        <v>0</v>
      </c>
      <c r="Z221" s="13" t="e">
        <f>AVERAGEIFS(#REF!,$C$2:$C$2691,3,#REF!,X221,#REF!,Y221)</f>
        <v>#REF!</v>
      </c>
      <c r="AA221" s="13" t="e">
        <f t="shared" si="32"/>
        <v>#REF!</v>
      </c>
      <c r="AB221" s="13" t="e">
        <f>AVERAGEIFS(#REF!,$C$2:$C$2691,3,#REF!,X221,#REF!,Y221)</f>
        <v>#REF!</v>
      </c>
      <c r="AC221" s="13" t="e">
        <f t="shared" si="33"/>
        <v>#REF!</v>
      </c>
      <c r="AD221" s="13" t="e">
        <f>AVERAGEIFS($N$2:$N$2691,$C$2:$C$2691,3,#REF!,X221,#REF!,Y221)</f>
        <v>#REF!</v>
      </c>
      <c r="AE221" s="13" t="e">
        <f t="shared" si="34"/>
        <v>#REF!</v>
      </c>
      <c r="AF221" s="13" t="e">
        <f>AVERAGEIFS($T$2:$T$2691,$C$2:$C$2691,3,#REF!,X221,#REF!,Y221)</f>
        <v>#REF!</v>
      </c>
      <c r="AG221" s="13" t="e">
        <f t="shared" si="35"/>
        <v>#REF!</v>
      </c>
      <c r="AN221" s="5"/>
    </row>
    <row r="222" spans="1:40" x14ac:dyDescent="0.3">
      <c r="A222" s="10">
        <f>IF(ISBLANK('Step 1.1 Raw Data'!A222),"-",'Step 1.1 Raw Data'!A222)</f>
        <v>43141.583346006948</v>
      </c>
      <c r="B222">
        <f t="shared" si="28"/>
        <v>14</v>
      </c>
      <c r="C222">
        <f t="shared" si="27"/>
        <v>7</v>
      </c>
      <c r="D222">
        <f>IF(ISBLANK('Step 1.1 Raw Data'!B222),"-",'Step 1.1 Raw Data'!B222)</f>
        <v>86.443899999999999</v>
      </c>
      <c r="E222">
        <f>IF(ISBLANK('Step 1.1 Raw Data'!C222),"-",'Step 1.1 Raw Data'!C222)</f>
        <v>86.443899999999999</v>
      </c>
      <c r="F222">
        <f>IF(ISBLANK('Step 1.1 Raw Data'!D222),"-",'Step 1.1 Raw Data'!D222)</f>
        <v>86.443899999999999</v>
      </c>
      <c r="G222" s="17">
        <f t="shared" si="29"/>
        <v>86.443899999999999</v>
      </c>
      <c r="H222" s="61">
        <f>(SQRT(3)*G222*'Step 1.1 Raw Data'!$G$3*'Step 1.1 Raw Data'!$G$4)/1000</f>
        <v>31.276102627171799</v>
      </c>
      <c r="J222" s="10"/>
      <c r="K222"/>
      <c r="L222"/>
      <c r="M222"/>
      <c r="N222" s="17"/>
      <c r="O222"/>
      <c r="P222" s="10"/>
      <c r="Q222"/>
      <c r="R222"/>
      <c r="S222"/>
      <c r="T222" s="17"/>
      <c r="V222">
        <v>3</v>
      </c>
      <c r="W222" s="14">
        <v>0.21875</v>
      </c>
      <c r="X222" s="3">
        <f t="shared" si="30"/>
        <v>5</v>
      </c>
      <c r="Y222" s="3">
        <f t="shared" si="31"/>
        <v>15</v>
      </c>
      <c r="Z222" s="13" t="e">
        <f>AVERAGEIFS(#REF!,$C$2:$C$2691,3,#REF!,X222,#REF!,Y222)</f>
        <v>#REF!</v>
      </c>
      <c r="AA222" s="13" t="e">
        <f t="shared" si="32"/>
        <v>#REF!</v>
      </c>
      <c r="AB222" s="13" t="e">
        <f>AVERAGEIFS(#REF!,$C$2:$C$2691,3,#REF!,X222,#REF!,Y222)</f>
        <v>#REF!</v>
      </c>
      <c r="AC222" s="13" t="e">
        <f t="shared" si="33"/>
        <v>#REF!</v>
      </c>
      <c r="AD222" s="13" t="e">
        <f>AVERAGEIFS($N$2:$N$2691,$C$2:$C$2691,3,#REF!,X222,#REF!,Y222)</f>
        <v>#REF!</v>
      </c>
      <c r="AE222" s="13" t="e">
        <f t="shared" si="34"/>
        <v>#REF!</v>
      </c>
      <c r="AF222" s="13" t="e">
        <f>AVERAGEIFS($T$2:$T$2691,$C$2:$C$2691,3,#REF!,X222,#REF!,Y222)</f>
        <v>#REF!</v>
      </c>
      <c r="AG222" s="13" t="e">
        <f t="shared" si="35"/>
        <v>#REF!</v>
      </c>
      <c r="AN222" s="5"/>
    </row>
    <row r="223" spans="1:40" x14ac:dyDescent="0.3">
      <c r="A223" s="10">
        <f>IF(ISBLANK('Step 1.1 Raw Data'!A223),"-",'Step 1.1 Raw Data'!A223)</f>
        <v>43141.625012731478</v>
      </c>
      <c r="B223">
        <f t="shared" si="28"/>
        <v>15</v>
      </c>
      <c r="C223">
        <f t="shared" si="27"/>
        <v>7</v>
      </c>
      <c r="D223">
        <f>IF(ISBLANK('Step 1.1 Raw Data'!B223),"-",'Step 1.1 Raw Data'!B223)</f>
        <v>86.552199999999999</v>
      </c>
      <c r="E223">
        <f>IF(ISBLANK('Step 1.1 Raw Data'!C223),"-",'Step 1.1 Raw Data'!C223)</f>
        <v>86.552199999999999</v>
      </c>
      <c r="F223">
        <f>IF(ISBLANK('Step 1.1 Raw Data'!D223),"-",'Step 1.1 Raw Data'!D223)</f>
        <v>86.552199999999999</v>
      </c>
      <c r="G223" s="17">
        <f t="shared" si="29"/>
        <v>86.552200000000013</v>
      </c>
      <c r="H223" s="61">
        <f>(SQRT(3)*G223*'Step 1.1 Raw Data'!$G$3*'Step 1.1 Raw Data'!$G$4)/1000</f>
        <v>31.315286443664611</v>
      </c>
      <c r="J223" s="10"/>
      <c r="K223"/>
      <c r="L223"/>
      <c r="M223"/>
      <c r="N223" s="17"/>
      <c r="O223"/>
      <c r="P223" s="10"/>
      <c r="Q223"/>
      <c r="R223"/>
      <c r="S223"/>
      <c r="T223" s="17"/>
      <c r="V223">
        <v>3</v>
      </c>
      <c r="W223" s="14">
        <v>0.22916666666666699</v>
      </c>
      <c r="X223" s="3">
        <f t="shared" si="30"/>
        <v>5</v>
      </c>
      <c r="Y223" s="3">
        <f t="shared" si="31"/>
        <v>30</v>
      </c>
      <c r="Z223" s="13" t="e">
        <f>AVERAGEIFS(#REF!,$C$2:$C$2691,3,#REF!,X223,#REF!,Y223)</f>
        <v>#REF!</v>
      </c>
      <c r="AA223" s="13" t="e">
        <f t="shared" si="32"/>
        <v>#REF!</v>
      </c>
      <c r="AB223" s="13" t="e">
        <f>AVERAGEIFS(#REF!,$C$2:$C$2691,3,#REF!,X223,#REF!,Y223)</f>
        <v>#REF!</v>
      </c>
      <c r="AC223" s="13" t="e">
        <f t="shared" si="33"/>
        <v>#REF!</v>
      </c>
      <c r="AD223" s="13" t="e">
        <f>AVERAGEIFS($N$2:$N$2691,$C$2:$C$2691,3,#REF!,X223,#REF!,Y223)</f>
        <v>#REF!</v>
      </c>
      <c r="AE223" s="13" t="e">
        <f t="shared" si="34"/>
        <v>#REF!</v>
      </c>
      <c r="AF223" s="13" t="e">
        <f>AVERAGEIFS($T$2:$T$2691,$C$2:$C$2691,3,#REF!,X223,#REF!,Y223)</f>
        <v>#REF!</v>
      </c>
      <c r="AG223" s="13" t="e">
        <f t="shared" si="35"/>
        <v>#REF!</v>
      </c>
      <c r="AN223" s="5"/>
    </row>
    <row r="224" spans="1:40" x14ac:dyDescent="0.3">
      <c r="A224" s="10">
        <f>IF(ISBLANK('Step 1.1 Raw Data'!A224),"-",'Step 1.1 Raw Data'!A224)</f>
        <v>43141.666679456015</v>
      </c>
      <c r="B224">
        <f t="shared" si="28"/>
        <v>16</v>
      </c>
      <c r="C224">
        <f t="shared" si="27"/>
        <v>7</v>
      </c>
      <c r="D224">
        <f>IF(ISBLANK('Step 1.1 Raw Data'!B224),"-",'Step 1.1 Raw Data'!B224)</f>
        <v>86.564400000000006</v>
      </c>
      <c r="E224">
        <f>IF(ISBLANK('Step 1.1 Raw Data'!C224),"-",'Step 1.1 Raw Data'!C224)</f>
        <v>86.564400000000006</v>
      </c>
      <c r="F224">
        <f>IF(ISBLANK('Step 1.1 Raw Data'!D224),"-",'Step 1.1 Raw Data'!D224)</f>
        <v>86.564400000000006</v>
      </c>
      <c r="G224" s="17">
        <f t="shared" si="29"/>
        <v>86.56440000000002</v>
      </c>
      <c r="H224" s="61">
        <f>(SQRT(3)*G224*'Step 1.1 Raw Data'!$G$3*'Step 1.1 Raw Data'!$G$4)/1000</f>
        <v>31.319700502401567</v>
      </c>
      <c r="J224" s="10"/>
      <c r="K224"/>
      <c r="L224"/>
      <c r="M224"/>
      <c r="N224" s="17"/>
      <c r="O224"/>
      <c r="P224" s="10"/>
      <c r="Q224"/>
      <c r="R224"/>
      <c r="S224"/>
      <c r="T224" s="17"/>
      <c r="V224">
        <v>3</v>
      </c>
      <c r="W224" s="14">
        <v>0.23958333333333301</v>
      </c>
      <c r="X224" s="3">
        <f t="shared" si="30"/>
        <v>5</v>
      </c>
      <c r="Y224" s="3">
        <f t="shared" si="31"/>
        <v>45</v>
      </c>
      <c r="Z224" s="13" t="e">
        <f>AVERAGEIFS(#REF!,$C$2:$C$2691,3,#REF!,X224,#REF!,Y224)</f>
        <v>#REF!</v>
      </c>
      <c r="AA224" s="13" t="e">
        <f t="shared" si="32"/>
        <v>#REF!</v>
      </c>
      <c r="AB224" s="13" t="e">
        <f>AVERAGEIFS(#REF!,$C$2:$C$2691,3,#REF!,X224,#REF!,Y224)</f>
        <v>#REF!</v>
      </c>
      <c r="AC224" s="13" t="e">
        <f t="shared" si="33"/>
        <v>#REF!</v>
      </c>
      <c r="AD224" s="13" t="e">
        <f>AVERAGEIFS($N$2:$N$2691,$C$2:$C$2691,3,#REF!,X224,#REF!,Y224)</f>
        <v>#REF!</v>
      </c>
      <c r="AE224" s="13" t="e">
        <f t="shared" si="34"/>
        <v>#REF!</v>
      </c>
      <c r="AF224" s="13" t="e">
        <f>AVERAGEIFS($T$2:$T$2691,$C$2:$C$2691,3,#REF!,X224,#REF!,Y224)</f>
        <v>#REF!</v>
      </c>
      <c r="AG224" s="13" t="e">
        <f t="shared" si="35"/>
        <v>#REF!</v>
      </c>
      <c r="AN224" s="5"/>
    </row>
    <row r="225" spans="1:40" x14ac:dyDescent="0.3">
      <c r="A225" s="10">
        <f>IF(ISBLANK('Step 1.1 Raw Data'!A225),"-",'Step 1.1 Raw Data'!A225)</f>
        <v>43141.708346180552</v>
      </c>
      <c r="B225">
        <f t="shared" si="28"/>
        <v>17</v>
      </c>
      <c r="C225">
        <f t="shared" si="27"/>
        <v>7</v>
      </c>
      <c r="D225">
        <f>IF(ISBLANK('Step 1.1 Raw Data'!B225),"-",'Step 1.1 Raw Data'!B225)</f>
        <v>86.744500000000002</v>
      </c>
      <c r="E225">
        <f>IF(ISBLANK('Step 1.1 Raw Data'!C225),"-",'Step 1.1 Raw Data'!C225)</f>
        <v>86.744500000000002</v>
      </c>
      <c r="F225">
        <f>IF(ISBLANK('Step 1.1 Raw Data'!D225),"-",'Step 1.1 Raw Data'!D225)</f>
        <v>86.744500000000002</v>
      </c>
      <c r="G225" s="17">
        <f t="shared" si="29"/>
        <v>86.744500000000002</v>
      </c>
      <c r="H225" s="61">
        <f>(SQRT(3)*G225*'Step 1.1 Raw Data'!$G$3*'Step 1.1 Raw Data'!$G$4)/1000</f>
        <v>31.384862139985632</v>
      </c>
      <c r="J225" s="10"/>
      <c r="K225"/>
      <c r="L225"/>
      <c r="M225"/>
      <c r="N225" s="17"/>
      <c r="O225"/>
      <c r="P225" s="10"/>
      <c r="Q225"/>
      <c r="R225"/>
      <c r="S225"/>
      <c r="T225" s="17"/>
      <c r="V225">
        <v>3</v>
      </c>
      <c r="W225" s="14">
        <v>0.25</v>
      </c>
      <c r="X225" s="3">
        <f t="shared" si="30"/>
        <v>6</v>
      </c>
      <c r="Y225" s="3">
        <f t="shared" si="31"/>
        <v>0</v>
      </c>
      <c r="Z225" s="13" t="e">
        <f>AVERAGEIFS(#REF!,$C$2:$C$2691,3,#REF!,X225,#REF!,Y225)</f>
        <v>#REF!</v>
      </c>
      <c r="AA225" s="13" t="e">
        <f t="shared" si="32"/>
        <v>#REF!</v>
      </c>
      <c r="AB225" s="13" t="e">
        <f>AVERAGEIFS(#REF!,$C$2:$C$2691,3,#REF!,X225,#REF!,Y225)</f>
        <v>#REF!</v>
      </c>
      <c r="AC225" s="13" t="e">
        <f t="shared" si="33"/>
        <v>#REF!</v>
      </c>
      <c r="AD225" s="13" t="e">
        <f>AVERAGEIFS($N$2:$N$2691,$C$2:$C$2691,3,#REF!,X225,#REF!,Y225)</f>
        <v>#REF!</v>
      </c>
      <c r="AE225" s="13" t="e">
        <f t="shared" si="34"/>
        <v>#REF!</v>
      </c>
      <c r="AF225" s="13" t="e">
        <f>AVERAGEIFS($T$2:$T$2691,$C$2:$C$2691,3,#REF!,X225,#REF!,Y225)</f>
        <v>#REF!</v>
      </c>
      <c r="AG225" s="13" t="e">
        <f t="shared" si="35"/>
        <v>#REF!</v>
      </c>
      <c r="AN225" s="5"/>
    </row>
    <row r="226" spans="1:40" x14ac:dyDescent="0.3">
      <c r="A226" s="10">
        <f>IF(ISBLANK('Step 1.1 Raw Data'!A226),"-",'Step 1.1 Raw Data'!A226)</f>
        <v>43141.75001290509</v>
      </c>
      <c r="B226">
        <f t="shared" si="28"/>
        <v>18</v>
      </c>
      <c r="C226">
        <f t="shared" si="27"/>
        <v>7</v>
      </c>
      <c r="D226">
        <f>IF(ISBLANK('Step 1.1 Raw Data'!B226),"-",'Step 1.1 Raw Data'!B226)</f>
        <v>86.466800000000006</v>
      </c>
      <c r="E226">
        <f>IF(ISBLANK('Step 1.1 Raw Data'!C226),"-",'Step 1.1 Raw Data'!C226)</f>
        <v>86.466800000000006</v>
      </c>
      <c r="F226">
        <f>IF(ISBLANK('Step 1.1 Raw Data'!D226),"-",'Step 1.1 Raw Data'!D226)</f>
        <v>86.466800000000006</v>
      </c>
      <c r="G226" s="17">
        <f t="shared" si="29"/>
        <v>86.466799999999992</v>
      </c>
      <c r="H226" s="61">
        <f>(SQRT(3)*G226*'Step 1.1 Raw Data'!$G$3*'Step 1.1 Raw Data'!$G$4)/1000</f>
        <v>31.28438803250592</v>
      </c>
      <c r="J226" s="10"/>
      <c r="K226"/>
      <c r="L226"/>
      <c r="M226"/>
      <c r="N226" s="17"/>
      <c r="O226"/>
      <c r="P226" s="10"/>
      <c r="Q226"/>
      <c r="R226"/>
      <c r="S226"/>
      <c r="T226" s="17"/>
      <c r="V226">
        <v>3</v>
      </c>
      <c r="W226" s="14">
        <v>0.26041666666666702</v>
      </c>
      <c r="X226" s="3">
        <f t="shared" si="30"/>
        <v>6</v>
      </c>
      <c r="Y226" s="3">
        <f t="shared" si="31"/>
        <v>15</v>
      </c>
      <c r="Z226" s="13" t="e">
        <f>AVERAGEIFS(#REF!,$C$2:$C$2691,3,#REF!,X226,#REF!,Y226)</f>
        <v>#REF!</v>
      </c>
      <c r="AA226" s="13" t="e">
        <f t="shared" si="32"/>
        <v>#REF!</v>
      </c>
      <c r="AB226" s="13" t="e">
        <f>AVERAGEIFS(#REF!,$C$2:$C$2691,3,#REF!,X226,#REF!,Y226)</f>
        <v>#REF!</v>
      </c>
      <c r="AC226" s="13" t="e">
        <f t="shared" si="33"/>
        <v>#REF!</v>
      </c>
      <c r="AD226" s="13" t="e">
        <f>AVERAGEIFS($N$2:$N$2691,$C$2:$C$2691,3,#REF!,X226,#REF!,Y226)</f>
        <v>#REF!</v>
      </c>
      <c r="AE226" s="13" t="e">
        <f t="shared" si="34"/>
        <v>#REF!</v>
      </c>
      <c r="AF226" s="13" t="e">
        <f>AVERAGEIFS($T$2:$T$2691,$C$2:$C$2691,3,#REF!,X226,#REF!,Y226)</f>
        <v>#REF!</v>
      </c>
      <c r="AG226" s="13" t="e">
        <f t="shared" si="35"/>
        <v>#REF!</v>
      </c>
      <c r="AN226" s="5"/>
    </row>
    <row r="227" spans="1:40" x14ac:dyDescent="0.3">
      <c r="A227" s="10">
        <f>IF(ISBLANK('Step 1.1 Raw Data'!A227),"-",'Step 1.1 Raw Data'!A227)</f>
        <v>43141.791679629627</v>
      </c>
      <c r="B227">
        <f t="shared" si="28"/>
        <v>19</v>
      </c>
      <c r="C227">
        <f t="shared" si="27"/>
        <v>7</v>
      </c>
      <c r="D227">
        <f>IF(ISBLANK('Step 1.1 Raw Data'!B227),"-",'Step 1.1 Raw Data'!B227)</f>
        <v>86.366100000000003</v>
      </c>
      <c r="E227">
        <f>IF(ISBLANK('Step 1.1 Raw Data'!C227),"-",'Step 1.1 Raw Data'!C227)</f>
        <v>86.366100000000003</v>
      </c>
      <c r="F227">
        <f>IF(ISBLANK('Step 1.1 Raw Data'!D227),"-",'Step 1.1 Raw Data'!D227)</f>
        <v>86.366100000000003</v>
      </c>
      <c r="G227" s="17">
        <f t="shared" si="29"/>
        <v>86.366100000000003</v>
      </c>
      <c r="H227" s="61">
        <f>(SQRT(3)*G227*'Step 1.1 Raw Data'!$G$3*'Step 1.1 Raw Data'!$G$4)/1000</f>
        <v>31.247953957521378</v>
      </c>
      <c r="J227" s="10"/>
      <c r="K227"/>
      <c r="L227"/>
      <c r="M227"/>
      <c r="N227" s="17"/>
      <c r="O227"/>
      <c r="P227" s="10"/>
      <c r="Q227"/>
      <c r="R227"/>
      <c r="S227"/>
      <c r="T227" s="17"/>
      <c r="V227">
        <v>3</v>
      </c>
      <c r="W227" s="14">
        <v>0.27083333333333298</v>
      </c>
      <c r="X227" s="3">
        <f t="shared" si="30"/>
        <v>6</v>
      </c>
      <c r="Y227" s="3">
        <f t="shared" si="31"/>
        <v>30</v>
      </c>
      <c r="Z227" s="13" t="e">
        <f>AVERAGEIFS(#REF!,$C$2:$C$2691,3,#REF!,X227,#REF!,Y227)</f>
        <v>#REF!</v>
      </c>
      <c r="AA227" s="13" t="e">
        <f t="shared" si="32"/>
        <v>#REF!</v>
      </c>
      <c r="AB227" s="13" t="e">
        <f>AVERAGEIFS(#REF!,$C$2:$C$2691,3,#REF!,X227,#REF!,Y227)</f>
        <v>#REF!</v>
      </c>
      <c r="AC227" s="13" t="e">
        <f t="shared" si="33"/>
        <v>#REF!</v>
      </c>
      <c r="AD227" s="13" t="e">
        <f>AVERAGEIFS($N$2:$N$2691,$C$2:$C$2691,3,#REF!,X227,#REF!,Y227)</f>
        <v>#REF!</v>
      </c>
      <c r="AE227" s="13" t="e">
        <f t="shared" si="34"/>
        <v>#REF!</v>
      </c>
      <c r="AF227" s="13" t="e">
        <f>AVERAGEIFS($T$2:$T$2691,$C$2:$C$2691,3,#REF!,X227,#REF!,Y227)</f>
        <v>#REF!</v>
      </c>
      <c r="AG227" s="13" t="e">
        <f t="shared" si="35"/>
        <v>#REF!</v>
      </c>
      <c r="AN227" s="5"/>
    </row>
    <row r="228" spans="1:40" x14ac:dyDescent="0.3">
      <c r="A228" s="10">
        <f>IF(ISBLANK('Step 1.1 Raw Data'!A228),"-",'Step 1.1 Raw Data'!A228)</f>
        <v>43141.833346354164</v>
      </c>
      <c r="B228">
        <f t="shared" si="28"/>
        <v>20</v>
      </c>
      <c r="C228">
        <f t="shared" si="27"/>
        <v>7</v>
      </c>
      <c r="D228">
        <f>IF(ISBLANK('Step 1.1 Raw Data'!B228),"-",'Step 1.1 Raw Data'!B228)</f>
        <v>86.1173</v>
      </c>
      <c r="E228">
        <f>IF(ISBLANK('Step 1.1 Raw Data'!C228),"-",'Step 1.1 Raw Data'!C228)</f>
        <v>86.1173</v>
      </c>
      <c r="F228">
        <f>IF(ISBLANK('Step 1.1 Raw Data'!D228),"-",'Step 1.1 Raw Data'!D228)</f>
        <v>86.1173</v>
      </c>
      <c r="G228" s="17">
        <f t="shared" si="29"/>
        <v>86.1173</v>
      </c>
      <c r="H228" s="61">
        <f>(SQRT(3)*G228*'Step 1.1 Raw Data'!$G$3*'Step 1.1 Raw Data'!$G$4)/1000</f>
        <v>31.157936103934944</v>
      </c>
      <c r="J228" s="10"/>
      <c r="K228"/>
      <c r="L228"/>
      <c r="M228"/>
      <c r="N228" s="17"/>
      <c r="O228"/>
      <c r="P228" s="10"/>
      <c r="Q228"/>
      <c r="R228"/>
      <c r="S228"/>
      <c r="T228" s="17"/>
      <c r="V228">
        <v>3</v>
      </c>
      <c r="W228" s="14">
        <v>0.28125</v>
      </c>
      <c r="X228" s="3">
        <f t="shared" si="30"/>
        <v>6</v>
      </c>
      <c r="Y228" s="3">
        <f t="shared" si="31"/>
        <v>45</v>
      </c>
      <c r="Z228" s="13" t="e">
        <f>AVERAGEIFS(#REF!,$C$2:$C$2691,3,#REF!,X228,#REF!,Y228)</f>
        <v>#REF!</v>
      </c>
      <c r="AA228" s="13" t="e">
        <f t="shared" si="32"/>
        <v>#REF!</v>
      </c>
      <c r="AB228" s="13" t="e">
        <f>AVERAGEIFS(#REF!,$C$2:$C$2691,3,#REF!,X228,#REF!,Y228)</f>
        <v>#REF!</v>
      </c>
      <c r="AC228" s="13" t="e">
        <f t="shared" si="33"/>
        <v>#REF!</v>
      </c>
      <c r="AD228" s="13" t="e">
        <f>AVERAGEIFS($N$2:$N$2691,$C$2:$C$2691,3,#REF!,X228,#REF!,Y228)</f>
        <v>#REF!</v>
      </c>
      <c r="AE228" s="13" t="e">
        <f t="shared" si="34"/>
        <v>#REF!</v>
      </c>
      <c r="AF228" s="13" t="e">
        <f>AVERAGEIFS($T$2:$T$2691,$C$2:$C$2691,3,#REF!,X228,#REF!,Y228)</f>
        <v>#REF!</v>
      </c>
      <c r="AG228" s="13" t="e">
        <f t="shared" si="35"/>
        <v>#REF!</v>
      </c>
      <c r="AN228" s="5"/>
    </row>
    <row r="229" spans="1:40" x14ac:dyDescent="0.3">
      <c r="A229" s="10">
        <f>IF(ISBLANK('Step 1.1 Raw Data'!A229),"-",'Step 1.1 Raw Data'!A229)</f>
        <v>43141.875013078701</v>
      </c>
      <c r="B229">
        <f t="shared" si="28"/>
        <v>21</v>
      </c>
      <c r="C229">
        <f t="shared" si="27"/>
        <v>7</v>
      </c>
      <c r="D229">
        <f>IF(ISBLANK('Step 1.1 Raw Data'!B229),"-",'Step 1.1 Raw Data'!B229)</f>
        <v>86.155500000000004</v>
      </c>
      <c r="E229">
        <f>IF(ISBLANK('Step 1.1 Raw Data'!C229),"-",'Step 1.1 Raw Data'!C229)</f>
        <v>86.155500000000004</v>
      </c>
      <c r="F229">
        <f>IF(ISBLANK('Step 1.1 Raw Data'!D229),"-",'Step 1.1 Raw Data'!D229)</f>
        <v>86.155500000000004</v>
      </c>
      <c r="G229" s="17">
        <f t="shared" si="29"/>
        <v>86.155500000000004</v>
      </c>
      <c r="H229" s="61">
        <f>(SQRT(3)*G229*'Step 1.1 Raw Data'!$G$3*'Step 1.1 Raw Data'!$G$4)/1000</f>
        <v>31.171757173094921</v>
      </c>
      <c r="J229" s="10"/>
      <c r="K229"/>
      <c r="L229"/>
      <c r="M229"/>
      <c r="N229" s="17"/>
      <c r="O229"/>
      <c r="P229" s="10"/>
      <c r="Q229"/>
      <c r="R229"/>
      <c r="S229"/>
      <c r="T229" s="17"/>
      <c r="V229">
        <v>3</v>
      </c>
      <c r="W229" s="14">
        <v>0.29166666666666702</v>
      </c>
      <c r="X229" s="3">
        <f t="shared" si="30"/>
        <v>7</v>
      </c>
      <c r="Y229" s="3">
        <f t="shared" si="31"/>
        <v>0</v>
      </c>
      <c r="Z229" s="13" t="e">
        <f>AVERAGEIFS(#REF!,$C$2:$C$2691,3,#REF!,X229,#REF!,Y229)</f>
        <v>#REF!</v>
      </c>
      <c r="AA229" s="13" t="e">
        <f t="shared" si="32"/>
        <v>#REF!</v>
      </c>
      <c r="AB229" s="13" t="e">
        <f>AVERAGEIFS(#REF!,$C$2:$C$2691,3,#REF!,X229,#REF!,Y229)</f>
        <v>#REF!</v>
      </c>
      <c r="AC229" s="13" t="e">
        <f t="shared" si="33"/>
        <v>#REF!</v>
      </c>
      <c r="AD229" s="13" t="e">
        <f>AVERAGEIFS($N$2:$N$2691,$C$2:$C$2691,3,#REF!,X229,#REF!,Y229)</f>
        <v>#REF!</v>
      </c>
      <c r="AE229" s="13" t="e">
        <f t="shared" si="34"/>
        <v>#REF!</v>
      </c>
      <c r="AF229" s="13" t="e">
        <f>AVERAGEIFS($T$2:$T$2691,$C$2:$C$2691,3,#REF!,X229,#REF!,Y229)</f>
        <v>#REF!</v>
      </c>
      <c r="AG229" s="13" t="e">
        <f t="shared" si="35"/>
        <v>#REF!</v>
      </c>
      <c r="AN229" s="5"/>
    </row>
    <row r="230" spans="1:40" x14ac:dyDescent="0.3">
      <c r="A230" s="10">
        <f>IF(ISBLANK('Step 1.1 Raw Data'!A230),"-",'Step 1.1 Raw Data'!A230)</f>
        <v>43141.916679803238</v>
      </c>
      <c r="B230">
        <f t="shared" si="28"/>
        <v>22</v>
      </c>
      <c r="C230">
        <f t="shared" si="27"/>
        <v>7</v>
      </c>
      <c r="D230">
        <f>IF(ISBLANK('Step 1.1 Raw Data'!B230),"-",'Step 1.1 Raw Data'!B230)</f>
        <v>86.221100000000007</v>
      </c>
      <c r="E230">
        <f>IF(ISBLANK('Step 1.1 Raw Data'!C230),"-",'Step 1.1 Raw Data'!C230)</f>
        <v>86.221100000000007</v>
      </c>
      <c r="F230">
        <f>IF(ISBLANK('Step 1.1 Raw Data'!D230),"-",'Step 1.1 Raw Data'!D230)</f>
        <v>86.221100000000007</v>
      </c>
      <c r="G230" s="17">
        <f t="shared" si="29"/>
        <v>86.221100000000021</v>
      </c>
      <c r="H230" s="61">
        <f>(SQRT(3)*G230*'Step 1.1 Raw Data'!$G$3*'Step 1.1 Raw Data'!$G$4)/1000</f>
        <v>31.195491784008386</v>
      </c>
      <c r="J230" s="10"/>
      <c r="K230"/>
      <c r="L230"/>
      <c r="M230"/>
      <c r="N230" s="17"/>
      <c r="O230"/>
      <c r="P230" s="10"/>
      <c r="Q230"/>
      <c r="R230"/>
      <c r="S230"/>
      <c r="T230" s="17"/>
      <c r="V230">
        <v>3</v>
      </c>
      <c r="W230" s="14">
        <v>0.30208333333333298</v>
      </c>
      <c r="X230" s="3">
        <f t="shared" si="30"/>
        <v>7</v>
      </c>
      <c r="Y230" s="3">
        <f t="shared" si="31"/>
        <v>15</v>
      </c>
      <c r="Z230" s="13" t="e">
        <f>AVERAGEIFS(#REF!,$C$2:$C$2691,3,#REF!,X230,#REF!,Y230)</f>
        <v>#REF!</v>
      </c>
      <c r="AA230" s="13" t="e">
        <f t="shared" si="32"/>
        <v>#REF!</v>
      </c>
      <c r="AB230" s="13" t="e">
        <f>AVERAGEIFS(#REF!,$C$2:$C$2691,3,#REF!,X230,#REF!,Y230)</f>
        <v>#REF!</v>
      </c>
      <c r="AC230" s="13" t="e">
        <f t="shared" si="33"/>
        <v>#REF!</v>
      </c>
      <c r="AD230" s="13" t="e">
        <f>AVERAGEIFS($N$2:$N$2691,$C$2:$C$2691,3,#REF!,X230,#REF!,Y230)</f>
        <v>#REF!</v>
      </c>
      <c r="AE230" s="13" t="e">
        <f t="shared" si="34"/>
        <v>#REF!</v>
      </c>
      <c r="AF230" s="13" t="e">
        <f>AVERAGEIFS($T$2:$T$2691,$C$2:$C$2691,3,#REF!,X230,#REF!,Y230)</f>
        <v>#REF!</v>
      </c>
      <c r="AG230" s="13" t="e">
        <f t="shared" si="35"/>
        <v>#REF!</v>
      </c>
      <c r="AN230" s="5"/>
    </row>
    <row r="231" spans="1:40" x14ac:dyDescent="0.3">
      <c r="A231" s="10">
        <f>IF(ISBLANK('Step 1.1 Raw Data'!A231),"-",'Step 1.1 Raw Data'!A231)</f>
        <v>43141.958346527776</v>
      </c>
      <c r="B231">
        <f t="shared" si="28"/>
        <v>23</v>
      </c>
      <c r="C231">
        <f t="shared" si="27"/>
        <v>7</v>
      </c>
      <c r="D231">
        <f>IF(ISBLANK('Step 1.1 Raw Data'!B231),"-",'Step 1.1 Raw Data'!B231)</f>
        <v>86.2226</v>
      </c>
      <c r="E231">
        <f>IF(ISBLANK('Step 1.1 Raw Data'!C231),"-",'Step 1.1 Raw Data'!C231)</f>
        <v>86.2226</v>
      </c>
      <c r="F231">
        <f>IF(ISBLANK('Step 1.1 Raw Data'!D231),"-",'Step 1.1 Raw Data'!D231)</f>
        <v>86.2226</v>
      </c>
      <c r="G231" s="17">
        <f t="shared" si="29"/>
        <v>86.2226</v>
      </c>
      <c r="H231" s="61">
        <f>(SQRT(3)*G231*'Step 1.1 Raw Data'!$G$3*'Step 1.1 Raw Data'!$G$4)/1000</f>
        <v>31.196034496148172</v>
      </c>
      <c r="J231" s="10"/>
      <c r="K231"/>
      <c r="L231"/>
      <c r="M231"/>
      <c r="N231" s="17"/>
      <c r="O231"/>
      <c r="P231" s="10"/>
      <c r="Q231"/>
      <c r="R231"/>
      <c r="S231"/>
      <c r="T231" s="17"/>
      <c r="V231">
        <v>3</v>
      </c>
      <c r="W231" s="14">
        <v>0.3125</v>
      </c>
      <c r="X231" s="3">
        <f t="shared" si="30"/>
        <v>7</v>
      </c>
      <c r="Y231" s="3">
        <f t="shared" si="31"/>
        <v>30</v>
      </c>
      <c r="Z231" s="13" t="e">
        <f>AVERAGEIFS(#REF!,$C$2:$C$2691,3,#REF!,X231,#REF!,Y231)</f>
        <v>#REF!</v>
      </c>
      <c r="AA231" s="13" t="e">
        <f t="shared" si="32"/>
        <v>#REF!</v>
      </c>
      <c r="AB231" s="13" t="e">
        <f>AVERAGEIFS(#REF!,$C$2:$C$2691,3,#REF!,X231,#REF!,Y231)</f>
        <v>#REF!</v>
      </c>
      <c r="AC231" s="13" t="e">
        <f t="shared" si="33"/>
        <v>#REF!</v>
      </c>
      <c r="AD231" s="13" t="e">
        <f>AVERAGEIFS($N$2:$N$2691,$C$2:$C$2691,3,#REF!,X231,#REF!,Y231)</f>
        <v>#REF!</v>
      </c>
      <c r="AE231" s="13" t="e">
        <f t="shared" si="34"/>
        <v>#REF!</v>
      </c>
      <c r="AF231" s="13" t="e">
        <f>AVERAGEIFS($T$2:$T$2691,$C$2:$C$2691,3,#REF!,X231,#REF!,Y231)</f>
        <v>#REF!</v>
      </c>
      <c r="AG231" s="13" t="e">
        <f t="shared" si="35"/>
        <v>#REF!</v>
      </c>
      <c r="AN231" s="5"/>
    </row>
    <row r="232" spans="1:40" x14ac:dyDescent="0.3">
      <c r="A232" s="10">
        <f>IF(ISBLANK('Step 1.1 Raw Data'!A232),"-",'Step 1.1 Raw Data'!A232)</f>
        <v>43142.000013252313</v>
      </c>
      <c r="B232">
        <f t="shared" si="28"/>
        <v>0</v>
      </c>
      <c r="C232">
        <f t="shared" si="27"/>
        <v>1</v>
      </c>
      <c r="D232">
        <f>IF(ISBLANK('Step 1.1 Raw Data'!B232),"-",'Step 1.1 Raw Data'!B232)</f>
        <v>86.236400000000003</v>
      </c>
      <c r="E232">
        <f>IF(ISBLANK('Step 1.1 Raw Data'!C232),"-",'Step 1.1 Raw Data'!C232)</f>
        <v>86.236400000000003</v>
      </c>
      <c r="F232">
        <f>IF(ISBLANK('Step 1.1 Raw Data'!D232),"-",'Step 1.1 Raw Data'!D232)</f>
        <v>86.236400000000003</v>
      </c>
      <c r="G232" s="17">
        <f t="shared" si="29"/>
        <v>86.236400000000003</v>
      </c>
      <c r="H232" s="61">
        <f>(SQRT(3)*G232*'Step 1.1 Raw Data'!$G$3*'Step 1.1 Raw Data'!$G$4)/1000</f>
        <v>31.201027447834235</v>
      </c>
      <c r="J232" s="10"/>
      <c r="K232"/>
      <c r="L232"/>
      <c r="M232"/>
      <c r="N232" s="17"/>
      <c r="O232"/>
      <c r="P232" s="10"/>
      <c r="Q232"/>
      <c r="R232"/>
      <c r="S232"/>
      <c r="T232" s="17"/>
      <c r="V232">
        <v>3</v>
      </c>
      <c r="W232" s="14">
        <v>0.32291666666666702</v>
      </c>
      <c r="X232" s="3">
        <f t="shared" si="30"/>
        <v>7</v>
      </c>
      <c r="Y232" s="3">
        <f t="shared" si="31"/>
        <v>45</v>
      </c>
      <c r="Z232" s="13" t="e">
        <f>AVERAGEIFS(#REF!,$C$2:$C$2691,3,#REF!,X232,#REF!,Y232)</f>
        <v>#REF!</v>
      </c>
      <c r="AA232" s="13" t="e">
        <f t="shared" si="32"/>
        <v>#REF!</v>
      </c>
      <c r="AB232" s="13" t="e">
        <f>AVERAGEIFS(#REF!,$C$2:$C$2691,3,#REF!,X232,#REF!,Y232)</f>
        <v>#REF!</v>
      </c>
      <c r="AC232" s="13" t="e">
        <f t="shared" si="33"/>
        <v>#REF!</v>
      </c>
      <c r="AD232" s="13" t="e">
        <f>AVERAGEIFS($N$2:$N$2691,$C$2:$C$2691,3,#REF!,X232,#REF!,Y232)</f>
        <v>#REF!</v>
      </c>
      <c r="AE232" s="13" t="e">
        <f t="shared" si="34"/>
        <v>#REF!</v>
      </c>
      <c r="AF232" s="13" t="e">
        <f>AVERAGEIFS($T$2:$T$2691,$C$2:$C$2691,3,#REF!,X232,#REF!,Y232)</f>
        <v>#REF!</v>
      </c>
      <c r="AG232" s="13" t="e">
        <f t="shared" si="35"/>
        <v>#REF!</v>
      </c>
      <c r="AN232" s="5"/>
    </row>
    <row r="233" spans="1:40" x14ac:dyDescent="0.3">
      <c r="A233" s="10">
        <f>IF(ISBLANK('Step 1.1 Raw Data'!A233),"-",'Step 1.1 Raw Data'!A233)</f>
        <v>43142.04167997685</v>
      </c>
      <c r="B233">
        <f t="shared" si="28"/>
        <v>1</v>
      </c>
      <c r="C233">
        <f t="shared" si="27"/>
        <v>1</v>
      </c>
      <c r="D233">
        <f>IF(ISBLANK('Step 1.1 Raw Data'!B233),"-",'Step 1.1 Raw Data'!B233)</f>
        <v>86.318799999999996</v>
      </c>
      <c r="E233">
        <f>IF(ISBLANK('Step 1.1 Raw Data'!C233),"-",'Step 1.1 Raw Data'!C233)</f>
        <v>86.318799999999996</v>
      </c>
      <c r="F233">
        <f>IF(ISBLANK('Step 1.1 Raw Data'!D233),"-",'Step 1.1 Raw Data'!D233)</f>
        <v>86.318799999999996</v>
      </c>
      <c r="G233" s="17">
        <f t="shared" si="29"/>
        <v>86.318799999999996</v>
      </c>
      <c r="H233" s="61">
        <f>(SQRT(3)*G233*'Step 1.1 Raw Data'!$G$3*'Step 1.1 Raw Data'!$G$4)/1000</f>
        <v>31.230840434713343</v>
      </c>
      <c r="J233" s="10"/>
      <c r="K233"/>
      <c r="L233"/>
      <c r="M233"/>
      <c r="N233" s="17"/>
      <c r="O233"/>
      <c r="P233" s="10"/>
      <c r="Q233"/>
      <c r="R233"/>
      <c r="S233"/>
      <c r="T233" s="17"/>
      <c r="V233">
        <v>3</v>
      </c>
      <c r="W233" s="14">
        <v>0.33333333333333298</v>
      </c>
      <c r="X233" s="3">
        <f t="shared" si="30"/>
        <v>8</v>
      </c>
      <c r="Y233" s="3">
        <f t="shared" si="31"/>
        <v>0</v>
      </c>
      <c r="Z233" s="13" t="e">
        <f>AVERAGEIFS(#REF!,$C$2:$C$2691,3,#REF!,X233,#REF!,Y233)</f>
        <v>#REF!</v>
      </c>
      <c r="AA233" s="13" t="e">
        <f t="shared" si="32"/>
        <v>#REF!</v>
      </c>
      <c r="AB233" s="13" t="e">
        <f>AVERAGEIFS(#REF!,$C$2:$C$2691,3,#REF!,X233,#REF!,Y233)</f>
        <v>#REF!</v>
      </c>
      <c r="AC233" s="13" t="e">
        <f t="shared" si="33"/>
        <v>#REF!</v>
      </c>
      <c r="AD233" s="13" t="e">
        <f>AVERAGEIFS($N$2:$N$2691,$C$2:$C$2691,3,#REF!,X233,#REF!,Y233)</f>
        <v>#REF!</v>
      </c>
      <c r="AE233" s="13" t="e">
        <f t="shared" si="34"/>
        <v>#REF!</v>
      </c>
      <c r="AF233" s="13" t="e">
        <f>AVERAGEIFS($T$2:$T$2691,$C$2:$C$2691,3,#REF!,X233,#REF!,Y233)</f>
        <v>#REF!</v>
      </c>
      <c r="AG233" s="13" t="e">
        <f t="shared" si="35"/>
        <v>#REF!</v>
      </c>
      <c r="AN233" s="5"/>
    </row>
    <row r="234" spans="1:40" x14ac:dyDescent="0.3">
      <c r="A234" s="10">
        <f>IF(ISBLANK('Step 1.1 Raw Data'!A234),"-",'Step 1.1 Raw Data'!A234)</f>
        <v>43142.083346701387</v>
      </c>
      <c r="B234">
        <f t="shared" si="28"/>
        <v>2</v>
      </c>
      <c r="C234">
        <f t="shared" si="27"/>
        <v>1</v>
      </c>
      <c r="D234">
        <f>IF(ISBLANK('Step 1.1 Raw Data'!B234),"-",'Step 1.1 Raw Data'!B234)</f>
        <v>86.2119</v>
      </c>
      <c r="E234">
        <f>IF(ISBLANK('Step 1.1 Raw Data'!C234),"-",'Step 1.1 Raw Data'!C234)</f>
        <v>86.2119</v>
      </c>
      <c r="F234">
        <f>IF(ISBLANK('Step 1.1 Raw Data'!D234),"-",'Step 1.1 Raw Data'!D234)</f>
        <v>86.2119</v>
      </c>
      <c r="G234" s="17">
        <f t="shared" si="29"/>
        <v>86.2119</v>
      </c>
      <c r="H234" s="61">
        <f>(SQRT(3)*G234*'Step 1.1 Raw Data'!$G$3*'Step 1.1 Raw Data'!$G$4)/1000</f>
        <v>31.192163149551003</v>
      </c>
      <c r="J234" s="10"/>
      <c r="K234"/>
      <c r="L234"/>
      <c r="M234"/>
      <c r="N234" s="17"/>
      <c r="O234"/>
      <c r="P234" s="10"/>
      <c r="Q234"/>
      <c r="R234"/>
      <c r="S234"/>
      <c r="T234" s="17"/>
      <c r="V234">
        <v>3</v>
      </c>
      <c r="W234" s="14">
        <v>0.34375</v>
      </c>
      <c r="X234" s="3">
        <f t="shared" si="30"/>
        <v>8</v>
      </c>
      <c r="Y234" s="3">
        <f t="shared" si="31"/>
        <v>15</v>
      </c>
      <c r="Z234" s="13" t="e">
        <f>AVERAGEIFS(#REF!,$C$2:$C$2691,3,#REF!,X234,#REF!,Y234)</f>
        <v>#REF!</v>
      </c>
      <c r="AA234" s="13" t="e">
        <f t="shared" si="32"/>
        <v>#REF!</v>
      </c>
      <c r="AB234" s="13" t="e">
        <f>AVERAGEIFS(#REF!,$C$2:$C$2691,3,#REF!,X234,#REF!,Y234)</f>
        <v>#REF!</v>
      </c>
      <c r="AC234" s="13" t="e">
        <f t="shared" si="33"/>
        <v>#REF!</v>
      </c>
      <c r="AD234" s="13" t="e">
        <f>AVERAGEIFS($N$2:$N$2691,$C$2:$C$2691,3,#REF!,X234,#REF!,Y234)</f>
        <v>#REF!</v>
      </c>
      <c r="AE234" s="13" t="e">
        <f t="shared" si="34"/>
        <v>#REF!</v>
      </c>
      <c r="AF234" s="13" t="e">
        <f>AVERAGEIFS($T$2:$T$2691,$C$2:$C$2691,3,#REF!,X234,#REF!,Y234)</f>
        <v>#REF!</v>
      </c>
      <c r="AG234" s="13" t="e">
        <f t="shared" si="35"/>
        <v>#REF!</v>
      </c>
      <c r="AN234" s="5"/>
    </row>
    <row r="235" spans="1:40" x14ac:dyDescent="0.3">
      <c r="A235" s="10">
        <f>IF(ISBLANK('Step 1.1 Raw Data'!A235),"-",'Step 1.1 Raw Data'!A235)</f>
        <v>43142.125013425924</v>
      </c>
      <c r="B235">
        <f t="shared" si="28"/>
        <v>3</v>
      </c>
      <c r="C235">
        <f t="shared" si="27"/>
        <v>1</v>
      </c>
      <c r="D235">
        <f>IF(ISBLANK('Step 1.1 Raw Data'!B235),"-",'Step 1.1 Raw Data'!B235)</f>
        <v>86.1845</v>
      </c>
      <c r="E235">
        <f>IF(ISBLANK('Step 1.1 Raw Data'!C235),"-",'Step 1.1 Raw Data'!C235)</f>
        <v>86.1845</v>
      </c>
      <c r="F235">
        <f>IF(ISBLANK('Step 1.1 Raw Data'!D235),"-",'Step 1.1 Raw Data'!D235)</f>
        <v>86.1845</v>
      </c>
      <c r="G235" s="17">
        <f t="shared" si="29"/>
        <v>86.1845</v>
      </c>
      <c r="H235" s="61">
        <f>(SQRT(3)*G235*'Step 1.1 Raw Data'!$G$3*'Step 1.1 Raw Data'!$G$4)/1000</f>
        <v>31.182249607797516</v>
      </c>
      <c r="J235" s="10"/>
      <c r="K235"/>
      <c r="L235"/>
      <c r="M235"/>
      <c r="N235" s="17"/>
      <c r="O235"/>
      <c r="P235" s="10"/>
      <c r="Q235"/>
      <c r="R235"/>
      <c r="S235"/>
      <c r="T235" s="17"/>
      <c r="V235">
        <v>3</v>
      </c>
      <c r="W235" s="14">
        <v>0.35416666666666702</v>
      </c>
      <c r="X235" s="3">
        <f t="shared" si="30"/>
        <v>8</v>
      </c>
      <c r="Y235" s="3">
        <f t="shared" si="31"/>
        <v>30</v>
      </c>
      <c r="Z235" s="13" t="e">
        <f>AVERAGEIFS(#REF!,$C$2:$C$2691,3,#REF!,X235,#REF!,Y235)</f>
        <v>#REF!</v>
      </c>
      <c r="AA235" s="13" t="e">
        <f t="shared" si="32"/>
        <v>#REF!</v>
      </c>
      <c r="AB235" s="13" t="e">
        <f>AVERAGEIFS(#REF!,$C$2:$C$2691,3,#REF!,X235,#REF!,Y235)</f>
        <v>#REF!</v>
      </c>
      <c r="AC235" s="13" t="e">
        <f t="shared" si="33"/>
        <v>#REF!</v>
      </c>
      <c r="AD235" s="13" t="e">
        <f>AVERAGEIFS($N$2:$N$2691,$C$2:$C$2691,3,#REF!,X235,#REF!,Y235)</f>
        <v>#REF!</v>
      </c>
      <c r="AE235" s="13" t="e">
        <f t="shared" si="34"/>
        <v>#REF!</v>
      </c>
      <c r="AF235" s="13" t="e">
        <f>AVERAGEIFS($T$2:$T$2691,$C$2:$C$2691,3,#REF!,X235,#REF!,Y235)</f>
        <v>#REF!</v>
      </c>
      <c r="AG235" s="13" t="e">
        <f t="shared" si="35"/>
        <v>#REF!</v>
      </c>
      <c r="AN235" s="5"/>
    </row>
    <row r="236" spans="1:40" x14ac:dyDescent="0.3">
      <c r="A236" s="10">
        <f>IF(ISBLANK('Step 1.1 Raw Data'!A236),"-",'Step 1.1 Raw Data'!A236)</f>
        <v>43142.166680150462</v>
      </c>
      <c r="B236">
        <f t="shared" si="28"/>
        <v>4</v>
      </c>
      <c r="C236">
        <f t="shared" si="27"/>
        <v>1</v>
      </c>
      <c r="D236">
        <f>IF(ISBLANK('Step 1.1 Raw Data'!B236),"-",'Step 1.1 Raw Data'!B236)</f>
        <v>86.245500000000007</v>
      </c>
      <c r="E236">
        <f>IF(ISBLANK('Step 1.1 Raw Data'!C236),"-",'Step 1.1 Raw Data'!C236)</f>
        <v>86.245500000000007</v>
      </c>
      <c r="F236">
        <f>IF(ISBLANK('Step 1.1 Raw Data'!D236),"-",'Step 1.1 Raw Data'!D236)</f>
        <v>86.245500000000007</v>
      </c>
      <c r="G236" s="17">
        <f t="shared" si="29"/>
        <v>86.245500000000007</v>
      </c>
      <c r="H236" s="61">
        <f>(SQRT(3)*G236*'Step 1.1 Raw Data'!$G$3*'Step 1.1 Raw Data'!$G$4)/1000</f>
        <v>31.204319901482297</v>
      </c>
      <c r="J236" s="10"/>
      <c r="K236"/>
      <c r="L236"/>
      <c r="M236"/>
      <c r="N236" s="17"/>
      <c r="O236"/>
      <c r="P236" s="10"/>
      <c r="Q236"/>
      <c r="R236"/>
      <c r="S236"/>
      <c r="T236" s="17"/>
      <c r="V236">
        <v>3</v>
      </c>
      <c r="W236" s="14">
        <v>0.36458333333333298</v>
      </c>
      <c r="X236" s="3">
        <f t="shared" si="30"/>
        <v>8</v>
      </c>
      <c r="Y236" s="3">
        <f t="shared" si="31"/>
        <v>45</v>
      </c>
      <c r="Z236" s="13" t="e">
        <f>AVERAGEIFS(#REF!,$C$2:$C$2691,3,#REF!,X236,#REF!,Y236)</f>
        <v>#REF!</v>
      </c>
      <c r="AA236" s="13" t="e">
        <f t="shared" si="32"/>
        <v>#REF!</v>
      </c>
      <c r="AB236" s="13" t="e">
        <f>AVERAGEIFS(#REF!,$C$2:$C$2691,3,#REF!,X236,#REF!,Y236)</f>
        <v>#REF!</v>
      </c>
      <c r="AC236" s="13" t="e">
        <f t="shared" si="33"/>
        <v>#REF!</v>
      </c>
      <c r="AD236" s="13" t="e">
        <f>AVERAGEIFS($N$2:$N$2691,$C$2:$C$2691,3,#REF!,X236,#REF!,Y236)</f>
        <v>#REF!</v>
      </c>
      <c r="AE236" s="13" t="e">
        <f t="shared" si="34"/>
        <v>#REF!</v>
      </c>
      <c r="AF236" s="13" t="e">
        <f>AVERAGEIFS($T$2:$T$2691,$C$2:$C$2691,3,#REF!,X236,#REF!,Y236)</f>
        <v>#REF!</v>
      </c>
      <c r="AG236" s="13" t="e">
        <f t="shared" si="35"/>
        <v>#REF!</v>
      </c>
      <c r="AN236" s="5"/>
    </row>
    <row r="237" spans="1:40" x14ac:dyDescent="0.3">
      <c r="A237" s="10">
        <f>IF(ISBLANK('Step 1.1 Raw Data'!A237),"-",'Step 1.1 Raw Data'!A237)</f>
        <v>43142.208346874999</v>
      </c>
      <c r="B237">
        <f t="shared" si="28"/>
        <v>5</v>
      </c>
      <c r="C237">
        <f t="shared" si="27"/>
        <v>1</v>
      </c>
      <c r="D237">
        <f>IF(ISBLANK('Step 1.1 Raw Data'!B237),"-",'Step 1.1 Raw Data'!B237)</f>
        <v>86.2333</v>
      </c>
      <c r="E237">
        <f>IF(ISBLANK('Step 1.1 Raw Data'!C237),"-",'Step 1.1 Raw Data'!C237)</f>
        <v>86.2333</v>
      </c>
      <c r="F237">
        <f>IF(ISBLANK('Step 1.1 Raw Data'!D237),"-",'Step 1.1 Raw Data'!D237)</f>
        <v>86.2333</v>
      </c>
      <c r="G237" s="17">
        <f t="shared" si="29"/>
        <v>86.2333</v>
      </c>
      <c r="H237" s="61">
        <f>(SQRT(3)*G237*'Step 1.1 Raw Data'!$G$3*'Step 1.1 Raw Data'!$G$4)/1000</f>
        <v>31.199905842745338</v>
      </c>
      <c r="J237" s="10"/>
      <c r="K237"/>
      <c r="L237"/>
      <c r="M237"/>
      <c r="N237" s="17"/>
      <c r="O237"/>
      <c r="P237" s="10"/>
      <c r="Q237"/>
      <c r="R237"/>
      <c r="S237"/>
      <c r="T237" s="17"/>
      <c r="V237">
        <v>3</v>
      </c>
      <c r="W237" s="14">
        <v>0.375</v>
      </c>
      <c r="X237" s="3">
        <f t="shared" si="30"/>
        <v>9</v>
      </c>
      <c r="Y237" s="3">
        <f t="shared" si="31"/>
        <v>0</v>
      </c>
      <c r="Z237" s="13" t="e">
        <f>AVERAGEIFS(#REF!,$C$2:$C$2691,3,#REF!,X237,#REF!,Y237)</f>
        <v>#REF!</v>
      </c>
      <c r="AA237" s="13" t="e">
        <f t="shared" si="32"/>
        <v>#REF!</v>
      </c>
      <c r="AB237" s="13" t="e">
        <f>AVERAGEIFS(#REF!,$C$2:$C$2691,3,#REF!,X237,#REF!,Y237)</f>
        <v>#REF!</v>
      </c>
      <c r="AC237" s="13" t="e">
        <f t="shared" si="33"/>
        <v>#REF!</v>
      </c>
      <c r="AD237" s="13" t="e">
        <f>AVERAGEIFS($N$2:$N$2691,$C$2:$C$2691,3,#REF!,X237,#REF!,Y237)</f>
        <v>#REF!</v>
      </c>
      <c r="AE237" s="13" t="e">
        <f t="shared" si="34"/>
        <v>#REF!</v>
      </c>
      <c r="AF237" s="13" t="e">
        <f>AVERAGEIFS($T$2:$T$2691,$C$2:$C$2691,3,#REF!,X237,#REF!,Y237)</f>
        <v>#REF!</v>
      </c>
      <c r="AG237" s="13" t="e">
        <f t="shared" si="35"/>
        <v>#REF!</v>
      </c>
      <c r="AN237" s="5"/>
    </row>
    <row r="238" spans="1:40" x14ac:dyDescent="0.3">
      <c r="A238" s="10">
        <f>IF(ISBLANK('Step 1.1 Raw Data'!A238),"-",'Step 1.1 Raw Data'!A238)</f>
        <v>43142.250013599536</v>
      </c>
      <c r="B238">
        <f t="shared" si="28"/>
        <v>6</v>
      </c>
      <c r="C238">
        <f t="shared" si="27"/>
        <v>1</v>
      </c>
      <c r="D238">
        <f>IF(ISBLANK('Step 1.1 Raw Data'!B238),"-",'Step 1.1 Raw Data'!B238)</f>
        <v>86.277600000000007</v>
      </c>
      <c r="E238">
        <f>IF(ISBLANK('Step 1.1 Raw Data'!C238),"-",'Step 1.1 Raw Data'!C238)</f>
        <v>86.277600000000007</v>
      </c>
      <c r="F238">
        <f>IF(ISBLANK('Step 1.1 Raw Data'!D238),"-",'Step 1.1 Raw Data'!D238)</f>
        <v>86.277600000000007</v>
      </c>
      <c r="G238" s="17">
        <f t="shared" si="29"/>
        <v>86.277600000000007</v>
      </c>
      <c r="H238" s="61">
        <f>(SQRT(3)*G238*'Step 1.1 Raw Data'!$G$3*'Step 1.1 Raw Data'!$G$4)/1000</f>
        <v>31.215933941273793</v>
      </c>
      <c r="J238" s="10"/>
      <c r="K238"/>
      <c r="L238"/>
      <c r="M238"/>
      <c r="N238" s="17"/>
      <c r="O238"/>
      <c r="P238" s="10"/>
      <c r="Q238"/>
      <c r="R238"/>
      <c r="S238"/>
      <c r="T238" s="17"/>
      <c r="V238">
        <v>3</v>
      </c>
      <c r="W238" s="14">
        <v>0.38541666666666702</v>
      </c>
      <c r="X238" s="3">
        <f t="shared" si="30"/>
        <v>9</v>
      </c>
      <c r="Y238" s="3">
        <f t="shared" si="31"/>
        <v>15</v>
      </c>
      <c r="Z238" s="13" t="e">
        <f>AVERAGEIFS(#REF!,$C$2:$C$2691,3,#REF!,X238,#REF!,Y238)</f>
        <v>#REF!</v>
      </c>
      <c r="AA238" s="13" t="e">
        <f t="shared" si="32"/>
        <v>#REF!</v>
      </c>
      <c r="AB238" s="13" t="e">
        <f>AVERAGEIFS(#REF!,$C$2:$C$2691,3,#REF!,X238,#REF!,Y238)</f>
        <v>#REF!</v>
      </c>
      <c r="AC238" s="13" t="e">
        <f t="shared" si="33"/>
        <v>#REF!</v>
      </c>
      <c r="AD238" s="13" t="e">
        <f>AVERAGEIFS($N$2:$N$2691,$C$2:$C$2691,3,#REF!,X238,#REF!,Y238)</f>
        <v>#REF!</v>
      </c>
      <c r="AE238" s="13" t="e">
        <f t="shared" si="34"/>
        <v>#REF!</v>
      </c>
      <c r="AF238" s="13" t="e">
        <f>AVERAGEIFS($T$2:$T$2691,$C$2:$C$2691,3,#REF!,X238,#REF!,Y238)</f>
        <v>#REF!</v>
      </c>
      <c r="AG238" s="13" t="e">
        <f t="shared" si="35"/>
        <v>#REF!</v>
      </c>
      <c r="AN238" s="5"/>
    </row>
    <row r="239" spans="1:40" x14ac:dyDescent="0.3">
      <c r="A239" s="10">
        <f>IF(ISBLANK('Step 1.1 Raw Data'!A239),"-",'Step 1.1 Raw Data'!A239)</f>
        <v>43142.291680324073</v>
      </c>
      <c r="B239">
        <f t="shared" si="28"/>
        <v>7</v>
      </c>
      <c r="C239">
        <f t="shared" si="27"/>
        <v>1</v>
      </c>
      <c r="D239">
        <f>IF(ISBLANK('Step 1.1 Raw Data'!B239),"-",'Step 1.1 Raw Data'!B239)</f>
        <v>86.286699999999996</v>
      </c>
      <c r="E239">
        <f>IF(ISBLANK('Step 1.1 Raw Data'!C239),"-",'Step 1.1 Raw Data'!C239)</f>
        <v>86.286699999999996</v>
      </c>
      <c r="F239">
        <f>IF(ISBLANK('Step 1.1 Raw Data'!D239),"-",'Step 1.1 Raw Data'!D239)</f>
        <v>86.286699999999996</v>
      </c>
      <c r="G239" s="17">
        <f t="shared" si="29"/>
        <v>86.286699999999996</v>
      </c>
      <c r="H239" s="61">
        <f>(SQRT(3)*G239*'Step 1.1 Raw Data'!$G$3*'Step 1.1 Raw Data'!$G$4)/1000</f>
        <v>31.219226394921847</v>
      </c>
      <c r="J239" s="10"/>
      <c r="K239"/>
      <c r="L239"/>
      <c r="M239"/>
      <c r="N239" s="17"/>
      <c r="O239"/>
      <c r="P239" s="10"/>
      <c r="Q239"/>
      <c r="R239"/>
      <c r="S239"/>
      <c r="T239" s="17"/>
      <c r="V239">
        <v>3</v>
      </c>
      <c r="W239" s="14">
        <v>0.39583333333333298</v>
      </c>
      <c r="X239" s="3">
        <f t="shared" si="30"/>
        <v>9</v>
      </c>
      <c r="Y239" s="3">
        <f t="shared" si="31"/>
        <v>30</v>
      </c>
      <c r="Z239" s="13" t="e">
        <f>AVERAGEIFS(#REF!,$C$2:$C$2691,3,#REF!,X239,#REF!,Y239)</f>
        <v>#REF!</v>
      </c>
      <c r="AA239" s="13" t="e">
        <f t="shared" si="32"/>
        <v>#REF!</v>
      </c>
      <c r="AB239" s="13" t="e">
        <f>AVERAGEIFS(#REF!,$C$2:$C$2691,3,#REF!,X239,#REF!,Y239)</f>
        <v>#REF!</v>
      </c>
      <c r="AC239" s="13" t="e">
        <f t="shared" si="33"/>
        <v>#REF!</v>
      </c>
      <c r="AD239" s="13" t="e">
        <f>AVERAGEIFS($N$2:$N$2691,$C$2:$C$2691,3,#REF!,X239,#REF!,Y239)</f>
        <v>#REF!</v>
      </c>
      <c r="AE239" s="13" t="e">
        <f t="shared" si="34"/>
        <v>#REF!</v>
      </c>
      <c r="AF239" s="13" t="e">
        <f>AVERAGEIFS($T$2:$T$2691,$C$2:$C$2691,3,#REF!,X239,#REF!,Y239)</f>
        <v>#REF!</v>
      </c>
      <c r="AG239" s="13" t="e">
        <f t="shared" si="35"/>
        <v>#REF!</v>
      </c>
      <c r="AN239" s="5"/>
    </row>
    <row r="240" spans="1:40" x14ac:dyDescent="0.3">
      <c r="A240" s="10">
        <f>IF(ISBLANK('Step 1.1 Raw Data'!A240),"-",'Step 1.1 Raw Data'!A240)</f>
        <v>43142.33334704861</v>
      </c>
      <c r="B240">
        <f t="shared" si="28"/>
        <v>8</v>
      </c>
      <c r="C240">
        <f t="shared" si="27"/>
        <v>1</v>
      </c>
      <c r="D240">
        <f>IF(ISBLANK('Step 1.1 Raw Data'!B240),"-",'Step 1.1 Raw Data'!B240)</f>
        <v>86.298900000000003</v>
      </c>
      <c r="E240">
        <f>IF(ISBLANK('Step 1.1 Raw Data'!C240),"-",'Step 1.1 Raw Data'!C240)</f>
        <v>86.298900000000003</v>
      </c>
      <c r="F240">
        <f>IF(ISBLANK('Step 1.1 Raw Data'!D240),"-",'Step 1.1 Raw Data'!D240)</f>
        <v>86.298900000000003</v>
      </c>
      <c r="G240" s="17">
        <f t="shared" si="29"/>
        <v>86.298900000000003</v>
      </c>
      <c r="H240" s="61">
        <f>(SQRT(3)*G240*'Step 1.1 Raw Data'!$G$3*'Step 1.1 Raw Data'!$G$4)/1000</f>
        <v>31.223640453658806</v>
      </c>
      <c r="J240" s="10"/>
      <c r="K240"/>
      <c r="L240"/>
      <c r="M240"/>
      <c r="N240" s="17"/>
      <c r="O240"/>
      <c r="P240" s="10"/>
      <c r="Q240"/>
      <c r="R240"/>
      <c r="S240"/>
      <c r="T240" s="17"/>
      <c r="V240">
        <v>3</v>
      </c>
      <c r="W240" s="14">
        <v>0.40625</v>
      </c>
      <c r="X240" s="3">
        <f t="shared" si="30"/>
        <v>9</v>
      </c>
      <c r="Y240" s="3">
        <f t="shared" si="31"/>
        <v>45</v>
      </c>
      <c r="Z240" s="13" t="e">
        <f>AVERAGEIFS(#REF!,$C$2:$C$2691,3,#REF!,X240,#REF!,Y240)</f>
        <v>#REF!</v>
      </c>
      <c r="AA240" s="13" t="e">
        <f t="shared" si="32"/>
        <v>#REF!</v>
      </c>
      <c r="AB240" s="13" t="e">
        <f>AVERAGEIFS(#REF!,$C$2:$C$2691,3,#REF!,X240,#REF!,Y240)</f>
        <v>#REF!</v>
      </c>
      <c r="AC240" s="13" t="e">
        <f t="shared" si="33"/>
        <v>#REF!</v>
      </c>
      <c r="AD240" s="13" t="e">
        <f>AVERAGEIFS($N$2:$N$2691,$C$2:$C$2691,3,#REF!,X240,#REF!,Y240)</f>
        <v>#REF!</v>
      </c>
      <c r="AE240" s="13" t="e">
        <f t="shared" si="34"/>
        <v>#REF!</v>
      </c>
      <c r="AF240" s="13" t="e">
        <f>AVERAGEIFS($T$2:$T$2691,$C$2:$C$2691,3,#REF!,X240,#REF!,Y240)</f>
        <v>#REF!</v>
      </c>
      <c r="AG240" s="13" t="e">
        <f t="shared" si="35"/>
        <v>#REF!</v>
      </c>
      <c r="AN240" s="5"/>
    </row>
    <row r="241" spans="1:40" x14ac:dyDescent="0.3">
      <c r="A241" s="10">
        <f>IF(ISBLANK('Step 1.1 Raw Data'!A241),"-",'Step 1.1 Raw Data'!A241)</f>
        <v>43142.375013773148</v>
      </c>
      <c r="B241">
        <f t="shared" si="28"/>
        <v>9</v>
      </c>
      <c r="C241">
        <f t="shared" si="27"/>
        <v>1</v>
      </c>
      <c r="D241">
        <f>IF(ISBLANK('Step 1.1 Raw Data'!B241),"-",'Step 1.1 Raw Data'!B241)</f>
        <v>86.286699999999996</v>
      </c>
      <c r="E241">
        <f>IF(ISBLANK('Step 1.1 Raw Data'!C241),"-",'Step 1.1 Raw Data'!C241)</f>
        <v>86.286699999999996</v>
      </c>
      <c r="F241">
        <f>IF(ISBLANK('Step 1.1 Raw Data'!D241),"-",'Step 1.1 Raw Data'!D241)</f>
        <v>86.286699999999996</v>
      </c>
      <c r="G241" s="17">
        <f t="shared" si="29"/>
        <v>86.286699999999996</v>
      </c>
      <c r="H241" s="61">
        <f>(SQRT(3)*G241*'Step 1.1 Raw Data'!$G$3*'Step 1.1 Raw Data'!$G$4)/1000</f>
        <v>31.219226394921847</v>
      </c>
      <c r="J241" s="10"/>
      <c r="K241"/>
      <c r="L241"/>
      <c r="M241"/>
      <c r="N241" s="17"/>
      <c r="O241"/>
      <c r="P241" s="10"/>
      <c r="Q241"/>
      <c r="R241"/>
      <c r="S241"/>
      <c r="T241" s="17"/>
      <c r="V241">
        <v>3</v>
      </c>
      <c r="W241" s="14">
        <v>0.41666666666666702</v>
      </c>
      <c r="X241" s="3">
        <f t="shared" si="30"/>
        <v>10</v>
      </c>
      <c r="Y241" s="3">
        <f t="shared" si="31"/>
        <v>0</v>
      </c>
      <c r="Z241" s="13" t="e">
        <f>AVERAGEIFS(#REF!,$C$2:$C$2691,3,#REF!,X241,#REF!,Y241)</f>
        <v>#REF!</v>
      </c>
      <c r="AA241" s="13" t="e">
        <f t="shared" si="32"/>
        <v>#REF!</v>
      </c>
      <c r="AB241" s="13" t="e">
        <f>AVERAGEIFS(#REF!,$C$2:$C$2691,3,#REF!,X241,#REF!,Y241)</f>
        <v>#REF!</v>
      </c>
      <c r="AC241" s="13" t="e">
        <f t="shared" si="33"/>
        <v>#REF!</v>
      </c>
      <c r="AD241" s="13" t="e">
        <f>AVERAGEIFS($N$2:$N$2691,$C$2:$C$2691,3,#REF!,X241,#REF!,Y241)</f>
        <v>#REF!</v>
      </c>
      <c r="AE241" s="13" t="e">
        <f t="shared" si="34"/>
        <v>#REF!</v>
      </c>
      <c r="AF241" s="13" t="e">
        <f>AVERAGEIFS($T$2:$T$2691,$C$2:$C$2691,3,#REF!,X241,#REF!,Y241)</f>
        <v>#REF!</v>
      </c>
      <c r="AG241" s="13" t="e">
        <f t="shared" si="35"/>
        <v>#REF!</v>
      </c>
      <c r="AN241" s="5"/>
    </row>
    <row r="242" spans="1:40" x14ac:dyDescent="0.3">
      <c r="A242" s="10">
        <f>IF(ISBLANK('Step 1.1 Raw Data'!A242),"-",'Step 1.1 Raw Data'!A242)</f>
        <v>43142.416680497685</v>
      </c>
      <c r="B242">
        <f t="shared" si="28"/>
        <v>10</v>
      </c>
      <c r="C242">
        <f t="shared" si="27"/>
        <v>1</v>
      </c>
      <c r="D242">
        <f>IF(ISBLANK('Step 1.1 Raw Data'!B242),"-",'Step 1.1 Raw Data'!B242)</f>
        <v>86.288200000000003</v>
      </c>
      <c r="E242">
        <f>IF(ISBLANK('Step 1.1 Raw Data'!C242),"-",'Step 1.1 Raw Data'!C242)</f>
        <v>86.288200000000003</v>
      </c>
      <c r="F242">
        <f>IF(ISBLANK('Step 1.1 Raw Data'!D242),"-",'Step 1.1 Raw Data'!D242)</f>
        <v>86.288200000000003</v>
      </c>
      <c r="G242" s="17">
        <f t="shared" si="29"/>
        <v>86.288200000000003</v>
      </c>
      <c r="H242" s="61">
        <f>(SQRT(3)*G242*'Step 1.1 Raw Data'!$G$3*'Step 1.1 Raw Data'!$G$4)/1000</f>
        <v>31.219769107061637</v>
      </c>
      <c r="J242" s="10"/>
      <c r="K242"/>
      <c r="L242"/>
      <c r="M242"/>
      <c r="N242" s="17"/>
      <c r="O242"/>
      <c r="P242" s="10"/>
      <c r="Q242"/>
      <c r="R242"/>
      <c r="S242"/>
      <c r="T242" s="17"/>
      <c r="V242">
        <v>3</v>
      </c>
      <c r="W242" s="14">
        <v>0.42708333333333298</v>
      </c>
      <c r="X242" s="3">
        <f t="shared" si="30"/>
        <v>10</v>
      </c>
      <c r="Y242" s="3">
        <f t="shared" si="31"/>
        <v>15</v>
      </c>
      <c r="Z242" s="13" t="e">
        <f>AVERAGEIFS(#REF!,$C$2:$C$2691,3,#REF!,X242,#REF!,Y242)</f>
        <v>#REF!</v>
      </c>
      <c r="AA242" s="13" t="e">
        <f t="shared" si="32"/>
        <v>#REF!</v>
      </c>
      <c r="AB242" s="13" t="e">
        <f>AVERAGEIFS(#REF!,$C$2:$C$2691,3,#REF!,X242,#REF!,Y242)</f>
        <v>#REF!</v>
      </c>
      <c r="AC242" s="13" t="e">
        <f t="shared" si="33"/>
        <v>#REF!</v>
      </c>
      <c r="AD242" s="13" t="e">
        <f>AVERAGEIFS($N$2:$N$2691,$C$2:$C$2691,3,#REF!,X242,#REF!,Y242)</f>
        <v>#REF!</v>
      </c>
      <c r="AE242" s="13" t="e">
        <f t="shared" si="34"/>
        <v>#REF!</v>
      </c>
      <c r="AF242" s="13" t="e">
        <f>AVERAGEIFS($T$2:$T$2691,$C$2:$C$2691,3,#REF!,X242,#REF!,Y242)</f>
        <v>#REF!</v>
      </c>
      <c r="AG242" s="13" t="e">
        <f t="shared" si="35"/>
        <v>#REF!</v>
      </c>
      <c r="AN242" s="5"/>
    </row>
    <row r="243" spans="1:40" x14ac:dyDescent="0.3">
      <c r="A243" s="10">
        <f>IF(ISBLANK('Step 1.1 Raw Data'!A243),"-",'Step 1.1 Raw Data'!A243)</f>
        <v>43142.458347222222</v>
      </c>
      <c r="B243">
        <f t="shared" si="28"/>
        <v>11</v>
      </c>
      <c r="C243">
        <f t="shared" si="27"/>
        <v>1</v>
      </c>
      <c r="D243">
        <f>IF(ISBLANK('Step 1.1 Raw Data'!B243),"-",'Step 1.1 Raw Data'!B243)</f>
        <v>86.1845</v>
      </c>
      <c r="E243">
        <f>IF(ISBLANK('Step 1.1 Raw Data'!C243),"-",'Step 1.1 Raw Data'!C243)</f>
        <v>86.1845</v>
      </c>
      <c r="F243">
        <f>IF(ISBLANK('Step 1.1 Raw Data'!D243),"-",'Step 1.1 Raw Data'!D243)</f>
        <v>86.1845</v>
      </c>
      <c r="G243" s="17">
        <f t="shared" si="29"/>
        <v>86.1845</v>
      </c>
      <c r="H243" s="61">
        <f>(SQRT(3)*G243*'Step 1.1 Raw Data'!$G$3*'Step 1.1 Raw Data'!$G$4)/1000</f>
        <v>31.182249607797516</v>
      </c>
      <c r="J243" s="10"/>
      <c r="K243"/>
      <c r="L243"/>
      <c r="M243"/>
      <c r="N243" s="17"/>
      <c r="O243"/>
      <c r="P243" s="10"/>
      <c r="Q243"/>
      <c r="R243"/>
      <c r="S243"/>
      <c r="T243" s="17"/>
      <c r="V243">
        <v>3</v>
      </c>
      <c r="W243" s="14">
        <v>0.4375</v>
      </c>
      <c r="X243" s="3">
        <f t="shared" si="30"/>
        <v>10</v>
      </c>
      <c r="Y243" s="3">
        <f t="shared" si="31"/>
        <v>30</v>
      </c>
      <c r="Z243" s="13" t="e">
        <f>AVERAGEIFS(#REF!,$C$2:$C$2691,3,#REF!,X243,#REF!,Y243)</f>
        <v>#REF!</v>
      </c>
      <c r="AA243" s="13" t="e">
        <f t="shared" si="32"/>
        <v>#REF!</v>
      </c>
      <c r="AB243" s="13" t="e">
        <f>AVERAGEIFS(#REF!,$C$2:$C$2691,3,#REF!,X243,#REF!,Y243)</f>
        <v>#REF!</v>
      </c>
      <c r="AC243" s="13" t="e">
        <f t="shared" si="33"/>
        <v>#REF!</v>
      </c>
      <c r="AD243" s="13" t="e">
        <f>AVERAGEIFS($N$2:$N$2691,$C$2:$C$2691,3,#REF!,X243,#REF!,Y243)</f>
        <v>#REF!</v>
      </c>
      <c r="AE243" s="13" t="e">
        <f t="shared" si="34"/>
        <v>#REF!</v>
      </c>
      <c r="AF243" s="13" t="e">
        <f>AVERAGEIFS($T$2:$T$2691,$C$2:$C$2691,3,#REF!,X243,#REF!,Y243)</f>
        <v>#REF!</v>
      </c>
      <c r="AG243" s="13" t="e">
        <f t="shared" si="35"/>
        <v>#REF!</v>
      </c>
      <c r="AN243" s="5"/>
    </row>
    <row r="244" spans="1:40" x14ac:dyDescent="0.3">
      <c r="A244" s="10">
        <f>IF(ISBLANK('Step 1.1 Raw Data'!A244),"-",'Step 1.1 Raw Data'!A244)</f>
        <v>43142.500013946759</v>
      </c>
      <c r="B244">
        <f t="shared" si="28"/>
        <v>12</v>
      </c>
      <c r="C244">
        <f t="shared" si="27"/>
        <v>1</v>
      </c>
      <c r="D244">
        <f>IF(ISBLANK('Step 1.1 Raw Data'!B244),"-",'Step 1.1 Raw Data'!B244)</f>
        <v>86.141800000000003</v>
      </c>
      <c r="E244">
        <f>IF(ISBLANK('Step 1.1 Raw Data'!C244),"-",'Step 1.1 Raw Data'!C244)</f>
        <v>86.141800000000003</v>
      </c>
      <c r="F244">
        <f>IF(ISBLANK('Step 1.1 Raw Data'!D244),"-",'Step 1.1 Raw Data'!D244)</f>
        <v>86.141800000000003</v>
      </c>
      <c r="G244" s="17">
        <f t="shared" si="29"/>
        <v>86.141800000000003</v>
      </c>
      <c r="H244" s="61">
        <f>(SQRT(3)*G244*'Step 1.1 Raw Data'!$G$3*'Step 1.1 Raw Data'!$G$4)/1000</f>
        <v>31.166800402218175</v>
      </c>
      <c r="J244" s="10"/>
      <c r="K244"/>
      <c r="L244"/>
      <c r="M244"/>
      <c r="N244" s="17"/>
      <c r="O244"/>
      <c r="P244" s="10"/>
      <c r="Q244"/>
      <c r="R244"/>
      <c r="S244"/>
      <c r="T244" s="17"/>
      <c r="V244">
        <v>3</v>
      </c>
      <c r="W244" s="14">
        <v>0.44791666666666702</v>
      </c>
      <c r="X244" s="3">
        <f t="shared" si="30"/>
        <v>10</v>
      </c>
      <c r="Y244" s="3">
        <f t="shared" si="31"/>
        <v>45</v>
      </c>
      <c r="Z244" s="13" t="e">
        <f>AVERAGEIFS(#REF!,$C$2:$C$2691,3,#REF!,X244,#REF!,Y244)</f>
        <v>#REF!</v>
      </c>
      <c r="AA244" s="13" t="e">
        <f t="shared" si="32"/>
        <v>#REF!</v>
      </c>
      <c r="AB244" s="13" t="e">
        <f>AVERAGEIFS(#REF!,$C$2:$C$2691,3,#REF!,X244,#REF!,Y244)</f>
        <v>#REF!</v>
      </c>
      <c r="AC244" s="13" t="e">
        <f t="shared" si="33"/>
        <v>#REF!</v>
      </c>
      <c r="AD244" s="13" t="e">
        <f>AVERAGEIFS($N$2:$N$2691,$C$2:$C$2691,3,#REF!,X244,#REF!,Y244)</f>
        <v>#REF!</v>
      </c>
      <c r="AE244" s="13" t="e">
        <f t="shared" si="34"/>
        <v>#REF!</v>
      </c>
      <c r="AF244" s="13" t="e">
        <f>AVERAGEIFS($T$2:$T$2691,$C$2:$C$2691,3,#REF!,X244,#REF!,Y244)</f>
        <v>#REF!</v>
      </c>
      <c r="AG244" s="13" t="e">
        <f t="shared" si="35"/>
        <v>#REF!</v>
      </c>
      <c r="AN244" s="5"/>
    </row>
    <row r="245" spans="1:40" x14ac:dyDescent="0.3">
      <c r="A245" s="10">
        <f>IF(ISBLANK('Step 1.1 Raw Data'!A245),"-",'Step 1.1 Raw Data'!A245)</f>
        <v>43142.541680671296</v>
      </c>
      <c r="B245">
        <f t="shared" si="28"/>
        <v>13</v>
      </c>
      <c r="C245">
        <f t="shared" si="27"/>
        <v>1</v>
      </c>
      <c r="D245">
        <f>IF(ISBLANK('Step 1.1 Raw Data'!B245),"-",'Step 1.1 Raw Data'!B245)</f>
        <v>86.147900000000007</v>
      </c>
      <c r="E245">
        <f>IF(ISBLANK('Step 1.1 Raw Data'!C245),"-",'Step 1.1 Raw Data'!C245)</f>
        <v>86.147900000000007</v>
      </c>
      <c r="F245">
        <f>IF(ISBLANK('Step 1.1 Raw Data'!D245),"-",'Step 1.1 Raw Data'!D245)</f>
        <v>86.147900000000007</v>
      </c>
      <c r="G245" s="17">
        <f t="shared" si="29"/>
        <v>86.147900000000007</v>
      </c>
      <c r="H245" s="61">
        <f>(SQRT(3)*G245*'Step 1.1 Raw Data'!$G$3*'Step 1.1 Raw Data'!$G$4)/1000</f>
        <v>31.169007431586657</v>
      </c>
      <c r="J245" s="10"/>
      <c r="K245"/>
      <c r="L245"/>
      <c r="M245"/>
      <c r="N245" s="17"/>
      <c r="O245"/>
      <c r="P245" s="10"/>
      <c r="Q245"/>
      <c r="R245"/>
      <c r="S245"/>
      <c r="T245" s="17"/>
      <c r="V245">
        <v>3</v>
      </c>
      <c r="W245" s="14">
        <v>0.45833333333333298</v>
      </c>
      <c r="X245" s="3">
        <f t="shared" si="30"/>
        <v>11</v>
      </c>
      <c r="Y245" s="3">
        <f t="shared" si="31"/>
        <v>0</v>
      </c>
      <c r="Z245" s="13" t="e">
        <f>AVERAGEIFS(#REF!,$C$2:$C$2691,3,#REF!,X245,#REF!,Y245)</f>
        <v>#REF!</v>
      </c>
      <c r="AA245" s="13" t="e">
        <f t="shared" si="32"/>
        <v>#REF!</v>
      </c>
      <c r="AB245" s="13" t="e">
        <f>AVERAGEIFS(#REF!,$C$2:$C$2691,3,#REF!,X245,#REF!,Y245)</f>
        <v>#REF!</v>
      </c>
      <c r="AC245" s="13" t="e">
        <f t="shared" si="33"/>
        <v>#REF!</v>
      </c>
      <c r="AD245" s="13" t="e">
        <f>AVERAGEIFS($N$2:$N$2691,$C$2:$C$2691,3,#REF!,X245,#REF!,Y245)</f>
        <v>#REF!</v>
      </c>
      <c r="AE245" s="13" t="e">
        <f t="shared" si="34"/>
        <v>#REF!</v>
      </c>
      <c r="AF245" s="13" t="e">
        <f>AVERAGEIFS($T$2:$T$2691,$C$2:$C$2691,3,#REF!,X245,#REF!,Y245)</f>
        <v>#REF!</v>
      </c>
      <c r="AG245" s="13" t="e">
        <f t="shared" si="35"/>
        <v>#REF!</v>
      </c>
      <c r="AN245" s="5"/>
    </row>
    <row r="246" spans="1:40" x14ac:dyDescent="0.3">
      <c r="A246" s="10">
        <f>IF(ISBLANK('Step 1.1 Raw Data'!A246),"-",'Step 1.1 Raw Data'!A246)</f>
        <v>43142.583347395834</v>
      </c>
      <c r="B246">
        <f t="shared" si="28"/>
        <v>14</v>
      </c>
      <c r="C246">
        <f t="shared" si="27"/>
        <v>1</v>
      </c>
      <c r="D246">
        <f>IF(ISBLANK('Step 1.1 Raw Data'!B246),"-",'Step 1.1 Raw Data'!B246)</f>
        <v>86.111199999999997</v>
      </c>
      <c r="E246">
        <f>IF(ISBLANK('Step 1.1 Raw Data'!C246),"-",'Step 1.1 Raw Data'!C246)</f>
        <v>86.111199999999997</v>
      </c>
      <c r="F246">
        <f>IF(ISBLANK('Step 1.1 Raw Data'!D246),"-",'Step 1.1 Raw Data'!D246)</f>
        <v>86.111199999999997</v>
      </c>
      <c r="G246" s="17">
        <f t="shared" si="29"/>
        <v>86.111199999999997</v>
      </c>
      <c r="H246" s="61">
        <f>(SQRT(3)*G246*'Step 1.1 Raw Data'!$G$3*'Step 1.1 Raw Data'!$G$4)/1000</f>
        <v>31.155729074566466</v>
      </c>
      <c r="J246" s="10"/>
      <c r="K246"/>
      <c r="L246"/>
      <c r="M246"/>
      <c r="N246" s="17"/>
      <c r="O246"/>
      <c r="P246" s="10"/>
      <c r="Q246"/>
      <c r="R246"/>
      <c r="S246"/>
      <c r="T246" s="17"/>
      <c r="V246">
        <v>3</v>
      </c>
      <c r="W246" s="14">
        <v>0.46875</v>
      </c>
      <c r="X246" s="3">
        <f t="shared" si="30"/>
        <v>11</v>
      </c>
      <c r="Y246" s="3">
        <f t="shared" si="31"/>
        <v>15</v>
      </c>
      <c r="Z246" s="13" t="e">
        <f>AVERAGEIFS(#REF!,$C$2:$C$2691,3,#REF!,X246,#REF!,Y246)</f>
        <v>#REF!</v>
      </c>
      <c r="AA246" s="13" t="e">
        <f t="shared" si="32"/>
        <v>#REF!</v>
      </c>
      <c r="AB246" s="13" t="e">
        <f>AVERAGEIFS(#REF!,$C$2:$C$2691,3,#REF!,X246,#REF!,Y246)</f>
        <v>#REF!</v>
      </c>
      <c r="AC246" s="13" t="e">
        <f t="shared" si="33"/>
        <v>#REF!</v>
      </c>
      <c r="AD246" s="13" t="e">
        <f>AVERAGEIFS($N$2:$N$2691,$C$2:$C$2691,3,#REF!,X246,#REF!,Y246)</f>
        <v>#REF!</v>
      </c>
      <c r="AE246" s="13" t="e">
        <f t="shared" si="34"/>
        <v>#REF!</v>
      </c>
      <c r="AF246" s="13" t="e">
        <f>AVERAGEIFS($T$2:$T$2691,$C$2:$C$2691,3,#REF!,X246,#REF!,Y246)</f>
        <v>#REF!</v>
      </c>
      <c r="AG246" s="13" t="e">
        <f t="shared" si="35"/>
        <v>#REF!</v>
      </c>
      <c r="AN246" s="5"/>
    </row>
    <row r="247" spans="1:40" x14ac:dyDescent="0.3">
      <c r="A247" s="10">
        <f>IF(ISBLANK('Step 1.1 Raw Data'!A247),"-",'Step 1.1 Raw Data'!A247)</f>
        <v>43142.625014120371</v>
      </c>
      <c r="B247">
        <f t="shared" si="28"/>
        <v>15</v>
      </c>
      <c r="C247">
        <f t="shared" si="27"/>
        <v>1</v>
      </c>
      <c r="D247">
        <f>IF(ISBLANK('Step 1.1 Raw Data'!B247),"-",'Step 1.1 Raw Data'!B247)</f>
        <v>86.245500000000007</v>
      </c>
      <c r="E247">
        <f>IF(ISBLANK('Step 1.1 Raw Data'!C247),"-",'Step 1.1 Raw Data'!C247)</f>
        <v>86.245500000000007</v>
      </c>
      <c r="F247">
        <f>IF(ISBLANK('Step 1.1 Raw Data'!D247),"-",'Step 1.1 Raw Data'!D247)</f>
        <v>86.245500000000007</v>
      </c>
      <c r="G247" s="17">
        <f t="shared" si="29"/>
        <v>86.245500000000007</v>
      </c>
      <c r="H247" s="61">
        <f>(SQRT(3)*G247*'Step 1.1 Raw Data'!$G$3*'Step 1.1 Raw Data'!$G$4)/1000</f>
        <v>31.204319901482297</v>
      </c>
      <c r="J247" s="10"/>
      <c r="K247"/>
      <c r="L247"/>
      <c r="M247"/>
      <c r="N247" s="17"/>
      <c r="O247"/>
      <c r="P247" s="10"/>
      <c r="Q247"/>
      <c r="R247"/>
      <c r="S247"/>
      <c r="T247" s="17"/>
      <c r="V247">
        <v>3</v>
      </c>
      <c r="W247" s="14">
        <v>0.47916666666666702</v>
      </c>
      <c r="X247" s="3">
        <f t="shared" si="30"/>
        <v>11</v>
      </c>
      <c r="Y247" s="3">
        <f t="shared" si="31"/>
        <v>30</v>
      </c>
      <c r="Z247" s="13" t="e">
        <f>AVERAGEIFS(#REF!,$C$2:$C$2691,3,#REF!,X247,#REF!,Y247)</f>
        <v>#REF!</v>
      </c>
      <c r="AA247" s="13" t="e">
        <f t="shared" si="32"/>
        <v>#REF!</v>
      </c>
      <c r="AB247" s="13" t="e">
        <f>AVERAGEIFS(#REF!,$C$2:$C$2691,3,#REF!,X247,#REF!,Y247)</f>
        <v>#REF!</v>
      </c>
      <c r="AC247" s="13" t="e">
        <f t="shared" si="33"/>
        <v>#REF!</v>
      </c>
      <c r="AD247" s="13" t="e">
        <f>AVERAGEIFS($N$2:$N$2691,$C$2:$C$2691,3,#REF!,X247,#REF!,Y247)</f>
        <v>#REF!</v>
      </c>
      <c r="AE247" s="13" t="e">
        <f t="shared" si="34"/>
        <v>#REF!</v>
      </c>
      <c r="AF247" s="13" t="e">
        <f>AVERAGEIFS($T$2:$T$2691,$C$2:$C$2691,3,#REF!,X247,#REF!,Y247)</f>
        <v>#REF!</v>
      </c>
      <c r="AG247" s="13" t="e">
        <f t="shared" si="35"/>
        <v>#REF!</v>
      </c>
      <c r="AN247" s="5"/>
    </row>
    <row r="248" spans="1:40" x14ac:dyDescent="0.3">
      <c r="A248" s="10">
        <f>IF(ISBLANK('Step 1.1 Raw Data'!A248),"-",'Step 1.1 Raw Data'!A248)</f>
        <v>43142.666680844908</v>
      </c>
      <c r="B248">
        <f t="shared" si="28"/>
        <v>16</v>
      </c>
      <c r="C248">
        <f t="shared" si="27"/>
        <v>1</v>
      </c>
      <c r="D248">
        <f>IF(ISBLANK('Step 1.1 Raw Data'!B248),"-",'Step 1.1 Raw Data'!B248)</f>
        <v>86.344700000000003</v>
      </c>
      <c r="E248">
        <f>IF(ISBLANK('Step 1.1 Raw Data'!C248),"-",'Step 1.1 Raw Data'!C248)</f>
        <v>86.344700000000003</v>
      </c>
      <c r="F248">
        <f>IF(ISBLANK('Step 1.1 Raw Data'!D248),"-",'Step 1.1 Raw Data'!D248)</f>
        <v>86.344700000000003</v>
      </c>
      <c r="G248" s="17">
        <f t="shared" si="29"/>
        <v>86.344700000000003</v>
      </c>
      <c r="H248" s="61">
        <f>(SQRT(3)*G248*'Step 1.1 Raw Data'!$G$3*'Step 1.1 Raw Data'!$G$4)/1000</f>
        <v>31.240211264327044</v>
      </c>
      <c r="J248" s="10"/>
      <c r="K248"/>
      <c r="L248"/>
      <c r="M248"/>
      <c r="N248" s="17"/>
      <c r="O248"/>
      <c r="P248" s="10"/>
      <c r="Q248"/>
      <c r="R248"/>
      <c r="S248"/>
      <c r="T248" s="17"/>
      <c r="V248">
        <v>3</v>
      </c>
      <c r="W248" s="14">
        <v>0.48958333333333298</v>
      </c>
      <c r="X248" s="3">
        <f t="shared" si="30"/>
        <v>11</v>
      </c>
      <c r="Y248" s="3">
        <f t="shared" si="31"/>
        <v>45</v>
      </c>
      <c r="Z248" s="13" t="e">
        <f>AVERAGEIFS(#REF!,$C$2:$C$2691,3,#REF!,X248,#REF!,Y248)</f>
        <v>#REF!</v>
      </c>
      <c r="AA248" s="13" t="e">
        <f t="shared" si="32"/>
        <v>#REF!</v>
      </c>
      <c r="AB248" s="13" t="e">
        <f>AVERAGEIFS(#REF!,$C$2:$C$2691,3,#REF!,X248,#REF!,Y248)</f>
        <v>#REF!</v>
      </c>
      <c r="AC248" s="13" t="e">
        <f t="shared" si="33"/>
        <v>#REF!</v>
      </c>
      <c r="AD248" s="13" t="e">
        <f>AVERAGEIFS($N$2:$N$2691,$C$2:$C$2691,3,#REF!,X248,#REF!,Y248)</f>
        <v>#REF!</v>
      </c>
      <c r="AE248" s="13" t="e">
        <f t="shared" si="34"/>
        <v>#REF!</v>
      </c>
      <c r="AF248" s="13" t="e">
        <f>AVERAGEIFS($T$2:$T$2691,$C$2:$C$2691,3,#REF!,X248,#REF!,Y248)</f>
        <v>#REF!</v>
      </c>
      <c r="AG248" s="13" t="e">
        <f t="shared" si="35"/>
        <v>#REF!</v>
      </c>
      <c r="AN248" s="5"/>
    </row>
    <row r="249" spans="1:40" x14ac:dyDescent="0.3">
      <c r="A249" s="10">
        <f>IF(ISBLANK('Step 1.1 Raw Data'!A249),"-",'Step 1.1 Raw Data'!A249)</f>
        <v>43142.708347569445</v>
      </c>
      <c r="B249">
        <f t="shared" si="28"/>
        <v>17</v>
      </c>
      <c r="C249">
        <f t="shared" si="27"/>
        <v>1</v>
      </c>
      <c r="D249">
        <f>IF(ISBLANK('Step 1.1 Raw Data'!B249),"-",'Step 1.1 Raw Data'!B249)</f>
        <v>86.480500000000006</v>
      </c>
      <c r="E249">
        <f>IF(ISBLANK('Step 1.1 Raw Data'!C249),"-",'Step 1.1 Raw Data'!C249)</f>
        <v>86.480500000000006</v>
      </c>
      <c r="F249">
        <f>IF(ISBLANK('Step 1.1 Raw Data'!D249),"-",'Step 1.1 Raw Data'!D249)</f>
        <v>86.480500000000006</v>
      </c>
      <c r="G249" s="17">
        <f t="shared" si="29"/>
        <v>86.480500000000006</v>
      </c>
      <c r="H249" s="61">
        <f>(SQRT(3)*G249*'Step 1.1 Raw Data'!$G$3*'Step 1.1 Raw Data'!$G$4)/1000</f>
        <v>31.289344803382665</v>
      </c>
      <c r="J249" s="10"/>
      <c r="K249"/>
      <c r="L249"/>
      <c r="M249"/>
      <c r="N249" s="17"/>
      <c r="O249"/>
      <c r="P249" s="10"/>
      <c r="Q249"/>
      <c r="R249"/>
      <c r="S249"/>
      <c r="T249" s="17"/>
      <c r="V249">
        <v>3</v>
      </c>
      <c r="W249" s="14">
        <v>0.5</v>
      </c>
      <c r="X249" s="3">
        <f t="shared" si="30"/>
        <v>12</v>
      </c>
      <c r="Y249" s="3">
        <f t="shared" si="31"/>
        <v>0</v>
      </c>
      <c r="Z249" s="13" t="e">
        <f>AVERAGEIFS(#REF!,$C$2:$C$2691,3,#REF!,X249,#REF!,Y249)</f>
        <v>#REF!</v>
      </c>
      <c r="AA249" s="13" t="e">
        <f t="shared" si="32"/>
        <v>#REF!</v>
      </c>
      <c r="AB249" s="13" t="e">
        <f>AVERAGEIFS(#REF!,$C$2:$C$2691,3,#REF!,X249,#REF!,Y249)</f>
        <v>#REF!</v>
      </c>
      <c r="AC249" s="13" t="e">
        <f t="shared" si="33"/>
        <v>#REF!</v>
      </c>
      <c r="AD249" s="13" t="e">
        <f>AVERAGEIFS($N$2:$N$2691,$C$2:$C$2691,3,#REF!,X249,#REF!,Y249)</f>
        <v>#REF!</v>
      </c>
      <c r="AE249" s="13" t="e">
        <f t="shared" si="34"/>
        <v>#REF!</v>
      </c>
      <c r="AF249" s="13" t="e">
        <f>AVERAGEIFS($T$2:$T$2691,$C$2:$C$2691,3,#REF!,X249,#REF!,Y249)</f>
        <v>#REF!</v>
      </c>
      <c r="AG249" s="13" t="e">
        <f t="shared" si="35"/>
        <v>#REF!</v>
      </c>
      <c r="AN249" s="5"/>
    </row>
    <row r="250" spans="1:40" x14ac:dyDescent="0.3">
      <c r="A250" s="10">
        <f>IF(ISBLANK('Step 1.1 Raw Data'!A250),"-",'Step 1.1 Raw Data'!A250)</f>
        <v>43142.750014293983</v>
      </c>
      <c r="B250">
        <f t="shared" si="28"/>
        <v>18</v>
      </c>
      <c r="C250">
        <f t="shared" si="27"/>
        <v>1</v>
      </c>
      <c r="D250">
        <f>IF(ISBLANK('Step 1.1 Raw Data'!B250),"-",'Step 1.1 Raw Data'!B250)</f>
        <v>86.433199999999999</v>
      </c>
      <c r="E250">
        <f>IF(ISBLANK('Step 1.1 Raw Data'!C250),"-",'Step 1.1 Raw Data'!C250)</f>
        <v>86.433199999999999</v>
      </c>
      <c r="F250">
        <f>IF(ISBLANK('Step 1.1 Raw Data'!D250),"-",'Step 1.1 Raw Data'!D250)</f>
        <v>86.433199999999999</v>
      </c>
      <c r="G250" s="17">
        <f t="shared" si="29"/>
        <v>86.433199999999999</v>
      </c>
      <c r="H250" s="61">
        <f>(SQRT(3)*G250*'Step 1.1 Raw Data'!$G$3*'Step 1.1 Raw Data'!$G$4)/1000</f>
        <v>31.27223128057463</v>
      </c>
      <c r="J250" s="10"/>
      <c r="K250"/>
      <c r="L250"/>
      <c r="M250"/>
      <c r="N250" s="17"/>
      <c r="O250"/>
      <c r="P250" s="10"/>
      <c r="Q250"/>
      <c r="R250"/>
      <c r="S250"/>
      <c r="T250" s="17"/>
      <c r="V250">
        <v>3</v>
      </c>
      <c r="W250" s="14">
        <v>0.51041666666666696</v>
      </c>
      <c r="X250" s="3">
        <f t="shared" si="30"/>
        <v>12</v>
      </c>
      <c r="Y250" s="3">
        <f t="shared" si="31"/>
        <v>15</v>
      </c>
      <c r="Z250" s="13" t="e">
        <f>AVERAGEIFS(#REF!,$C$2:$C$2691,3,#REF!,X250,#REF!,Y250)</f>
        <v>#REF!</v>
      </c>
      <c r="AA250" s="13" t="e">
        <f t="shared" si="32"/>
        <v>#REF!</v>
      </c>
      <c r="AB250" s="13" t="e">
        <f>AVERAGEIFS(#REF!,$C$2:$C$2691,3,#REF!,X250,#REF!,Y250)</f>
        <v>#REF!</v>
      </c>
      <c r="AC250" s="13" t="e">
        <f t="shared" si="33"/>
        <v>#REF!</v>
      </c>
      <c r="AD250" s="13" t="e">
        <f>AVERAGEIFS($N$2:$N$2691,$C$2:$C$2691,3,#REF!,X250,#REF!,Y250)</f>
        <v>#REF!</v>
      </c>
      <c r="AE250" s="13" t="e">
        <f t="shared" si="34"/>
        <v>#REF!</v>
      </c>
      <c r="AF250" s="13" t="e">
        <f>AVERAGEIFS($T$2:$T$2691,$C$2:$C$2691,3,#REF!,X250,#REF!,Y250)</f>
        <v>#REF!</v>
      </c>
      <c r="AG250" s="13" t="e">
        <f t="shared" si="35"/>
        <v>#REF!</v>
      </c>
      <c r="AN250" s="5"/>
    </row>
    <row r="251" spans="1:40" x14ac:dyDescent="0.3">
      <c r="A251" s="10">
        <f>IF(ISBLANK('Step 1.1 Raw Data'!A251),"-",'Step 1.1 Raw Data'!A251)</f>
        <v>43142.79168101852</v>
      </c>
      <c r="B251">
        <f t="shared" si="28"/>
        <v>19</v>
      </c>
      <c r="C251">
        <f t="shared" si="27"/>
        <v>1</v>
      </c>
      <c r="D251">
        <f>IF(ISBLANK('Step 1.1 Raw Data'!B251),"-",'Step 1.1 Raw Data'!B251)</f>
        <v>85.679400000000001</v>
      </c>
      <c r="E251">
        <f>IF(ISBLANK('Step 1.1 Raw Data'!C251),"-",'Step 1.1 Raw Data'!C251)</f>
        <v>85.679400000000001</v>
      </c>
      <c r="F251">
        <f>IF(ISBLANK('Step 1.1 Raw Data'!D251),"-",'Step 1.1 Raw Data'!D251)</f>
        <v>85.679400000000001</v>
      </c>
      <c r="G251" s="17">
        <f t="shared" si="29"/>
        <v>85.679400000000001</v>
      </c>
      <c r="H251" s="61">
        <f>(SQRT(3)*G251*'Step 1.1 Raw Data'!$G$3*'Step 1.1 Raw Data'!$G$4)/1000</f>
        <v>30.999500339925699</v>
      </c>
      <c r="J251" s="10"/>
      <c r="K251"/>
      <c r="L251"/>
      <c r="M251"/>
      <c r="N251" s="17"/>
      <c r="O251"/>
      <c r="P251" s="10"/>
      <c r="Q251"/>
      <c r="R251"/>
      <c r="S251"/>
      <c r="T251" s="17"/>
      <c r="V251">
        <v>3</v>
      </c>
      <c r="W251" s="14">
        <v>0.52083333333333304</v>
      </c>
      <c r="X251" s="3">
        <f t="shared" si="30"/>
        <v>12</v>
      </c>
      <c r="Y251" s="3">
        <f t="shared" si="31"/>
        <v>30</v>
      </c>
      <c r="Z251" s="13" t="e">
        <f>AVERAGEIFS(#REF!,$C$2:$C$2691,3,#REF!,X251,#REF!,Y251)</f>
        <v>#REF!</v>
      </c>
      <c r="AA251" s="13" t="e">
        <f t="shared" si="32"/>
        <v>#REF!</v>
      </c>
      <c r="AB251" s="13" t="e">
        <f>AVERAGEIFS(#REF!,$C$2:$C$2691,3,#REF!,X251,#REF!,Y251)</f>
        <v>#REF!</v>
      </c>
      <c r="AC251" s="13" t="e">
        <f t="shared" si="33"/>
        <v>#REF!</v>
      </c>
      <c r="AD251" s="13" t="e">
        <f>AVERAGEIFS($N$2:$N$2691,$C$2:$C$2691,3,#REF!,X251,#REF!,Y251)</f>
        <v>#REF!</v>
      </c>
      <c r="AE251" s="13" t="e">
        <f t="shared" si="34"/>
        <v>#REF!</v>
      </c>
      <c r="AF251" s="13" t="e">
        <f>AVERAGEIFS($T$2:$T$2691,$C$2:$C$2691,3,#REF!,X251,#REF!,Y251)</f>
        <v>#REF!</v>
      </c>
      <c r="AG251" s="13" t="e">
        <f t="shared" si="35"/>
        <v>#REF!</v>
      </c>
      <c r="AN251" s="5"/>
    </row>
    <row r="252" spans="1:40" x14ac:dyDescent="0.3">
      <c r="A252" s="10">
        <f>IF(ISBLANK('Step 1.1 Raw Data'!A252),"-",'Step 1.1 Raw Data'!A252)</f>
        <v>43142.833347743057</v>
      </c>
      <c r="B252">
        <f t="shared" si="28"/>
        <v>20</v>
      </c>
      <c r="C252">
        <f t="shared" si="27"/>
        <v>1</v>
      </c>
      <c r="D252">
        <f>IF(ISBLANK('Step 1.1 Raw Data'!B252),"-",'Step 1.1 Raw Data'!B252)</f>
        <v>86.329400000000007</v>
      </c>
      <c r="E252">
        <f>IF(ISBLANK('Step 1.1 Raw Data'!C252),"-",'Step 1.1 Raw Data'!C252)</f>
        <v>86.329400000000007</v>
      </c>
      <c r="F252">
        <f>IF(ISBLANK('Step 1.1 Raw Data'!D252),"-",'Step 1.1 Raw Data'!D252)</f>
        <v>86.329400000000007</v>
      </c>
      <c r="G252" s="17">
        <f t="shared" si="29"/>
        <v>86.329400000000007</v>
      </c>
      <c r="H252" s="61">
        <f>(SQRT(3)*G252*'Step 1.1 Raw Data'!$G$3*'Step 1.1 Raw Data'!$G$4)/1000</f>
        <v>31.234675600501195</v>
      </c>
      <c r="J252" s="10"/>
      <c r="K252"/>
      <c r="L252"/>
      <c r="M252"/>
      <c r="N252" s="17"/>
      <c r="O252"/>
      <c r="P252" s="10"/>
      <c r="Q252"/>
      <c r="R252"/>
      <c r="S252"/>
      <c r="T252" s="17"/>
      <c r="V252">
        <v>3</v>
      </c>
      <c r="W252" s="14">
        <v>0.53125</v>
      </c>
      <c r="X252" s="3">
        <f t="shared" si="30"/>
        <v>12</v>
      </c>
      <c r="Y252" s="3">
        <f t="shared" si="31"/>
        <v>45</v>
      </c>
      <c r="Z252" s="13" t="e">
        <f>AVERAGEIFS(#REF!,$C$2:$C$2691,3,#REF!,X252,#REF!,Y252)</f>
        <v>#REF!</v>
      </c>
      <c r="AA252" s="13" t="e">
        <f t="shared" si="32"/>
        <v>#REF!</v>
      </c>
      <c r="AB252" s="13" t="e">
        <f>AVERAGEIFS(#REF!,$C$2:$C$2691,3,#REF!,X252,#REF!,Y252)</f>
        <v>#REF!</v>
      </c>
      <c r="AC252" s="13" t="e">
        <f t="shared" si="33"/>
        <v>#REF!</v>
      </c>
      <c r="AD252" s="13" t="e">
        <f>AVERAGEIFS($N$2:$N$2691,$C$2:$C$2691,3,#REF!,X252,#REF!,Y252)</f>
        <v>#REF!</v>
      </c>
      <c r="AE252" s="13" t="e">
        <f t="shared" si="34"/>
        <v>#REF!</v>
      </c>
      <c r="AF252" s="13" t="e">
        <f>AVERAGEIFS($T$2:$T$2691,$C$2:$C$2691,3,#REF!,X252,#REF!,Y252)</f>
        <v>#REF!</v>
      </c>
      <c r="AG252" s="13" t="e">
        <f t="shared" si="35"/>
        <v>#REF!</v>
      </c>
      <c r="AN252" s="5"/>
    </row>
    <row r="253" spans="1:40" x14ac:dyDescent="0.3">
      <c r="A253" s="10">
        <f>IF(ISBLANK('Step 1.1 Raw Data'!A253),"-",'Step 1.1 Raw Data'!A253)</f>
        <v>43142.875014467594</v>
      </c>
      <c r="B253">
        <f t="shared" si="28"/>
        <v>21</v>
      </c>
      <c r="C253">
        <f t="shared" si="27"/>
        <v>1</v>
      </c>
      <c r="D253">
        <f>IF(ISBLANK('Step 1.1 Raw Data'!B253),"-",'Step 1.1 Raw Data'!B253)</f>
        <v>86.356899999999996</v>
      </c>
      <c r="E253">
        <f>IF(ISBLANK('Step 1.1 Raw Data'!C253),"-",'Step 1.1 Raw Data'!C253)</f>
        <v>86.356899999999996</v>
      </c>
      <c r="F253">
        <f>IF(ISBLANK('Step 1.1 Raw Data'!D253),"-",'Step 1.1 Raw Data'!D253)</f>
        <v>86.356899999999996</v>
      </c>
      <c r="G253" s="17">
        <f t="shared" si="29"/>
        <v>86.356899999999996</v>
      </c>
      <c r="H253" s="61">
        <f>(SQRT(3)*G253*'Step 1.1 Raw Data'!$G$3*'Step 1.1 Raw Data'!$G$4)/1000</f>
        <v>31.244625323064</v>
      </c>
      <c r="J253" s="10"/>
      <c r="K253"/>
      <c r="L253"/>
      <c r="M253"/>
      <c r="N253" s="17"/>
      <c r="O253"/>
      <c r="P253" s="10"/>
      <c r="Q253"/>
      <c r="R253"/>
      <c r="S253"/>
      <c r="T253" s="17"/>
      <c r="V253">
        <v>3</v>
      </c>
      <c r="W253" s="14">
        <v>0.54166666666666696</v>
      </c>
      <c r="X253" s="3">
        <f t="shared" si="30"/>
        <v>13</v>
      </c>
      <c r="Y253" s="3">
        <f t="shared" si="31"/>
        <v>0</v>
      </c>
      <c r="Z253" s="13" t="e">
        <f>AVERAGEIFS(#REF!,$C$2:$C$2691,3,#REF!,X253,#REF!,Y253)</f>
        <v>#REF!</v>
      </c>
      <c r="AA253" s="13" t="e">
        <f t="shared" si="32"/>
        <v>#REF!</v>
      </c>
      <c r="AB253" s="13" t="e">
        <f>AVERAGEIFS(#REF!,$C$2:$C$2691,3,#REF!,X253,#REF!,Y253)</f>
        <v>#REF!</v>
      </c>
      <c r="AC253" s="13" t="e">
        <f t="shared" si="33"/>
        <v>#REF!</v>
      </c>
      <c r="AD253" s="13" t="e">
        <f>AVERAGEIFS($N$2:$N$2691,$C$2:$C$2691,3,#REF!,X253,#REF!,Y253)</f>
        <v>#REF!</v>
      </c>
      <c r="AE253" s="13" t="e">
        <f t="shared" si="34"/>
        <v>#REF!</v>
      </c>
      <c r="AF253" s="13" t="e">
        <f>AVERAGEIFS($T$2:$T$2691,$C$2:$C$2691,3,#REF!,X253,#REF!,Y253)</f>
        <v>#REF!</v>
      </c>
      <c r="AG253" s="13" t="e">
        <f t="shared" si="35"/>
        <v>#REF!</v>
      </c>
      <c r="AN253" s="5"/>
    </row>
    <row r="254" spans="1:40" x14ac:dyDescent="0.3">
      <c r="A254" s="10">
        <f>IF(ISBLANK('Step 1.1 Raw Data'!A254),"-",'Step 1.1 Raw Data'!A254)</f>
        <v>43142.916681192131</v>
      </c>
      <c r="B254">
        <f t="shared" si="28"/>
        <v>22</v>
      </c>
      <c r="C254">
        <f t="shared" si="27"/>
        <v>1</v>
      </c>
      <c r="D254">
        <f>IF(ISBLANK('Step 1.1 Raw Data'!B254),"-",'Step 1.1 Raw Data'!B254)</f>
        <v>86.488100000000003</v>
      </c>
      <c r="E254">
        <f>IF(ISBLANK('Step 1.1 Raw Data'!C254),"-",'Step 1.1 Raw Data'!C254)</f>
        <v>86.488100000000003</v>
      </c>
      <c r="F254">
        <f>IF(ISBLANK('Step 1.1 Raw Data'!D254),"-",'Step 1.1 Raw Data'!D254)</f>
        <v>86.488100000000003</v>
      </c>
      <c r="G254" s="17">
        <f t="shared" si="29"/>
        <v>86.488099999999989</v>
      </c>
      <c r="H254" s="61">
        <f>(SQRT(3)*G254*'Step 1.1 Raw Data'!$G$3*'Step 1.1 Raw Data'!$G$4)/1000</f>
        <v>31.292094544890926</v>
      </c>
      <c r="J254" s="10"/>
      <c r="K254"/>
      <c r="L254"/>
      <c r="M254"/>
      <c r="N254" s="17"/>
      <c r="O254"/>
      <c r="P254" s="10"/>
      <c r="Q254"/>
      <c r="R254"/>
      <c r="S254"/>
      <c r="T254" s="17"/>
      <c r="V254">
        <v>3</v>
      </c>
      <c r="W254" s="14">
        <v>0.55208333333333304</v>
      </c>
      <c r="X254" s="3">
        <f t="shared" si="30"/>
        <v>13</v>
      </c>
      <c r="Y254" s="3">
        <f t="shared" si="31"/>
        <v>15</v>
      </c>
      <c r="Z254" s="13" t="e">
        <f>AVERAGEIFS(#REF!,$C$2:$C$2691,3,#REF!,X254,#REF!,Y254)</f>
        <v>#REF!</v>
      </c>
      <c r="AA254" s="13" t="e">
        <f t="shared" si="32"/>
        <v>#REF!</v>
      </c>
      <c r="AB254" s="13" t="e">
        <f>AVERAGEIFS(#REF!,$C$2:$C$2691,3,#REF!,X254,#REF!,Y254)</f>
        <v>#REF!</v>
      </c>
      <c r="AC254" s="13" t="e">
        <f t="shared" si="33"/>
        <v>#REF!</v>
      </c>
      <c r="AD254" s="13" t="e">
        <f>AVERAGEIFS($N$2:$N$2691,$C$2:$C$2691,3,#REF!,X254,#REF!,Y254)</f>
        <v>#REF!</v>
      </c>
      <c r="AE254" s="13" t="e">
        <f t="shared" si="34"/>
        <v>#REF!</v>
      </c>
      <c r="AF254" s="13" t="e">
        <f>AVERAGEIFS($T$2:$T$2691,$C$2:$C$2691,3,#REF!,X254,#REF!,Y254)</f>
        <v>#REF!</v>
      </c>
      <c r="AG254" s="13" t="e">
        <f t="shared" si="35"/>
        <v>#REF!</v>
      </c>
      <c r="AN254" s="5"/>
    </row>
    <row r="255" spans="1:40" x14ac:dyDescent="0.3">
      <c r="A255" s="10">
        <f>IF(ISBLANK('Step 1.1 Raw Data'!A255),"-",'Step 1.1 Raw Data'!A255)</f>
        <v>43142.958347916669</v>
      </c>
      <c r="B255">
        <f t="shared" si="28"/>
        <v>23</v>
      </c>
      <c r="C255">
        <f t="shared" si="27"/>
        <v>1</v>
      </c>
      <c r="D255">
        <f>IF(ISBLANK('Step 1.1 Raw Data'!B255),"-",'Step 1.1 Raw Data'!B255)</f>
        <v>86.433199999999999</v>
      </c>
      <c r="E255">
        <f>IF(ISBLANK('Step 1.1 Raw Data'!C255),"-",'Step 1.1 Raw Data'!C255)</f>
        <v>86.433199999999999</v>
      </c>
      <c r="F255">
        <f>IF(ISBLANK('Step 1.1 Raw Data'!D255),"-",'Step 1.1 Raw Data'!D255)</f>
        <v>86.433199999999999</v>
      </c>
      <c r="G255" s="17">
        <f t="shared" si="29"/>
        <v>86.433199999999999</v>
      </c>
      <c r="H255" s="61">
        <f>(SQRT(3)*G255*'Step 1.1 Raw Data'!$G$3*'Step 1.1 Raw Data'!$G$4)/1000</f>
        <v>31.27223128057463</v>
      </c>
      <c r="J255" s="10"/>
      <c r="K255"/>
      <c r="L255"/>
      <c r="M255"/>
      <c r="N255" s="17"/>
      <c r="O255"/>
      <c r="P255" s="10"/>
      <c r="Q255"/>
      <c r="R255"/>
      <c r="S255"/>
      <c r="T255" s="17"/>
      <c r="V255">
        <v>3</v>
      </c>
      <c r="W255" s="14">
        <v>0.5625</v>
      </c>
      <c r="X255" s="3">
        <f t="shared" si="30"/>
        <v>13</v>
      </c>
      <c r="Y255" s="3">
        <f t="shared" si="31"/>
        <v>30</v>
      </c>
      <c r="Z255" s="13" t="e">
        <f>AVERAGEIFS(#REF!,$C$2:$C$2691,3,#REF!,X255,#REF!,Y255)</f>
        <v>#REF!</v>
      </c>
      <c r="AA255" s="13" t="e">
        <f t="shared" si="32"/>
        <v>#REF!</v>
      </c>
      <c r="AB255" s="13" t="e">
        <f>AVERAGEIFS(#REF!,$C$2:$C$2691,3,#REF!,X255,#REF!,Y255)</f>
        <v>#REF!</v>
      </c>
      <c r="AC255" s="13" t="e">
        <f t="shared" si="33"/>
        <v>#REF!</v>
      </c>
      <c r="AD255" s="13" t="e">
        <f>AVERAGEIFS($N$2:$N$2691,$C$2:$C$2691,3,#REF!,X255,#REF!,Y255)</f>
        <v>#REF!</v>
      </c>
      <c r="AE255" s="13" t="e">
        <f t="shared" si="34"/>
        <v>#REF!</v>
      </c>
      <c r="AF255" s="13" t="e">
        <f>AVERAGEIFS($T$2:$T$2691,$C$2:$C$2691,3,#REF!,X255,#REF!,Y255)</f>
        <v>#REF!</v>
      </c>
      <c r="AG255" s="13" t="e">
        <f t="shared" si="35"/>
        <v>#REF!</v>
      </c>
      <c r="AN255" s="5"/>
    </row>
    <row r="256" spans="1:40" x14ac:dyDescent="0.3">
      <c r="A256" s="10">
        <f>IF(ISBLANK('Step 1.1 Raw Data'!A256),"-",'Step 1.1 Raw Data'!A256)</f>
        <v>43143.000014641206</v>
      </c>
      <c r="B256">
        <f t="shared" si="28"/>
        <v>0</v>
      </c>
      <c r="C256">
        <f t="shared" si="27"/>
        <v>2</v>
      </c>
      <c r="D256">
        <f>IF(ISBLANK('Step 1.1 Raw Data'!B256),"-",'Step 1.1 Raw Data'!B256)</f>
        <v>86.408799999999999</v>
      </c>
      <c r="E256">
        <f>IF(ISBLANK('Step 1.1 Raw Data'!C256),"-",'Step 1.1 Raw Data'!C256)</f>
        <v>86.408799999999999</v>
      </c>
      <c r="F256">
        <f>IF(ISBLANK('Step 1.1 Raw Data'!D256),"-",'Step 1.1 Raw Data'!D256)</f>
        <v>86.408799999999999</v>
      </c>
      <c r="G256" s="17">
        <f t="shared" si="29"/>
        <v>86.408799999999999</v>
      </c>
      <c r="H256" s="61">
        <f>(SQRT(3)*G256*'Step 1.1 Raw Data'!$G$3*'Step 1.1 Raw Data'!$G$4)/1000</f>
        <v>31.263403163100719</v>
      </c>
      <c r="J256" s="10"/>
      <c r="K256"/>
      <c r="L256"/>
      <c r="M256"/>
      <c r="N256" s="17"/>
      <c r="O256"/>
      <c r="P256" s="10"/>
      <c r="Q256"/>
      <c r="R256"/>
      <c r="S256"/>
      <c r="T256" s="17"/>
      <c r="V256">
        <v>3</v>
      </c>
      <c r="W256" s="14">
        <v>0.57291666666666696</v>
      </c>
      <c r="X256" s="3">
        <f t="shared" si="30"/>
        <v>13</v>
      </c>
      <c r="Y256" s="3">
        <f t="shared" si="31"/>
        <v>45</v>
      </c>
      <c r="Z256" s="13" t="e">
        <f>AVERAGEIFS(#REF!,$C$2:$C$2691,3,#REF!,X256,#REF!,Y256)</f>
        <v>#REF!</v>
      </c>
      <c r="AA256" s="13" t="e">
        <f t="shared" si="32"/>
        <v>#REF!</v>
      </c>
      <c r="AB256" s="13" t="e">
        <f>AVERAGEIFS(#REF!,$C$2:$C$2691,3,#REF!,X256,#REF!,Y256)</f>
        <v>#REF!</v>
      </c>
      <c r="AC256" s="13" t="e">
        <f t="shared" si="33"/>
        <v>#REF!</v>
      </c>
      <c r="AD256" s="13" t="e">
        <f>AVERAGEIFS($N$2:$N$2691,$C$2:$C$2691,3,#REF!,X256,#REF!,Y256)</f>
        <v>#REF!</v>
      </c>
      <c r="AE256" s="13" t="e">
        <f t="shared" si="34"/>
        <v>#REF!</v>
      </c>
      <c r="AF256" s="13" t="e">
        <f>AVERAGEIFS($T$2:$T$2691,$C$2:$C$2691,3,#REF!,X256,#REF!,Y256)</f>
        <v>#REF!</v>
      </c>
      <c r="AG256" s="13" t="e">
        <f t="shared" si="35"/>
        <v>#REF!</v>
      </c>
      <c r="AN256" s="5"/>
    </row>
    <row r="257" spans="1:40" x14ac:dyDescent="0.3">
      <c r="A257" s="10">
        <f>IF(ISBLANK('Step 1.1 Raw Data'!A257),"-",'Step 1.1 Raw Data'!A257)</f>
        <v>43143.041681365743</v>
      </c>
      <c r="B257">
        <f t="shared" si="28"/>
        <v>1</v>
      </c>
      <c r="C257">
        <f t="shared" si="27"/>
        <v>2</v>
      </c>
      <c r="D257">
        <f>IF(ISBLANK('Step 1.1 Raw Data'!B257),"-",'Step 1.1 Raw Data'!B257)</f>
        <v>86.042599999999993</v>
      </c>
      <c r="E257">
        <f>IF(ISBLANK('Step 1.1 Raw Data'!C257),"-",'Step 1.1 Raw Data'!C257)</f>
        <v>86.042599999999993</v>
      </c>
      <c r="F257">
        <f>IF(ISBLANK('Step 1.1 Raw Data'!D257),"-",'Step 1.1 Raw Data'!D257)</f>
        <v>86.042599999999993</v>
      </c>
      <c r="G257" s="17">
        <f t="shared" si="29"/>
        <v>86.042599999999993</v>
      </c>
      <c r="H257" s="61">
        <f>(SQRT(3)*G257*'Step 1.1 Raw Data'!$G$3*'Step 1.1 Raw Data'!$G$4)/1000</f>
        <v>31.130909039373417</v>
      </c>
      <c r="J257" s="10"/>
      <c r="K257"/>
      <c r="L257"/>
      <c r="M257"/>
      <c r="N257" s="17"/>
      <c r="O257"/>
      <c r="P257" s="10"/>
      <c r="Q257"/>
      <c r="R257"/>
      <c r="S257"/>
      <c r="T257" s="17"/>
      <c r="V257">
        <v>3</v>
      </c>
      <c r="W257" s="14">
        <v>0.58333333333333304</v>
      </c>
      <c r="X257" s="3">
        <f t="shared" si="30"/>
        <v>14</v>
      </c>
      <c r="Y257" s="3">
        <f t="shared" si="31"/>
        <v>0</v>
      </c>
      <c r="Z257" s="13" t="e">
        <f>AVERAGEIFS(#REF!,$C$2:$C$2691,3,#REF!,X257,#REF!,Y257)</f>
        <v>#REF!</v>
      </c>
      <c r="AA257" s="13" t="e">
        <f t="shared" si="32"/>
        <v>#REF!</v>
      </c>
      <c r="AB257" s="13" t="e">
        <f>AVERAGEIFS(#REF!,$C$2:$C$2691,3,#REF!,X257,#REF!,Y257)</f>
        <v>#REF!</v>
      </c>
      <c r="AC257" s="13" t="e">
        <f t="shared" si="33"/>
        <v>#REF!</v>
      </c>
      <c r="AD257" s="13" t="e">
        <f>AVERAGEIFS($N$2:$N$2691,$C$2:$C$2691,3,#REF!,X257,#REF!,Y257)</f>
        <v>#REF!</v>
      </c>
      <c r="AE257" s="13" t="e">
        <f t="shared" si="34"/>
        <v>#REF!</v>
      </c>
      <c r="AF257" s="13" t="e">
        <f>AVERAGEIFS($T$2:$T$2691,$C$2:$C$2691,3,#REF!,X257,#REF!,Y257)</f>
        <v>#REF!</v>
      </c>
      <c r="AG257" s="13" t="e">
        <f t="shared" si="35"/>
        <v>#REF!</v>
      </c>
      <c r="AN257" s="5"/>
    </row>
    <row r="258" spans="1:40" x14ac:dyDescent="0.3">
      <c r="A258" s="10">
        <f>IF(ISBLANK('Step 1.1 Raw Data'!A258),"-",'Step 1.1 Raw Data'!A258)</f>
        <v>43143.08334809028</v>
      </c>
      <c r="B258">
        <f t="shared" si="28"/>
        <v>2</v>
      </c>
      <c r="C258">
        <f t="shared" ref="C258:C321" si="36">WEEKDAY(A258)</f>
        <v>2</v>
      </c>
      <c r="D258">
        <f>IF(ISBLANK('Step 1.1 Raw Data'!B258),"-",'Step 1.1 Raw Data'!B258)</f>
        <v>86.391999999999996</v>
      </c>
      <c r="E258">
        <f>IF(ISBLANK('Step 1.1 Raw Data'!C258),"-",'Step 1.1 Raw Data'!C258)</f>
        <v>86.391999999999996</v>
      </c>
      <c r="F258">
        <f>IF(ISBLANK('Step 1.1 Raw Data'!D258),"-",'Step 1.1 Raw Data'!D258)</f>
        <v>86.391999999999996</v>
      </c>
      <c r="G258" s="17">
        <f t="shared" si="29"/>
        <v>86.391999999999996</v>
      </c>
      <c r="H258" s="61">
        <f>(SQRT(3)*G258*'Step 1.1 Raw Data'!$G$3*'Step 1.1 Raw Data'!$G$4)/1000</f>
        <v>31.257324787135076</v>
      </c>
      <c r="J258" s="10"/>
      <c r="K258"/>
      <c r="L258"/>
      <c r="M258"/>
      <c r="N258" s="17"/>
      <c r="O258"/>
      <c r="P258" s="10"/>
      <c r="Q258"/>
      <c r="R258"/>
      <c r="S258"/>
      <c r="T258" s="17"/>
      <c r="V258">
        <v>3</v>
      </c>
      <c r="W258" s="14">
        <v>0.59375</v>
      </c>
      <c r="X258" s="3">
        <f t="shared" si="30"/>
        <v>14</v>
      </c>
      <c r="Y258" s="3">
        <f t="shared" si="31"/>
        <v>15</v>
      </c>
      <c r="Z258" s="13" t="e">
        <f>AVERAGEIFS(#REF!,$C$2:$C$2691,3,#REF!,X258,#REF!,Y258)</f>
        <v>#REF!</v>
      </c>
      <c r="AA258" s="13" t="e">
        <f t="shared" si="32"/>
        <v>#REF!</v>
      </c>
      <c r="AB258" s="13" t="e">
        <f>AVERAGEIFS(#REF!,$C$2:$C$2691,3,#REF!,X258,#REF!,Y258)</f>
        <v>#REF!</v>
      </c>
      <c r="AC258" s="13" t="e">
        <f t="shared" si="33"/>
        <v>#REF!</v>
      </c>
      <c r="AD258" s="13" t="e">
        <f>AVERAGEIFS($N$2:$N$2691,$C$2:$C$2691,3,#REF!,X258,#REF!,Y258)</f>
        <v>#REF!</v>
      </c>
      <c r="AE258" s="13" t="e">
        <f t="shared" si="34"/>
        <v>#REF!</v>
      </c>
      <c r="AF258" s="13" t="e">
        <f>AVERAGEIFS($T$2:$T$2691,$C$2:$C$2691,3,#REF!,X258,#REF!,Y258)</f>
        <v>#REF!</v>
      </c>
      <c r="AG258" s="13" t="e">
        <f t="shared" si="35"/>
        <v>#REF!</v>
      </c>
      <c r="AN258" s="5"/>
    </row>
    <row r="259" spans="1:40" x14ac:dyDescent="0.3">
      <c r="A259" s="10">
        <f>IF(ISBLANK('Step 1.1 Raw Data'!A259),"-",'Step 1.1 Raw Data'!A259)</f>
        <v>43143.125014814817</v>
      </c>
      <c r="B259">
        <f t="shared" ref="B259:B322" si="37">HOUR(A259)</f>
        <v>3</v>
      </c>
      <c r="C259">
        <f t="shared" si="36"/>
        <v>2</v>
      </c>
      <c r="D259">
        <f>IF(ISBLANK('Step 1.1 Raw Data'!B259),"-",'Step 1.1 Raw Data'!B259)</f>
        <v>86.277600000000007</v>
      </c>
      <c r="E259">
        <f>IF(ISBLANK('Step 1.1 Raw Data'!C259),"-",'Step 1.1 Raw Data'!C259)</f>
        <v>86.277600000000007</v>
      </c>
      <c r="F259">
        <f>IF(ISBLANK('Step 1.1 Raw Data'!D259),"-",'Step 1.1 Raw Data'!D259)</f>
        <v>86.277600000000007</v>
      </c>
      <c r="G259" s="17">
        <f t="shared" ref="G259:G322" si="38">AVERAGE(D259:F259)</f>
        <v>86.277600000000007</v>
      </c>
      <c r="H259" s="61">
        <f>(SQRT(3)*G259*'Step 1.1 Raw Data'!$G$3*'Step 1.1 Raw Data'!$G$4)/1000</f>
        <v>31.215933941273793</v>
      </c>
      <c r="J259" s="10"/>
      <c r="K259"/>
      <c r="L259"/>
      <c r="M259"/>
      <c r="N259" s="17"/>
      <c r="O259"/>
      <c r="P259" s="10"/>
      <c r="Q259"/>
      <c r="R259"/>
      <c r="S259"/>
      <c r="T259" s="17"/>
      <c r="V259">
        <v>3</v>
      </c>
      <c r="W259" s="14">
        <v>0.60416666666666696</v>
      </c>
      <c r="X259" s="3">
        <f t="shared" si="30"/>
        <v>14</v>
      </c>
      <c r="Y259" s="3">
        <f t="shared" si="31"/>
        <v>30</v>
      </c>
      <c r="Z259" s="13" t="e">
        <f>AVERAGEIFS(#REF!,$C$2:$C$2691,3,#REF!,X259,#REF!,Y259)</f>
        <v>#REF!</v>
      </c>
      <c r="AA259" s="13" t="e">
        <f t="shared" si="32"/>
        <v>#REF!</v>
      </c>
      <c r="AB259" s="13" t="e">
        <f>AVERAGEIFS(#REF!,$C$2:$C$2691,3,#REF!,X259,#REF!,Y259)</f>
        <v>#REF!</v>
      </c>
      <c r="AC259" s="13" t="e">
        <f t="shared" si="33"/>
        <v>#REF!</v>
      </c>
      <c r="AD259" s="13" t="e">
        <f>AVERAGEIFS($N$2:$N$2691,$C$2:$C$2691,3,#REF!,X259,#REF!,Y259)</f>
        <v>#REF!</v>
      </c>
      <c r="AE259" s="13" t="e">
        <f t="shared" si="34"/>
        <v>#REF!</v>
      </c>
      <c r="AF259" s="13" t="e">
        <f>AVERAGEIFS($T$2:$T$2691,$C$2:$C$2691,3,#REF!,X259,#REF!,Y259)</f>
        <v>#REF!</v>
      </c>
      <c r="AG259" s="13" t="e">
        <f t="shared" si="35"/>
        <v>#REF!</v>
      </c>
      <c r="AN259" s="5"/>
    </row>
    <row r="260" spans="1:40" x14ac:dyDescent="0.3">
      <c r="A260" s="10">
        <f>IF(ISBLANK('Step 1.1 Raw Data'!A260),"-",'Step 1.1 Raw Data'!A260)</f>
        <v>43143.166681539355</v>
      </c>
      <c r="B260">
        <f t="shared" si="37"/>
        <v>4</v>
      </c>
      <c r="C260">
        <f t="shared" si="36"/>
        <v>2</v>
      </c>
      <c r="D260">
        <f>IF(ISBLANK('Step 1.1 Raw Data'!B260),"-",'Step 1.1 Raw Data'!B260)</f>
        <v>86.503399999999999</v>
      </c>
      <c r="E260">
        <f>IF(ISBLANK('Step 1.1 Raw Data'!C260),"-",'Step 1.1 Raw Data'!C260)</f>
        <v>86.503399999999999</v>
      </c>
      <c r="F260">
        <f>IF(ISBLANK('Step 1.1 Raw Data'!D260),"-",'Step 1.1 Raw Data'!D260)</f>
        <v>86.503399999999999</v>
      </c>
      <c r="G260" s="17">
        <f t="shared" si="38"/>
        <v>86.503399999999999</v>
      </c>
      <c r="H260" s="61">
        <f>(SQRT(3)*G260*'Step 1.1 Raw Data'!$G$3*'Step 1.1 Raw Data'!$G$4)/1000</f>
        <v>31.297630208716786</v>
      </c>
      <c r="J260" s="10"/>
      <c r="K260"/>
      <c r="L260"/>
      <c r="M260"/>
      <c r="N260" s="17"/>
      <c r="O260"/>
      <c r="P260" s="10"/>
      <c r="Q260"/>
      <c r="R260"/>
      <c r="S260"/>
      <c r="T260" s="17"/>
      <c r="V260">
        <v>3</v>
      </c>
      <c r="W260" s="14">
        <v>0.61458333333333304</v>
      </c>
      <c r="X260" s="3">
        <f t="shared" si="30"/>
        <v>14</v>
      </c>
      <c r="Y260" s="3">
        <f t="shared" si="31"/>
        <v>45</v>
      </c>
      <c r="Z260" s="13" t="e">
        <f>AVERAGEIFS(#REF!,$C$2:$C$2691,3,#REF!,X260,#REF!,Y260)</f>
        <v>#REF!</v>
      </c>
      <c r="AA260" s="13" t="e">
        <f t="shared" si="32"/>
        <v>#REF!</v>
      </c>
      <c r="AB260" s="13" t="e">
        <f>AVERAGEIFS(#REF!,$C$2:$C$2691,3,#REF!,X260,#REF!,Y260)</f>
        <v>#REF!</v>
      </c>
      <c r="AC260" s="13" t="e">
        <f t="shared" si="33"/>
        <v>#REF!</v>
      </c>
      <c r="AD260" s="13" t="e">
        <f>AVERAGEIFS($N$2:$N$2691,$C$2:$C$2691,3,#REF!,X260,#REF!,Y260)</f>
        <v>#REF!</v>
      </c>
      <c r="AE260" s="13" t="e">
        <f t="shared" si="34"/>
        <v>#REF!</v>
      </c>
      <c r="AF260" s="13" t="e">
        <f>AVERAGEIFS($T$2:$T$2691,$C$2:$C$2691,3,#REF!,X260,#REF!,Y260)</f>
        <v>#REF!</v>
      </c>
      <c r="AG260" s="13" t="e">
        <f t="shared" si="35"/>
        <v>#REF!</v>
      </c>
      <c r="AN260" s="5"/>
    </row>
    <row r="261" spans="1:40" x14ac:dyDescent="0.3">
      <c r="A261" s="10">
        <f>IF(ISBLANK('Step 1.1 Raw Data'!A261),"-",'Step 1.1 Raw Data'!A261)</f>
        <v>43143.208348263892</v>
      </c>
      <c r="B261">
        <f t="shared" si="37"/>
        <v>5</v>
      </c>
      <c r="C261">
        <f t="shared" si="36"/>
        <v>2</v>
      </c>
      <c r="D261">
        <f>IF(ISBLANK('Step 1.1 Raw Data'!B261),"-",'Step 1.1 Raw Data'!B261)</f>
        <v>86.366100000000003</v>
      </c>
      <c r="E261">
        <f>IF(ISBLANK('Step 1.1 Raw Data'!C261),"-",'Step 1.1 Raw Data'!C261)</f>
        <v>86.366100000000003</v>
      </c>
      <c r="F261">
        <f>IF(ISBLANK('Step 1.1 Raw Data'!D261),"-",'Step 1.1 Raw Data'!D261)</f>
        <v>86.366100000000003</v>
      </c>
      <c r="G261" s="17">
        <f t="shared" si="38"/>
        <v>86.366100000000003</v>
      </c>
      <c r="H261" s="61">
        <f>(SQRT(3)*G261*'Step 1.1 Raw Data'!$G$3*'Step 1.1 Raw Data'!$G$4)/1000</f>
        <v>31.247953957521378</v>
      </c>
      <c r="J261" s="10"/>
      <c r="K261"/>
      <c r="L261"/>
      <c r="M261"/>
      <c r="N261" s="17"/>
      <c r="O261"/>
      <c r="P261" s="10"/>
      <c r="Q261"/>
      <c r="R261"/>
      <c r="S261"/>
      <c r="T261" s="17"/>
      <c r="V261">
        <v>3</v>
      </c>
      <c r="W261" s="14">
        <v>0.625</v>
      </c>
      <c r="X261" s="3">
        <f t="shared" si="30"/>
        <v>15</v>
      </c>
      <c r="Y261" s="3">
        <f t="shared" si="31"/>
        <v>0</v>
      </c>
      <c r="Z261" s="13" t="e">
        <f>AVERAGEIFS(#REF!,$C$2:$C$2691,3,#REF!,X261,#REF!,Y261)</f>
        <v>#REF!</v>
      </c>
      <c r="AA261" s="13" t="e">
        <f t="shared" si="32"/>
        <v>#REF!</v>
      </c>
      <c r="AB261" s="13" t="e">
        <f>AVERAGEIFS(#REF!,$C$2:$C$2691,3,#REF!,X261,#REF!,Y261)</f>
        <v>#REF!</v>
      </c>
      <c r="AC261" s="13" t="e">
        <f t="shared" si="33"/>
        <v>#REF!</v>
      </c>
      <c r="AD261" s="13" t="e">
        <f>AVERAGEIFS($N$2:$N$2691,$C$2:$C$2691,3,#REF!,X261,#REF!,Y261)</f>
        <v>#REF!</v>
      </c>
      <c r="AE261" s="13" t="e">
        <f t="shared" si="34"/>
        <v>#REF!</v>
      </c>
      <c r="AF261" s="13" t="e">
        <f>AVERAGEIFS($T$2:$T$2691,$C$2:$C$2691,3,#REF!,X261,#REF!,Y261)</f>
        <v>#REF!</v>
      </c>
      <c r="AG261" s="13" t="e">
        <f t="shared" si="35"/>
        <v>#REF!</v>
      </c>
      <c r="AN261" s="5"/>
    </row>
    <row r="262" spans="1:40" x14ac:dyDescent="0.3">
      <c r="A262" s="10">
        <f>IF(ISBLANK('Step 1.1 Raw Data'!A262),"-",'Step 1.1 Raw Data'!A262)</f>
        <v>43143.250014988429</v>
      </c>
      <c r="B262">
        <f t="shared" si="37"/>
        <v>6</v>
      </c>
      <c r="C262">
        <f t="shared" si="36"/>
        <v>2</v>
      </c>
      <c r="D262">
        <f>IF(ISBLANK('Step 1.1 Raw Data'!B262),"-",'Step 1.1 Raw Data'!B262)</f>
        <v>86.2898</v>
      </c>
      <c r="E262">
        <f>IF(ISBLANK('Step 1.1 Raw Data'!C262),"-",'Step 1.1 Raw Data'!C262)</f>
        <v>86.2898</v>
      </c>
      <c r="F262">
        <f>IF(ISBLANK('Step 1.1 Raw Data'!D262),"-",'Step 1.1 Raw Data'!D262)</f>
        <v>86.2898</v>
      </c>
      <c r="G262" s="17">
        <f t="shared" si="38"/>
        <v>86.2898</v>
      </c>
      <c r="H262" s="61">
        <f>(SQRT(3)*G262*'Step 1.1 Raw Data'!$G$3*'Step 1.1 Raw Data'!$G$4)/1000</f>
        <v>31.220348000010748</v>
      </c>
      <c r="J262" s="10"/>
      <c r="K262"/>
      <c r="L262"/>
      <c r="M262"/>
      <c r="N262" s="17"/>
      <c r="O262"/>
      <c r="P262" s="10"/>
      <c r="Q262"/>
      <c r="R262"/>
      <c r="S262"/>
      <c r="T262" s="17"/>
      <c r="V262">
        <v>3</v>
      </c>
      <c r="W262" s="14">
        <v>0.63541666666666696</v>
      </c>
      <c r="X262" s="3">
        <f t="shared" si="30"/>
        <v>15</v>
      </c>
      <c r="Y262" s="3">
        <f t="shared" si="31"/>
        <v>15</v>
      </c>
      <c r="Z262" s="13" t="e">
        <f>AVERAGEIFS(#REF!,$C$2:$C$2691,3,#REF!,X262,#REF!,Y262)</f>
        <v>#REF!</v>
      </c>
      <c r="AA262" s="13" t="e">
        <f t="shared" si="32"/>
        <v>#REF!</v>
      </c>
      <c r="AB262" s="13" t="e">
        <f>AVERAGEIFS(#REF!,$C$2:$C$2691,3,#REF!,X262,#REF!,Y262)</f>
        <v>#REF!</v>
      </c>
      <c r="AC262" s="13" t="e">
        <f t="shared" si="33"/>
        <v>#REF!</v>
      </c>
      <c r="AD262" s="13" t="e">
        <f>AVERAGEIFS($N$2:$N$2691,$C$2:$C$2691,3,#REF!,X262,#REF!,Y262)</f>
        <v>#REF!</v>
      </c>
      <c r="AE262" s="13" t="e">
        <f t="shared" si="34"/>
        <v>#REF!</v>
      </c>
      <c r="AF262" s="13" t="e">
        <f>AVERAGEIFS($T$2:$T$2691,$C$2:$C$2691,3,#REF!,X262,#REF!,Y262)</f>
        <v>#REF!</v>
      </c>
      <c r="AG262" s="13" t="e">
        <f t="shared" si="35"/>
        <v>#REF!</v>
      </c>
      <c r="AN262" s="5"/>
    </row>
    <row r="263" spans="1:40" x14ac:dyDescent="0.3">
      <c r="A263" s="10">
        <f>IF(ISBLANK('Step 1.1 Raw Data'!A263),"-",'Step 1.1 Raw Data'!A263)</f>
        <v>43143.291681712966</v>
      </c>
      <c r="B263">
        <f t="shared" si="37"/>
        <v>7</v>
      </c>
      <c r="C263">
        <f t="shared" si="36"/>
        <v>2</v>
      </c>
      <c r="D263">
        <f>IF(ISBLANK('Step 1.1 Raw Data'!B263),"-",'Step 1.1 Raw Data'!B263)</f>
        <v>86.204300000000003</v>
      </c>
      <c r="E263">
        <f>IF(ISBLANK('Step 1.1 Raw Data'!C263),"-",'Step 1.1 Raw Data'!C263)</f>
        <v>86.204300000000003</v>
      </c>
      <c r="F263">
        <f>IF(ISBLANK('Step 1.1 Raw Data'!D263),"-",'Step 1.1 Raw Data'!D263)</f>
        <v>86.204300000000003</v>
      </c>
      <c r="G263" s="17">
        <f t="shared" si="38"/>
        <v>86.204300000000003</v>
      </c>
      <c r="H263" s="61">
        <f>(SQRT(3)*G263*'Step 1.1 Raw Data'!$G$3*'Step 1.1 Raw Data'!$G$4)/1000</f>
        <v>31.189413408042743</v>
      </c>
      <c r="J263" s="10"/>
      <c r="K263"/>
      <c r="L263"/>
      <c r="M263"/>
      <c r="N263" s="17"/>
      <c r="O263"/>
      <c r="P263" s="10"/>
      <c r="Q263"/>
      <c r="R263"/>
      <c r="S263"/>
      <c r="T263" s="17"/>
      <c r="V263">
        <v>3</v>
      </c>
      <c r="W263" s="14">
        <v>0.64583333333333304</v>
      </c>
      <c r="X263" s="3">
        <f t="shared" si="30"/>
        <v>15</v>
      </c>
      <c r="Y263" s="3">
        <f t="shared" si="31"/>
        <v>30</v>
      </c>
      <c r="Z263" s="13" t="e">
        <f>AVERAGEIFS(#REF!,$C$2:$C$2691,3,#REF!,X263,#REF!,Y263)</f>
        <v>#REF!</v>
      </c>
      <c r="AA263" s="13" t="e">
        <f t="shared" si="32"/>
        <v>#REF!</v>
      </c>
      <c r="AB263" s="13" t="e">
        <f>AVERAGEIFS(#REF!,$C$2:$C$2691,3,#REF!,X263,#REF!,Y263)</f>
        <v>#REF!</v>
      </c>
      <c r="AC263" s="13" t="e">
        <f t="shared" si="33"/>
        <v>#REF!</v>
      </c>
      <c r="AD263" s="13" t="e">
        <f>AVERAGEIFS($N$2:$N$2691,$C$2:$C$2691,3,#REF!,X263,#REF!,Y263)</f>
        <v>#REF!</v>
      </c>
      <c r="AE263" s="13" t="e">
        <f t="shared" si="34"/>
        <v>#REF!</v>
      </c>
      <c r="AF263" s="13" t="e">
        <f>AVERAGEIFS($T$2:$T$2691,$C$2:$C$2691,3,#REF!,X263,#REF!,Y263)</f>
        <v>#REF!</v>
      </c>
      <c r="AG263" s="13" t="e">
        <f t="shared" si="35"/>
        <v>#REF!</v>
      </c>
      <c r="AN263" s="5"/>
    </row>
    <row r="264" spans="1:40" x14ac:dyDescent="0.3">
      <c r="A264" s="10">
        <f>IF(ISBLANK('Step 1.1 Raw Data'!A264),"-",'Step 1.1 Raw Data'!A264)</f>
        <v>43143.333348437503</v>
      </c>
      <c r="B264">
        <f t="shared" si="37"/>
        <v>8</v>
      </c>
      <c r="C264">
        <f t="shared" si="36"/>
        <v>2</v>
      </c>
      <c r="D264">
        <f>IF(ISBLANK('Step 1.1 Raw Data'!B264),"-",'Step 1.1 Raw Data'!B264)</f>
        <v>86.335499999999996</v>
      </c>
      <c r="E264">
        <f>IF(ISBLANK('Step 1.1 Raw Data'!C264),"-",'Step 1.1 Raw Data'!C264)</f>
        <v>86.335499999999996</v>
      </c>
      <c r="F264">
        <f>IF(ISBLANK('Step 1.1 Raw Data'!D264),"-",'Step 1.1 Raw Data'!D264)</f>
        <v>86.335499999999996</v>
      </c>
      <c r="G264" s="17">
        <f t="shared" si="38"/>
        <v>86.335499999999982</v>
      </c>
      <c r="H264" s="61">
        <f>(SQRT(3)*G264*'Step 1.1 Raw Data'!$G$3*'Step 1.1 Raw Data'!$G$4)/1000</f>
        <v>31.236882629869662</v>
      </c>
      <c r="J264" s="10"/>
      <c r="K264"/>
      <c r="L264"/>
      <c r="M264"/>
      <c r="N264" s="17"/>
      <c r="O264"/>
      <c r="P264" s="10"/>
      <c r="Q264"/>
      <c r="R264"/>
      <c r="S264"/>
      <c r="T264" s="17"/>
      <c r="V264">
        <v>3</v>
      </c>
      <c r="W264" s="14">
        <v>0.65625</v>
      </c>
      <c r="X264" s="3">
        <f t="shared" si="30"/>
        <v>15</v>
      </c>
      <c r="Y264" s="3">
        <f t="shared" si="31"/>
        <v>45</v>
      </c>
      <c r="Z264" s="13" t="e">
        <f>AVERAGEIFS(#REF!,$C$2:$C$2691,3,#REF!,X264,#REF!,Y264)</f>
        <v>#REF!</v>
      </c>
      <c r="AA264" s="13" t="e">
        <f t="shared" si="32"/>
        <v>#REF!</v>
      </c>
      <c r="AB264" s="13" t="e">
        <f>AVERAGEIFS(#REF!,$C$2:$C$2691,3,#REF!,X264,#REF!,Y264)</f>
        <v>#REF!</v>
      </c>
      <c r="AC264" s="13" t="e">
        <f t="shared" si="33"/>
        <v>#REF!</v>
      </c>
      <c r="AD264" s="13" t="e">
        <f>AVERAGEIFS($N$2:$N$2691,$C$2:$C$2691,3,#REF!,X264,#REF!,Y264)</f>
        <v>#REF!</v>
      </c>
      <c r="AE264" s="13" t="e">
        <f t="shared" si="34"/>
        <v>#REF!</v>
      </c>
      <c r="AF264" s="13" t="e">
        <f>AVERAGEIFS($T$2:$T$2691,$C$2:$C$2691,3,#REF!,X264,#REF!,Y264)</f>
        <v>#REF!</v>
      </c>
      <c r="AG264" s="13" t="e">
        <f t="shared" si="35"/>
        <v>#REF!</v>
      </c>
      <c r="AN264" s="5"/>
    </row>
    <row r="265" spans="1:40" x14ac:dyDescent="0.3">
      <c r="A265" s="10">
        <f>IF(ISBLANK('Step 1.1 Raw Data'!A265),"-",'Step 1.1 Raw Data'!A265)</f>
        <v>43143.375015162041</v>
      </c>
      <c r="B265">
        <f t="shared" si="37"/>
        <v>9</v>
      </c>
      <c r="C265">
        <f t="shared" si="36"/>
        <v>2</v>
      </c>
      <c r="D265">
        <f>IF(ISBLANK('Step 1.1 Raw Data'!B265),"-",'Step 1.1 Raw Data'!B265)</f>
        <v>86.379800000000003</v>
      </c>
      <c r="E265">
        <f>IF(ISBLANK('Step 1.1 Raw Data'!C265),"-",'Step 1.1 Raw Data'!C265)</f>
        <v>86.379800000000003</v>
      </c>
      <c r="F265">
        <f>IF(ISBLANK('Step 1.1 Raw Data'!D265),"-",'Step 1.1 Raw Data'!D265)</f>
        <v>86.379800000000003</v>
      </c>
      <c r="G265" s="17">
        <f t="shared" si="38"/>
        <v>86.379800000000003</v>
      </c>
      <c r="H265" s="61">
        <f>(SQRT(3)*G265*'Step 1.1 Raw Data'!$G$3*'Step 1.1 Raw Data'!$G$4)/1000</f>
        <v>31.252910728398124</v>
      </c>
      <c r="J265" s="10"/>
      <c r="K265"/>
      <c r="L265"/>
      <c r="M265"/>
      <c r="N265" s="17"/>
      <c r="O265"/>
      <c r="P265" s="10"/>
      <c r="Q265"/>
      <c r="R265"/>
      <c r="S265"/>
      <c r="T265" s="17"/>
      <c r="V265">
        <v>3</v>
      </c>
      <c r="W265" s="14">
        <v>0.66666666666666696</v>
      </c>
      <c r="X265" s="3">
        <f t="shared" si="30"/>
        <v>16</v>
      </c>
      <c r="Y265" s="3">
        <f t="shared" si="31"/>
        <v>0</v>
      </c>
      <c r="Z265" s="13" t="e">
        <f>AVERAGEIFS(#REF!,$C$2:$C$2691,3,#REF!,X265,#REF!,Y265)</f>
        <v>#REF!</v>
      </c>
      <c r="AA265" s="13" t="e">
        <f t="shared" si="32"/>
        <v>#REF!</v>
      </c>
      <c r="AB265" s="13" t="e">
        <f>AVERAGEIFS(#REF!,$C$2:$C$2691,3,#REF!,X265,#REF!,Y265)</f>
        <v>#REF!</v>
      </c>
      <c r="AC265" s="13" t="e">
        <f t="shared" si="33"/>
        <v>#REF!</v>
      </c>
      <c r="AD265" s="13" t="e">
        <f>AVERAGEIFS($N$2:$N$2691,$C$2:$C$2691,3,#REF!,X265,#REF!,Y265)</f>
        <v>#REF!</v>
      </c>
      <c r="AE265" s="13" t="e">
        <f t="shared" si="34"/>
        <v>#REF!</v>
      </c>
      <c r="AF265" s="13" t="e">
        <f>AVERAGEIFS($T$2:$T$2691,$C$2:$C$2691,3,#REF!,X265,#REF!,Y265)</f>
        <v>#REF!</v>
      </c>
      <c r="AG265" s="13" t="e">
        <f t="shared" si="35"/>
        <v>#REF!</v>
      </c>
      <c r="AN265" s="5"/>
    </row>
    <row r="266" spans="1:40" x14ac:dyDescent="0.3">
      <c r="A266" s="10">
        <f>IF(ISBLANK('Step 1.1 Raw Data'!A266),"-",'Step 1.1 Raw Data'!A266)</f>
        <v>43143.416681886571</v>
      </c>
      <c r="B266">
        <f t="shared" si="37"/>
        <v>10</v>
      </c>
      <c r="C266">
        <f t="shared" si="36"/>
        <v>2</v>
      </c>
      <c r="D266">
        <f>IF(ISBLANK('Step 1.1 Raw Data'!B266),"-",'Step 1.1 Raw Data'!B266)</f>
        <v>86.227199999999996</v>
      </c>
      <c r="E266">
        <f>IF(ISBLANK('Step 1.1 Raw Data'!C266),"-",'Step 1.1 Raw Data'!C266)</f>
        <v>86.227199999999996</v>
      </c>
      <c r="F266">
        <f>IF(ISBLANK('Step 1.1 Raw Data'!D266),"-",'Step 1.1 Raw Data'!D266)</f>
        <v>86.227199999999996</v>
      </c>
      <c r="G266" s="17">
        <f t="shared" si="38"/>
        <v>86.227199999999996</v>
      </c>
      <c r="H266" s="61">
        <f>(SQRT(3)*G266*'Step 1.1 Raw Data'!$G$3*'Step 1.1 Raw Data'!$G$4)/1000</f>
        <v>31.197698813376856</v>
      </c>
      <c r="J266" s="10"/>
      <c r="K266"/>
      <c r="L266"/>
      <c r="M266"/>
      <c r="N266" s="17"/>
      <c r="O266"/>
      <c r="P266" s="10"/>
      <c r="Q266"/>
      <c r="R266"/>
      <c r="S266"/>
      <c r="T266" s="17"/>
      <c r="V266">
        <v>3</v>
      </c>
      <c r="W266" s="14">
        <v>0.67708333333333304</v>
      </c>
      <c r="X266" s="3">
        <f t="shared" ref="X266:X296" si="39">HOUR(W266)</f>
        <v>16</v>
      </c>
      <c r="Y266" s="3">
        <f t="shared" ref="Y266:Y296" si="40">MINUTE(W266)</f>
        <v>15</v>
      </c>
      <c r="Z266" s="13" t="e">
        <f>AVERAGEIFS(#REF!,$C$2:$C$2691,3,#REF!,X266,#REF!,Y266)</f>
        <v>#REF!</v>
      </c>
      <c r="AA266" s="13" t="e">
        <f t="shared" ref="AA266:AA296" si="41">Z266*0.25</f>
        <v>#REF!</v>
      </c>
      <c r="AB266" s="13" t="e">
        <f>AVERAGEIFS(#REF!,$C$2:$C$2691,3,#REF!,X266,#REF!,Y266)</f>
        <v>#REF!</v>
      </c>
      <c r="AC266" s="13" t="e">
        <f t="shared" ref="AC266:AC296" si="42">AB266*0.25</f>
        <v>#REF!</v>
      </c>
      <c r="AD266" s="13" t="e">
        <f>AVERAGEIFS($N$2:$N$2691,$C$2:$C$2691,3,#REF!,X266,#REF!,Y266)</f>
        <v>#REF!</v>
      </c>
      <c r="AE266" s="13" t="e">
        <f t="shared" ref="AE266:AE296" si="43">AD266*0.25</f>
        <v>#REF!</v>
      </c>
      <c r="AF266" s="13" t="e">
        <f>AVERAGEIFS($T$2:$T$2691,$C$2:$C$2691,3,#REF!,X266,#REF!,Y266)</f>
        <v>#REF!</v>
      </c>
      <c r="AG266" s="13" t="e">
        <f t="shared" ref="AG266:AG296" si="44">AF266*0.25</f>
        <v>#REF!</v>
      </c>
      <c r="AN266" s="5"/>
    </row>
    <row r="267" spans="1:40" x14ac:dyDescent="0.3">
      <c r="A267" s="10">
        <f>IF(ISBLANK('Step 1.1 Raw Data'!A267),"-",'Step 1.1 Raw Data'!A267)</f>
        <v>43143.458348611108</v>
      </c>
      <c r="B267">
        <f t="shared" si="37"/>
        <v>11</v>
      </c>
      <c r="C267">
        <f t="shared" si="36"/>
        <v>2</v>
      </c>
      <c r="D267">
        <f>IF(ISBLANK('Step 1.1 Raw Data'!B267),"-",'Step 1.1 Raw Data'!B267)</f>
        <v>86.2119</v>
      </c>
      <c r="E267">
        <f>IF(ISBLANK('Step 1.1 Raw Data'!C267),"-",'Step 1.1 Raw Data'!C267)</f>
        <v>86.2119</v>
      </c>
      <c r="F267">
        <f>IF(ISBLANK('Step 1.1 Raw Data'!D267),"-",'Step 1.1 Raw Data'!D267)</f>
        <v>86.2119</v>
      </c>
      <c r="G267" s="17">
        <f t="shared" si="38"/>
        <v>86.2119</v>
      </c>
      <c r="H267" s="61">
        <f>(SQRT(3)*G267*'Step 1.1 Raw Data'!$G$3*'Step 1.1 Raw Data'!$G$4)/1000</f>
        <v>31.192163149551003</v>
      </c>
      <c r="J267" s="10"/>
      <c r="K267"/>
      <c r="L267"/>
      <c r="M267"/>
      <c r="N267" s="17"/>
      <c r="O267"/>
      <c r="P267" s="10"/>
      <c r="Q267"/>
      <c r="R267"/>
      <c r="S267"/>
      <c r="T267" s="17"/>
      <c r="V267">
        <v>3</v>
      </c>
      <c r="W267" s="14">
        <v>0.6875</v>
      </c>
      <c r="X267" s="3">
        <f t="shared" si="39"/>
        <v>16</v>
      </c>
      <c r="Y267" s="3">
        <f t="shared" si="40"/>
        <v>30</v>
      </c>
      <c r="Z267" s="13" t="e">
        <f>AVERAGEIFS(#REF!,$C$2:$C$2691,3,#REF!,X267,#REF!,Y267)</f>
        <v>#REF!</v>
      </c>
      <c r="AA267" s="13" t="e">
        <f t="shared" si="41"/>
        <v>#REF!</v>
      </c>
      <c r="AB267" s="13" t="e">
        <f>AVERAGEIFS(#REF!,$C$2:$C$2691,3,#REF!,X267,#REF!,Y267)</f>
        <v>#REF!</v>
      </c>
      <c r="AC267" s="13" t="e">
        <f t="shared" si="42"/>
        <v>#REF!</v>
      </c>
      <c r="AD267" s="13" t="e">
        <f>AVERAGEIFS($N$2:$N$2691,$C$2:$C$2691,3,#REF!,X267,#REF!,Y267)</f>
        <v>#REF!</v>
      </c>
      <c r="AE267" s="13" t="e">
        <f t="shared" si="43"/>
        <v>#REF!</v>
      </c>
      <c r="AF267" s="13" t="e">
        <f>AVERAGEIFS($T$2:$T$2691,$C$2:$C$2691,3,#REF!,X267,#REF!,Y267)</f>
        <v>#REF!</v>
      </c>
      <c r="AG267" s="13" t="e">
        <f t="shared" si="44"/>
        <v>#REF!</v>
      </c>
      <c r="AN267" s="5"/>
    </row>
    <row r="268" spans="1:40" x14ac:dyDescent="0.3">
      <c r="A268" s="10">
        <f>IF(ISBLANK('Step 1.1 Raw Data'!A268),"-",'Step 1.1 Raw Data'!A268)</f>
        <v>43143.500015335645</v>
      </c>
      <c r="B268">
        <f t="shared" si="37"/>
        <v>12</v>
      </c>
      <c r="C268">
        <f t="shared" si="36"/>
        <v>2</v>
      </c>
      <c r="D268">
        <f>IF(ISBLANK('Step 1.1 Raw Data'!B268),"-",'Step 1.1 Raw Data'!B268)</f>
        <v>86.388999999999996</v>
      </c>
      <c r="E268">
        <f>IF(ISBLANK('Step 1.1 Raw Data'!C268),"-",'Step 1.1 Raw Data'!C268)</f>
        <v>86.388999999999996</v>
      </c>
      <c r="F268">
        <f>IF(ISBLANK('Step 1.1 Raw Data'!D268),"-",'Step 1.1 Raw Data'!D268)</f>
        <v>86.388999999999996</v>
      </c>
      <c r="G268" s="17">
        <f t="shared" si="38"/>
        <v>86.388999999999996</v>
      </c>
      <c r="H268" s="61">
        <f>(SQRT(3)*G268*'Step 1.1 Raw Data'!$G$3*'Step 1.1 Raw Data'!$G$4)/1000</f>
        <v>31.256239362855496</v>
      </c>
      <c r="J268" s="10"/>
      <c r="K268"/>
      <c r="L268"/>
      <c r="M268"/>
      <c r="N268" s="17"/>
      <c r="O268"/>
      <c r="P268" s="10"/>
      <c r="Q268"/>
      <c r="R268"/>
      <c r="S268"/>
      <c r="T268" s="17"/>
      <c r="V268">
        <v>3</v>
      </c>
      <c r="W268" s="14">
        <v>0.69791666666666696</v>
      </c>
      <c r="X268" s="3">
        <f t="shared" si="39"/>
        <v>16</v>
      </c>
      <c r="Y268" s="3">
        <f t="shared" si="40"/>
        <v>45</v>
      </c>
      <c r="Z268" s="13" t="e">
        <f>AVERAGEIFS(#REF!,$C$2:$C$2691,3,#REF!,X268,#REF!,Y268)</f>
        <v>#REF!</v>
      </c>
      <c r="AA268" s="13" t="e">
        <f t="shared" si="41"/>
        <v>#REF!</v>
      </c>
      <c r="AB268" s="13" t="e">
        <f>AVERAGEIFS(#REF!,$C$2:$C$2691,3,#REF!,X268,#REF!,Y268)</f>
        <v>#REF!</v>
      </c>
      <c r="AC268" s="13" t="e">
        <f t="shared" si="42"/>
        <v>#REF!</v>
      </c>
      <c r="AD268" s="13" t="e">
        <f>AVERAGEIFS($N$2:$N$2691,$C$2:$C$2691,3,#REF!,X268,#REF!,Y268)</f>
        <v>#REF!</v>
      </c>
      <c r="AE268" s="13" t="e">
        <f t="shared" si="43"/>
        <v>#REF!</v>
      </c>
      <c r="AF268" s="13" t="e">
        <f>AVERAGEIFS($T$2:$T$2691,$C$2:$C$2691,3,#REF!,X268,#REF!,Y268)</f>
        <v>#REF!</v>
      </c>
      <c r="AG268" s="13" t="e">
        <f t="shared" si="44"/>
        <v>#REF!</v>
      </c>
      <c r="AN268" s="5"/>
    </row>
    <row r="269" spans="1:40" x14ac:dyDescent="0.3">
      <c r="A269" s="10">
        <f>IF(ISBLANK('Step 1.1 Raw Data'!A269),"-",'Step 1.1 Raw Data'!A269)</f>
        <v>43143.541682060182</v>
      </c>
      <c r="B269">
        <f t="shared" si="37"/>
        <v>13</v>
      </c>
      <c r="C269">
        <f t="shared" si="36"/>
        <v>2</v>
      </c>
      <c r="D269">
        <f>IF(ISBLANK('Step 1.1 Raw Data'!B269),"-",'Step 1.1 Raw Data'!B269)</f>
        <v>86.402699999999996</v>
      </c>
      <c r="E269">
        <f>IF(ISBLANK('Step 1.1 Raw Data'!C269),"-",'Step 1.1 Raw Data'!C269)</f>
        <v>86.402699999999996</v>
      </c>
      <c r="F269">
        <f>IF(ISBLANK('Step 1.1 Raw Data'!D269),"-",'Step 1.1 Raw Data'!D269)</f>
        <v>86.402699999999996</v>
      </c>
      <c r="G269" s="17">
        <f t="shared" si="38"/>
        <v>86.402699999999996</v>
      </c>
      <c r="H269" s="61">
        <f>(SQRT(3)*G269*'Step 1.1 Raw Data'!$G$3*'Step 1.1 Raw Data'!$G$4)/1000</f>
        <v>31.261196133732241</v>
      </c>
      <c r="J269" s="10"/>
      <c r="K269"/>
      <c r="L269"/>
      <c r="M269"/>
      <c r="N269" s="17"/>
      <c r="O269"/>
      <c r="P269" s="10"/>
      <c r="Q269"/>
      <c r="R269"/>
      <c r="S269"/>
      <c r="T269" s="17"/>
      <c r="V269">
        <v>3</v>
      </c>
      <c r="W269" s="14">
        <v>0.70833333333333304</v>
      </c>
      <c r="X269" s="3">
        <f t="shared" si="39"/>
        <v>17</v>
      </c>
      <c r="Y269" s="3">
        <f t="shared" si="40"/>
        <v>0</v>
      </c>
      <c r="Z269" s="13" t="e">
        <f>AVERAGEIFS(#REF!,$C$2:$C$2691,3,#REF!,X269,#REF!,Y269)</f>
        <v>#REF!</v>
      </c>
      <c r="AA269" s="13" t="e">
        <f t="shared" si="41"/>
        <v>#REF!</v>
      </c>
      <c r="AB269" s="13" t="e">
        <f>AVERAGEIFS(#REF!,$C$2:$C$2691,3,#REF!,X269,#REF!,Y269)</f>
        <v>#REF!</v>
      </c>
      <c r="AC269" s="13" t="e">
        <f t="shared" si="42"/>
        <v>#REF!</v>
      </c>
      <c r="AD269" s="13" t="e">
        <f>AVERAGEIFS($N$2:$N$2691,$C$2:$C$2691,3,#REF!,X269,#REF!,Y269)</f>
        <v>#REF!</v>
      </c>
      <c r="AE269" s="13" t="e">
        <f t="shared" si="43"/>
        <v>#REF!</v>
      </c>
      <c r="AF269" s="13" t="e">
        <f>AVERAGEIFS($T$2:$T$2691,$C$2:$C$2691,3,#REF!,X269,#REF!,Y269)</f>
        <v>#REF!</v>
      </c>
      <c r="AG269" s="13" t="e">
        <f t="shared" si="44"/>
        <v>#REF!</v>
      </c>
      <c r="AN269" s="5"/>
    </row>
    <row r="270" spans="1:40" x14ac:dyDescent="0.3">
      <c r="A270" s="10">
        <f>IF(ISBLANK('Step 1.1 Raw Data'!A270),"-",'Step 1.1 Raw Data'!A270)</f>
        <v>43143.583348784719</v>
      </c>
      <c r="B270">
        <f t="shared" si="37"/>
        <v>14</v>
      </c>
      <c r="C270">
        <f t="shared" si="36"/>
        <v>2</v>
      </c>
      <c r="D270">
        <f>IF(ISBLANK('Step 1.1 Raw Data'!B270),"-",'Step 1.1 Raw Data'!B270)</f>
        <v>86.378299999999996</v>
      </c>
      <c r="E270">
        <f>IF(ISBLANK('Step 1.1 Raw Data'!C270),"-",'Step 1.1 Raw Data'!C270)</f>
        <v>86.378299999999996</v>
      </c>
      <c r="F270">
        <f>IF(ISBLANK('Step 1.1 Raw Data'!D270),"-",'Step 1.1 Raw Data'!D270)</f>
        <v>86.378299999999996</v>
      </c>
      <c r="G270" s="17">
        <f t="shared" si="38"/>
        <v>86.37830000000001</v>
      </c>
      <c r="H270" s="61">
        <f>(SQRT(3)*G270*'Step 1.1 Raw Data'!$G$3*'Step 1.1 Raw Data'!$G$4)/1000</f>
        <v>31.252368016258334</v>
      </c>
      <c r="J270" s="10"/>
      <c r="K270"/>
      <c r="L270"/>
      <c r="M270"/>
      <c r="N270" s="17"/>
      <c r="O270"/>
      <c r="P270" s="10"/>
      <c r="Q270"/>
      <c r="R270"/>
      <c r="S270"/>
      <c r="T270" s="17"/>
      <c r="V270">
        <v>3</v>
      </c>
      <c r="W270" s="14">
        <v>0.71875</v>
      </c>
      <c r="X270" s="3">
        <f t="shared" si="39"/>
        <v>17</v>
      </c>
      <c r="Y270" s="3">
        <f t="shared" si="40"/>
        <v>15</v>
      </c>
      <c r="Z270" s="13" t="e">
        <f>AVERAGEIFS(#REF!,$C$2:$C$2691,3,#REF!,X270,#REF!,Y270)</f>
        <v>#REF!</v>
      </c>
      <c r="AA270" s="13" t="e">
        <f t="shared" si="41"/>
        <v>#REF!</v>
      </c>
      <c r="AB270" s="13" t="e">
        <f>AVERAGEIFS(#REF!,$C$2:$C$2691,3,#REF!,X270,#REF!,Y270)</f>
        <v>#REF!</v>
      </c>
      <c r="AC270" s="13" t="e">
        <f t="shared" si="42"/>
        <v>#REF!</v>
      </c>
      <c r="AD270" s="13" t="e">
        <f>AVERAGEIFS($N$2:$N$2691,$C$2:$C$2691,3,#REF!,X270,#REF!,Y270)</f>
        <v>#REF!</v>
      </c>
      <c r="AE270" s="13" t="e">
        <f t="shared" si="43"/>
        <v>#REF!</v>
      </c>
      <c r="AF270" s="13" t="e">
        <f>AVERAGEIFS($T$2:$T$2691,$C$2:$C$2691,3,#REF!,X270,#REF!,Y270)</f>
        <v>#REF!</v>
      </c>
      <c r="AG270" s="13" t="e">
        <f t="shared" si="44"/>
        <v>#REF!</v>
      </c>
      <c r="AN270" s="5"/>
    </row>
    <row r="271" spans="1:40" x14ac:dyDescent="0.3">
      <c r="A271" s="10">
        <f>IF(ISBLANK('Step 1.1 Raw Data'!A271),"-",'Step 1.1 Raw Data'!A271)</f>
        <v>43143.625015509257</v>
      </c>
      <c r="B271">
        <f t="shared" si="37"/>
        <v>15</v>
      </c>
      <c r="C271">
        <f t="shared" si="36"/>
        <v>2</v>
      </c>
      <c r="D271">
        <f>IF(ISBLANK('Step 1.1 Raw Data'!B271),"-",'Step 1.1 Raw Data'!B271)</f>
        <v>86.335499999999996</v>
      </c>
      <c r="E271">
        <f>IF(ISBLANK('Step 1.1 Raw Data'!C271),"-",'Step 1.1 Raw Data'!C271)</f>
        <v>86.335499999999996</v>
      </c>
      <c r="F271">
        <f>IF(ISBLANK('Step 1.1 Raw Data'!D271),"-",'Step 1.1 Raw Data'!D271)</f>
        <v>86.335499999999996</v>
      </c>
      <c r="G271" s="17">
        <f t="shared" si="38"/>
        <v>86.335499999999982</v>
      </c>
      <c r="H271" s="61">
        <f>(SQRT(3)*G271*'Step 1.1 Raw Data'!$G$3*'Step 1.1 Raw Data'!$G$4)/1000</f>
        <v>31.236882629869662</v>
      </c>
      <c r="J271" s="10"/>
      <c r="K271"/>
      <c r="L271"/>
      <c r="M271"/>
      <c r="N271" s="17"/>
      <c r="O271"/>
      <c r="P271" s="10"/>
      <c r="Q271"/>
      <c r="R271"/>
      <c r="S271"/>
      <c r="T271" s="17"/>
      <c r="V271">
        <v>3</v>
      </c>
      <c r="W271" s="14">
        <v>0.72916666666666696</v>
      </c>
      <c r="X271" s="3">
        <f t="shared" si="39"/>
        <v>17</v>
      </c>
      <c r="Y271" s="3">
        <f t="shared" si="40"/>
        <v>30</v>
      </c>
      <c r="Z271" s="13" t="e">
        <f>AVERAGEIFS(#REF!,$C$2:$C$2691,3,#REF!,X271,#REF!,Y271)</f>
        <v>#REF!</v>
      </c>
      <c r="AA271" s="13" t="e">
        <f t="shared" si="41"/>
        <v>#REF!</v>
      </c>
      <c r="AB271" s="13" t="e">
        <f>AVERAGEIFS(#REF!,$C$2:$C$2691,3,#REF!,X271,#REF!,Y271)</f>
        <v>#REF!</v>
      </c>
      <c r="AC271" s="13" t="e">
        <f t="shared" si="42"/>
        <v>#REF!</v>
      </c>
      <c r="AD271" s="13" t="e">
        <f>AVERAGEIFS($N$2:$N$2691,$C$2:$C$2691,3,#REF!,X271,#REF!,Y271)</f>
        <v>#REF!</v>
      </c>
      <c r="AE271" s="13" t="e">
        <f t="shared" si="43"/>
        <v>#REF!</v>
      </c>
      <c r="AF271" s="13" t="e">
        <f>AVERAGEIFS($T$2:$T$2691,$C$2:$C$2691,3,#REF!,X271,#REF!,Y271)</f>
        <v>#REF!</v>
      </c>
      <c r="AG271" s="13" t="e">
        <f t="shared" si="44"/>
        <v>#REF!</v>
      </c>
      <c r="AN271" s="5"/>
    </row>
    <row r="272" spans="1:40" x14ac:dyDescent="0.3">
      <c r="A272" s="10">
        <f>IF(ISBLANK('Step 1.1 Raw Data'!A272),"-",'Step 1.1 Raw Data'!A272)</f>
        <v>43143.666682233794</v>
      </c>
      <c r="B272">
        <f t="shared" si="37"/>
        <v>16</v>
      </c>
      <c r="C272">
        <f t="shared" si="36"/>
        <v>2</v>
      </c>
      <c r="D272">
        <f>IF(ISBLANK('Step 1.1 Raw Data'!B272),"-",'Step 1.1 Raw Data'!B272)</f>
        <v>86.349299999999999</v>
      </c>
      <c r="E272">
        <f>IF(ISBLANK('Step 1.1 Raw Data'!C272),"-",'Step 1.1 Raw Data'!C272)</f>
        <v>86.349299999999999</v>
      </c>
      <c r="F272">
        <f>IF(ISBLANK('Step 1.1 Raw Data'!D272),"-",'Step 1.1 Raw Data'!D272)</f>
        <v>86.349299999999999</v>
      </c>
      <c r="G272" s="17">
        <f t="shared" si="38"/>
        <v>86.349300000000014</v>
      </c>
      <c r="H272" s="61">
        <f>(SQRT(3)*G272*'Step 1.1 Raw Data'!$G$3*'Step 1.1 Raw Data'!$G$4)/1000</f>
        <v>31.241875581555739</v>
      </c>
      <c r="J272" s="10"/>
      <c r="K272"/>
      <c r="L272"/>
      <c r="M272"/>
      <c r="N272" s="17"/>
      <c r="O272"/>
      <c r="P272" s="10"/>
      <c r="Q272"/>
      <c r="R272"/>
      <c r="S272"/>
      <c r="T272" s="17"/>
      <c r="V272">
        <v>3</v>
      </c>
      <c r="W272" s="14">
        <v>0.73958333333333304</v>
      </c>
      <c r="X272" s="3">
        <f t="shared" si="39"/>
        <v>17</v>
      </c>
      <c r="Y272" s="3">
        <f t="shared" si="40"/>
        <v>45</v>
      </c>
      <c r="Z272" s="13" t="e">
        <f>AVERAGEIFS(#REF!,$C$2:$C$2691,3,#REF!,X272,#REF!,Y272)</f>
        <v>#REF!</v>
      </c>
      <c r="AA272" s="13" t="e">
        <f t="shared" si="41"/>
        <v>#REF!</v>
      </c>
      <c r="AB272" s="13" t="e">
        <f>AVERAGEIFS(#REF!,$C$2:$C$2691,3,#REF!,X272,#REF!,Y272)</f>
        <v>#REF!</v>
      </c>
      <c r="AC272" s="13" t="e">
        <f t="shared" si="42"/>
        <v>#REF!</v>
      </c>
      <c r="AD272" s="13" t="e">
        <f>AVERAGEIFS($N$2:$N$2691,$C$2:$C$2691,3,#REF!,X272,#REF!,Y272)</f>
        <v>#REF!</v>
      </c>
      <c r="AE272" s="13" t="e">
        <f t="shared" si="43"/>
        <v>#REF!</v>
      </c>
      <c r="AF272" s="13" t="e">
        <f>AVERAGEIFS($T$2:$T$2691,$C$2:$C$2691,3,#REF!,X272,#REF!,Y272)</f>
        <v>#REF!</v>
      </c>
      <c r="AG272" s="13" t="e">
        <f t="shared" si="44"/>
        <v>#REF!</v>
      </c>
      <c r="AN272" s="5"/>
    </row>
    <row r="273" spans="1:40" x14ac:dyDescent="0.3">
      <c r="A273" s="10">
        <f>IF(ISBLANK('Step 1.1 Raw Data'!A273),"-",'Step 1.1 Raw Data'!A273)</f>
        <v>43143.708348958331</v>
      </c>
      <c r="B273">
        <f t="shared" si="37"/>
        <v>17</v>
      </c>
      <c r="C273">
        <f t="shared" si="36"/>
        <v>2</v>
      </c>
      <c r="D273">
        <f>IF(ISBLANK('Step 1.1 Raw Data'!B273),"-",'Step 1.1 Raw Data'!B273)</f>
        <v>86.244</v>
      </c>
      <c r="E273">
        <f>IF(ISBLANK('Step 1.1 Raw Data'!C273),"-",'Step 1.1 Raw Data'!C273)</f>
        <v>86.244</v>
      </c>
      <c r="F273">
        <f>IF(ISBLANK('Step 1.1 Raw Data'!D273),"-",'Step 1.1 Raw Data'!D273)</f>
        <v>86.244</v>
      </c>
      <c r="G273" s="17">
        <f t="shared" si="38"/>
        <v>86.243999999999986</v>
      </c>
      <c r="H273" s="61">
        <f>(SQRT(3)*G273*'Step 1.1 Raw Data'!$G$3*'Step 1.1 Raw Data'!$G$4)/1000</f>
        <v>31.2037771893425</v>
      </c>
      <c r="J273" s="10"/>
      <c r="K273"/>
      <c r="L273"/>
      <c r="M273"/>
      <c r="N273" s="17"/>
      <c r="O273"/>
      <c r="P273" s="10"/>
      <c r="Q273"/>
      <c r="R273"/>
      <c r="S273"/>
      <c r="T273" s="17"/>
      <c r="V273">
        <v>3</v>
      </c>
      <c r="W273" s="14">
        <v>0.75</v>
      </c>
      <c r="X273" s="3">
        <f t="shared" si="39"/>
        <v>18</v>
      </c>
      <c r="Y273" s="3">
        <f t="shared" si="40"/>
        <v>0</v>
      </c>
      <c r="Z273" s="13" t="e">
        <f>AVERAGEIFS(#REF!,$C$2:$C$2691,3,#REF!,X273,#REF!,Y273)</f>
        <v>#REF!</v>
      </c>
      <c r="AA273" s="13" t="e">
        <f t="shared" si="41"/>
        <v>#REF!</v>
      </c>
      <c r="AB273" s="13" t="e">
        <f>AVERAGEIFS(#REF!,$C$2:$C$2691,3,#REF!,X273,#REF!,Y273)</f>
        <v>#REF!</v>
      </c>
      <c r="AC273" s="13" t="e">
        <f t="shared" si="42"/>
        <v>#REF!</v>
      </c>
      <c r="AD273" s="13" t="e">
        <f>AVERAGEIFS($N$2:$N$2691,$C$2:$C$2691,3,#REF!,X273,#REF!,Y273)</f>
        <v>#REF!</v>
      </c>
      <c r="AE273" s="13" t="e">
        <f t="shared" si="43"/>
        <v>#REF!</v>
      </c>
      <c r="AF273" s="13" t="e">
        <f>AVERAGEIFS($T$2:$T$2691,$C$2:$C$2691,3,#REF!,X273,#REF!,Y273)</f>
        <v>#REF!</v>
      </c>
      <c r="AG273" s="13" t="e">
        <f t="shared" si="44"/>
        <v>#REF!</v>
      </c>
      <c r="AN273" s="5"/>
    </row>
    <row r="274" spans="1:40" x14ac:dyDescent="0.3">
      <c r="A274" s="10">
        <f>IF(ISBLANK('Step 1.1 Raw Data'!A274),"-",'Step 1.1 Raw Data'!A274)</f>
        <v>43143.750015682868</v>
      </c>
      <c r="B274">
        <f t="shared" si="37"/>
        <v>18</v>
      </c>
      <c r="C274">
        <f t="shared" si="36"/>
        <v>2</v>
      </c>
      <c r="D274">
        <f>IF(ISBLANK('Step 1.1 Raw Data'!B274),"-",'Step 1.1 Raw Data'!B274)</f>
        <v>86.3142</v>
      </c>
      <c r="E274">
        <f>IF(ISBLANK('Step 1.1 Raw Data'!C274),"-",'Step 1.1 Raw Data'!C274)</f>
        <v>86.3142</v>
      </c>
      <c r="F274">
        <f>IF(ISBLANK('Step 1.1 Raw Data'!D274),"-",'Step 1.1 Raw Data'!D274)</f>
        <v>86.3142</v>
      </c>
      <c r="G274" s="17">
        <f t="shared" si="38"/>
        <v>86.314199999999985</v>
      </c>
      <c r="H274" s="61">
        <f>(SQRT(3)*G274*'Step 1.1 Raw Data'!$G$3*'Step 1.1 Raw Data'!$G$4)/1000</f>
        <v>31.229176117484656</v>
      </c>
      <c r="J274" s="10"/>
      <c r="K274"/>
      <c r="L274"/>
      <c r="M274"/>
      <c r="N274" s="17"/>
      <c r="O274"/>
      <c r="P274" s="10"/>
      <c r="Q274"/>
      <c r="R274"/>
      <c r="S274"/>
      <c r="T274" s="17"/>
      <c r="V274">
        <v>3</v>
      </c>
      <c r="W274" s="14">
        <v>0.76041666666666696</v>
      </c>
      <c r="X274" s="3">
        <f t="shared" si="39"/>
        <v>18</v>
      </c>
      <c r="Y274" s="3">
        <f t="shared" si="40"/>
        <v>15</v>
      </c>
      <c r="Z274" s="13" t="e">
        <f>AVERAGEIFS(#REF!,$C$2:$C$2691,3,#REF!,X274,#REF!,Y274)</f>
        <v>#REF!</v>
      </c>
      <c r="AA274" s="13" t="e">
        <f t="shared" si="41"/>
        <v>#REF!</v>
      </c>
      <c r="AB274" s="13" t="e">
        <f>AVERAGEIFS(#REF!,$C$2:$C$2691,3,#REF!,X274,#REF!,Y274)</f>
        <v>#REF!</v>
      </c>
      <c r="AC274" s="13" t="e">
        <f t="shared" si="42"/>
        <v>#REF!</v>
      </c>
      <c r="AD274" s="13" t="e">
        <f>AVERAGEIFS($N$2:$N$2691,$C$2:$C$2691,3,#REF!,X274,#REF!,Y274)</f>
        <v>#REF!</v>
      </c>
      <c r="AE274" s="13" t="e">
        <f t="shared" si="43"/>
        <v>#REF!</v>
      </c>
      <c r="AF274" s="13" t="e">
        <f>AVERAGEIFS($T$2:$T$2691,$C$2:$C$2691,3,#REF!,X274,#REF!,Y274)</f>
        <v>#REF!</v>
      </c>
      <c r="AG274" s="13" t="e">
        <f t="shared" si="44"/>
        <v>#REF!</v>
      </c>
      <c r="AN274" s="5"/>
    </row>
    <row r="275" spans="1:40" x14ac:dyDescent="0.3">
      <c r="A275" s="10">
        <f>IF(ISBLANK('Step 1.1 Raw Data'!A275),"-",'Step 1.1 Raw Data'!A275)</f>
        <v>43143.791682407405</v>
      </c>
      <c r="B275">
        <f t="shared" si="37"/>
        <v>19</v>
      </c>
      <c r="C275">
        <f t="shared" si="36"/>
        <v>2</v>
      </c>
      <c r="D275">
        <f>IF(ISBLANK('Step 1.1 Raw Data'!B275),"-",'Step 1.1 Raw Data'!B275)</f>
        <v>86.2089</v>
      </c>
      <c r="E275">
        <f>IF(ISBLANK('Step 1.1 Raw Data'!C275),"-",'Step 1.1 Raw Data'!C275)</f>
        <v>86.2089</v>
      </c>
      <c r="F275">
        <f>IF(ISBLANK('Step 1.1 Raw Data'!D275),"-",'Step 1.1 Raw Data'!D275)</f>
        <v>86.2089</v>
      </c>
      <c r="G275" s="17">
        <f t="shared" si="38"/>
        <v>86.208900000000014</v>
      </c>
      <c r="H275" s="61">
        <f>(SQRT(3)*G275*'Step 1.1 Raw Data'!$G$3*'Step 1.1 Raw Data'!$G$4)/1000</f>
        <v>31.191077725271438</v>
      </c>
      <c r="J275" s="10"/>
      <c r="K275"/>
      <c r="L275"/>
      <c r="M275"/>
      <c r="N275" s="17"/>
      <c r="O275"/>
      <c r="P275" s="10"/>
      <c r="Q275"/>
      <c r="R275"/>
      <c r="S275"/>
      <c r="T275" s="17"/>
      <c r="V275">
        <v>3</v>
      </c>
      <c r="W275" s="14">
        <v>0.77083333333333304</v>
      </c>
      <c r="X275" s="3">
        <f t="shared" si="39"/>
        <v>18</v>
      </c>
      <c r="Y275" s="3">
        <f t="shared" si="40"/>
        <v>30</v>
      </c>
      <c r="Z275" s="13" t="e">
        <f>AVERAGEIFS(#REF!,$C$2:$C$2691,3,#REF!,X275,#REF!,Y275)</f>
        <v>#REF!</v>
      </c>
      <c r="AA275" s="13" t="e">
        <f t="shared" si="41"/>
        <v>#REF!</v>
      </c>
      <c r="AB275" s="13" t="e">
        <f>AVERAGEIFS(#REF!,$C$2:$C$2691,3,#REF!,X275,#REF!,Y275)</f>
        <v>#REF!</v>
      </c>
      <c r="AC275" s="13" t="e">
        <f t="shared" si="42"/>
        <v>#REF!</v>
      </c>
      <c r="AD275" s="13" t="e">
        <f>AVERAGEIFS($N$2:$N$2691,$C$2:$C$2691,3,#REF!,X275,#REF!,Y275)</f>
        <v>#REF!</v>
      </c>
      <c r="AE275" s="13" t="e">
        <f t="shared" si="43"/>
        <v>#REF!</v>
      </c>
      <c r="AF275" s="13" t="e">
        <f>AVERAGEIFS($T$2:$T$2691,$C$2:$C$2691,3,#REF!,X275,#REF!,Y275)</f>
        <v>#REF!</v>
      </c>
      <c r="AG275" s="13" t="e">
        <f t="shared" si="44"/>
        <v>#REF!</v>
      </c>
      <c r="AN275" s="5"/>
    </row>
    <row r="276" spans="1:40" x14ac:dyDescent="0.3">
      <c r="A276" s="10">
        <f>IF(ISBLANK('Step 1.1 Raw Data'!A276),"-",'Step 1.1 Raw Data'!A276)</f>
        <v>43143.833349131943</v>
      </c>
      <c r="B276">
        <f t="shared" si="37"/>
        <v>20</v>
      </c>
      <c r="C276">
        <f t="shared" si="36"/>
        <v>2</v>
      </c>
      <c r="D276">
        <f>IF(ISBLANK('Step 1.1 Raw Data'!B276),"-",'Step 1.1 Raw Data'!B276)</f>
        <v>86.218100000000007</v>
      </c>
      <c r="E276">
        <f>IF(ISBLANK('Step 1.1 Raw Data'!C276),"-",'Step 1.1 Raw Data'!C276)</f>
        <v>86.218100000000007</v>
      </c>
      <c r="F276">
        <f>IF(ISBLANK('Step 1.1 Raw Data'!D276),"-",'Step 1.1 Raw Data'!D276)</f>
        <v>86.218100000000007</v>
      </c>
      <c r="G276" s="17">
        <f t="shared" si="38"/>
        <v>86.218100000000007</v>
      </c>
      <c r="H276" s="61">
        <f>(SQRT(3)*G276*'Step 1.1 Raw Data'!$G$3*'Step 1.1 Raw Data'!$G$4)/1000</f>
        <v>31.194406359728813</v>
      </c>
      <c r="J276" s="10"/>
      <c r="K276"/>
      <c r="L276"/>
      <c r="M276"/>
      <c r="N276" s="17"/>
      <c r="O276"/>
      <c r="P276" s="10"/>
      <c r="Q276"/>
      <c r="R276"/>
      <c r="S276"/>
      <c r="T276" s="17"/>
      <c r="V276">
        <v>3</v>
      </c>
      <c r="W276" s="14">
        <v>0.78125</v>
      </c>
      <c r="X276" s="3">
        <f t="shared" si="39"/>
        <v>18</v>
      </c>
      <c r="Y276" s="3">
        <f t="shared" si="40"/>
        <v>45</v>
      </c>
      <c r="Z276" s="13" t="e">
        <f>AVERAGEIFS(#REF!,$C$2:$C$2691,3,#REF!,X276,#REF!,Y276)</f>
        <v>#REF!</v>
      </c>
      <c r="AA276" s="13" t="e">
        <f t="shared" si="41"/>
        <v>#REF!</v>
      </c>
      <c r="AB276" s="13" t="e">
        <f>AVERAGEIFS(#REF!,$C$2:$C$2691,3,#REF!,X276,#REF!,Y276)</f>
        <v>#REF!</v>
      </c>
      <c r="AC276" s="13" t="e">
        <f t="shared" si="42"/>
        <v>#REF!</v>
      </c>
      <c r="AD276" s="13" t="e">
        <f>AVERAGEIFS($N$2:$N$2691,$C$2:$C$2691,3,#REF!,X276,#REF!,Y276)</f>
        <v>#REF!</v>
      </c>
      <c r="AE276" s="13" t="e">
        <f t="shared" si="43"/>
        <v>#REF!</v>
      </c>
      <c r="AF276" s="13" t="e">
        <f>AVERAGEIFS($T$2:$T$2691,$C$2:$C$2691,3,#REF!,X276,#REF!,Y276)</f>
        <v>#REF!</v>
      </c>
      <c r="AG276" s="13" t="e">
        <f t="shared" si="44"/>
        <v>#REF!</v>
      </c>
      <c r="AN276" s="5"/>
    </row>
    <row r="277" spans="1:40" x14ac:dyDescent="0.3">
      <c r="A277" s="10">
        <f>IF(ISBLANK('Step 1.1 Raw Data'!A277),"-",'Step 1.1 Raw Data'!A277)</f>
        <v>43143.87501585648</v>
      </c>
      <c r="B277">
        <f t="shared" si="37"/>
        <v>21</v>
      </c>
      <c r="C277">
        <f t="shared" si="36"/>
        <v>2</v>
      </c>
      <c r="D277">
        <f>IF(ISBLANK('Step 1.1 Raw Data'!B277),"-",'Step 1.1 Raw Data'!B277)</f>
        <v>86.1494</v>
      </c>
      <c r="E277">
        <f>IF(ISBLANK('Step 1.1 Raw Data'!C277),"-",'Step 1.1 Raw Data'!C277)</f>
        <v>86.1494</v>
      </c>
      <c r="F277">
        <f>IF(ISBLANK('Step 1.1 Raw Data'!D277),"-",'Step 1.1 Raw Data'!D277)</f>
        <v>86.1494</v>
      </c>
      <c r="G277" s="17">
        <f t="shared" si="38"/>
        <v>86.1494</v>
      </c>
      <c r="H277" s="61">
        <f>(SQRT(3)*G277*'Step 1.1 Raw Data'!$G$3*'Step 1.1 Raw Data'!$G$4)/1000</f>
        <v>31.16955014372644</v>
      </c>
      <c r="J277" s="10"/>
      <c r="K277"/>
      <c r="L277"/>
      <c r="M277"/>
      <c r="N277" s="17"/>
      <c r="O277"/>
      <c r="P277" s="10"/>
      <c r="Q277"/>
      <c r="R277"/>
      <c r="S277"/>
      <c r="T277" s="17"/>
      <c r="V277">
        <v>3</v>
      </c>
      <c r="W277" s="14">
        <v>0.79166666666666696</v>
      </c>
      <c r="X277" s="3">
        <f t="shared" si="39"/>
        <v>19</v>
      </c>
      <c r="Y277" s="3">
        <f t="shared" si="40"/>
        <v>0</v>
      </c>
      <c r="Z277" s="13" t="e">
        <f>AVERAGEIFS(#REF!,$C$2:$C$2691,3,#REF!,X277,#REF!,Y277)</f>
        <v>#REF!</v>
      </c>
      <c r="AA277" s="13" t="e">
        <f t="shared" si="41"/>
        <v>#REF!</v>
      </c>
      <c r="AB277" s="13" t="e">
        <f>AVERAGEIFS(#REF!,$C$2:$C$2691,3,#REF!,X277,#REF!,Y277)</f>
        <v>#REF!</v>
      </c>
      <c r="AC277" s="13" t="e">
        <f t="shared" si="42"/>
        <v>#REF!</v>
      </c>
      <c r="AD277" s="13" t="e">
        <f>AVERAGEIFS($N$2:$N$2691,$C$2:$C$2691,3,#REF!,X277,#REF!,Y277)</f>
        <v>#REF!</v>
      </c>
      <c r="AE277" s="13" t="e">
        <f t="shared" si="43"/>
        <v>#REF!</v>
      </c>
      <c r="AF277" s="13" t="e">
        <f>AVERAGEIFS($T$2:$T$2691,$C$2:$C$2691,3,#REF!,X277,#REF!,Y277)</f>
        <v>#REF!</v>
      </c>
      <c r="AG277" s="13" t="e">
        <f t="shared" si="44"/>
        <v>#REF!</v>
      </c>
      <c r="AN277" s="5"/>
    </row>
    <row r="278" spans="1:40" x14ac:dyDescent="0.3">
      <c r="A278" s="10">
        <f>IF(ISBLANK('Step 1.1 Raw Data'!A278),"-",'Step 1.1 Raw Data'!A278)</f>
        <v>43143.916682581017</v>
      </c>
      <c r="B278">
        <f t="shared" si="37"/>
        <v>22</v>
      </c>
      <c r="C278">
        <f t="shared" si="36"/>
        <v>2</v>
      </c>
      <c r="D278">
        <f>IF(ISBLANK('Step 1.1 Raw Data'!B278),"-",'Step 1.1 Raw Data'!B278)</f>
        <v>86.259299999999996</v>
      </c>
      <c r="E278">
        <f>IF(ISBLANK('Step 1.1 Raw Data'!C278),"-",'Step 1.1 Raw Data'!C278)</f>
        <v>86.259299999999996</v>
      </c>
      <c r="F278">
        <f>IF(ISBLANK('Step 1.1 Raw Data'!D278),"-",'Step 1.1 Raw Data'!D278)</f>
        <v>86.259299999999996</v>
      </c>
      <c r="G278" s="17">
        <f t="shared" si="38"/>
        <v>86.259299999999996</v>
      </c>
      <c r="H278" s="61">
        <f>(SQRT(3)*G278*'Step 1.1 Raw Data'!$G$3*'Step 1.1 Raw Data'!$G$4)/1000</f>
        <v>31.209312853168356</v>
      </c>
      <c r="J278" s="10"/>
      <c r="K278"/>
      <c r="L278"/>
      <c r="M278"/>
      <c r="N278" s="17"/>
      <c r="O278"/>
      <c r="P278" s="10"/>
      <c r="Q278"/>
      <c r="R278"/>
      <c r="S278"/>
      <c r="T278" s="17"/>
      <c r="V278">
        <v>3</v>
      </c>
      <c r="W278" s="14">
        <v>0.80208333333333304</v>
      </c>
      <c r="X278" s="3">
        <f t="shared" si="39"/>
        <v>19</v>
      </c>
      <c r="Y278" s="3">
        <f t="shared" si="40"/>
        <v>15</v>
      </c>
      <c r="Z278" s="13" t="e">
        <f>AVERAGEIFS(#REF!,$C$2:$C$2691,3,#REF!,X278,#REF!,Y278)</f>
        <v>#REF!</v>
      </c>
      <c r="AA278" s="13" t="e">
        <f t="shared" si="41"/>
        <v>#REF!</v>
      </c>
      <c r="AB278" s="13" t="e">
        <f>AVERAGEIFS(#REF!,$C$2:$C$2691,3,#REF!,X278,#REF!,Y278)</f>
        <v>#REF!</v>
      </c>
      <c r="AC278" s="13" t="e">
        <f t="shared" si="42"/>
        <v>#REF!</v>
      </c>
      <c r="AD278" s="13" t="e">
        <f>AVERAGEIFS($N$2:$N$2691,$C$2:$C$2691,3,#REF!,X278,#REF!,Y278)</f>
        <v>#REF!</v>
      </c>
      <c r="AE278" s="13" t="e">
        <f t="shared" si="43"/>
        <v>#REF!</v>
      </c>
      <c r="AF278" s="13" t="e">
        <f>AVERAGEIFS($T$2:$T$2691,$C$2:$C$2691,3,#REF!,X278,#REF!,Y278)</f>
        <v>#REF!</v>
      </c>
      <c r="AG278" s="13" t="e">
        <f t="shared" si="44"/>
        <v>#REF!</v>
      </c>
      <c r="AN278" s="5"/>
    </row>
    <row r="279" spans="1:40" x14ac:dyDescent="0.3">
      <c r="A279" s="10">
        <f>IF(ISBLANK('Step 1.1 Raw Data'!A279),"-",'Step 1.1 Raw Data'!A279)</f>
        <v>43143.958349305554</v>
      </c>
      <c r="B279">
        <f t="shared" si="37"/>
        <v>23</v>
      </c>
      <c r="C279">
        <f t="shared" si="36"/>
        <v>2</v>
      </c>
      <c r="D279">
        <f>IF(ISBLANK('Step 1.1 Raw Data'!B279),"-",'Step 1.1 Raw Data'!B279)</f>
        <v>86.442400000000006</v>
      </c>
      <c r="E279">
        <f>IF(ISBLANK('Step 1.1 Raw Data'!C279),"-",'Step 1.1 Raw Data'!C279)</f>
        <v>86.442400000000006</v>
      </c>
      <c r="F279">
        <f>IF(ISBLANK('Step 1.1 Raw Data'!D279),"-",'Step 1.1 Raw Data'!D279)</f>
        <v>86.442400000000006</v>
      </c>
      <c r="G279" s="17">
        <f t="shared" si="38"/>
        <v>86.442400000000006</v>
      </c>
      <c r="H279" s="61">
        <f>(SQRT(3)*G279*'Step 1.1 Raw Data'!$G$3*'Step 1.1 Raw Data'!$G$4)/1000</f>
        <v>31.275559915032009</v>
      </c>
      <c r="J279" s="10"/>
      <c r="K279"/>
      <c r="L279"/>
      <c r="M279"/>
      <c r="N279" s="17"/>
      <c r="O279"/>
      <c r="P279" s="10"/>
      <c r="Q279"/>
      <c r="R279"/>
      <c r="S279"/>
      <c r="T279" s="17"/>
      <c r="V279">
        <v>3</v>
      </c>
      <c r="W279" s="14">
        <v>0.8125</v>
      </c>
      <c r="X279" s="3">
        <f t="shared" si="39"/>
        <v>19</v>
      </c>
      <c r="Y279" s="3">
        <f t="shared" si="40"/>
        <v>30</v>
      </c>
      <c r="Z279" s="13" t="e">
        <f>AVERAGEIFS(#REF!,$C$2:$C$2691,3,#REF!,X279,#REF!,Y279)</f>
        <v>#REF!</v>
      </c>
      <c r="AA279" s="13" t="e">
        <f t="shared" si="41"/>
        <v>#REF!</v>
      </c>
      <c r="AB279" s="13" t="e">
        <f>AVERAGEIFS(#REF!,$C$2:$C$2691,3,#REF!,X279,#REF!,Y279)</f>
        <v>#REF!</v>
      </c>
      <c r="AC279" s="13" t="e">
        <f t="shared" si="42"/>
        <v>#REF!</v>
      </c>
      <c r="AD279" s="13" t="e">
        <f>AVERAGEIFS($N$2:$N$2691,$C$2:$C$2691,3,#REF!,X279,#REF!,Y279)</f>
        <v>#REF!</v>
      </c>
      <c r="AE279" s="13" t="e">
        <f t="shared" si="43"/>
        <v>#REF!</v>
      </c>
      <c r="AF279" s="13" t="e">
        <f>AVERAGEIFS($T$2:$T$2691,$C$2:$C$2691,3,#REF!,X279,#REF!,Y279)</f>
        <v>#REF!</v>
      </c>
      <c r="AG279" s="13" t="e">
        <f t="shared" si="44"/>
        <v>#REF!</v>
      </c>
      <c r="AN279" s="5"/>
    </row>
    <row r="280" spans="1:40" x14ac:dyDescent="0.3">
      <c r="A280" s="10">
        <f>IF(ISBLANK('Step 1.1 Raw Data'!A280),"-",'Step 1.1 Raw Data'!A280)</f>
        <v>43144.000016030092</v>
      </c>
      <c r="B280">
        <f t="shared" si="37"/>
        <v>0</v>
      </c>
      <c r="C280">
        <f t="shared" si="36"/>
        <v>3</v>
      </c>
      <c r="D280">
        <f>IF(ISBLANK('Step 1.1 Raw Data'!B280),"-",'Step 1.1 Raw Data'!B280)</f>
        <v>86.463700000000003</v>
      </c>
      <c r="E280">
        <f>IF(ISBLANK('Step 1.1 Raw Data'!C280),"-",'Step 1.1 Raw Data'!C280)</f>
        <v>86.463700000000003</v>
      </c>
      <c r="F280">
        <f>IF(ISBLANK('Step 1.1 Raw Data'!D280),"-",'Step 1.1 Raw Data'!D280)</f>
        <v>86.463700000000003</v>
      </c>
      <c r="G280" s="17">
        <f t="shared" si="38"/>
        <v>86.463700000000003</v>
      </c>
      <c r="H280" s="61">
        <f>(SQRT(3)*G280*'Step 1.1 Raw Data'!$G$3*'Step 1.1 Raw Data'!$G$4)/1000</f>
        <v>31.283266427417015</v>
      </c>
      <c r="J280" s="10"/>
      <c r="K280"/>
      <c r="L280"/>
      <c r="M280"/>
      <c r="N280" s="17"/>
      <c r="O280"/>
      <c r="P280" s="10"/>
      <c r="Q280"/>
      <c r="R280"/>
      <c r="S280"/>
      <c r="T280" s="17"/>
      <c r="V280">
        <v>3</v>
      </c>
      <c r="W280" s="14">
        <v>0.82291666666666696</v>
      </c>
      <c r="X280" s="3">
        <f t="shared" si="39"/>
        <v>19</v>
      </c>
      <c r="Y280" s="3">
        <f t="shared" si="40"/>
        <v>45</v>
      </c>
      <c r="Z280" s="13" t="e">
        <f>AVERAGEIFS(#REF!,$C$2:$C$2691,3,#REF!,X280,#REF!,Y280)</f>
        <v>#REF!</v>
      </c>
      <c r="AA280" s="13" t="e">
        <f t="shared" si="41"/>
        <v>#REF!</v>
      </c>
      <c r="AB280" s="13" t="e">
        <f>AVERAGEIFS(#REF!,$C$2:$C$2691,3,#REF!,X280,#REF!,Y280)</f>
        <v>#REF!</v>
      </c>
      <c r="AC280" s="13" t="e">
        <f t="shared" si="42"/>
        <v>#REF!</v>
      </c>
      <c r="AD280" s="13" t="e">
        <f>AVERAGEIFS($N$2:$N$2691,$C$2:$C$2691,3,#REF!,X280,#REF!,Y280)</f>
        <v>#REF!</v>
      </c>
      <c r="AE280" s="13" t="e">
        <f t="shared" si="43"/>
        <v>#REF!</v>
      </c>
      <c r="AF280" s="13" t="e">
        <f>AVERAGEIFS($T$2:$T$2691,$C$2:$C$2691,3,#REF!,X280,#REF!,Y280)</f>
        <v>#REF!</v>
      </c>
      <c r="AG280" s="13" t="e">
        <f t="shared" si="44"/>
        <v>#REF!</v>
      </c>
      <c r="AN280" s="5"/>
    </row>
    <row r="281" spans="1:40" x14ac:dyDescent="0.3">
      <c r="A281" s="10">
        <f>IF(ISBLANK('Step 1.1 Raw Data'!A281),"-",'Step 1.1 Raw Data'!A281)</f>
        <v>43144.041682754629</v>
      </c>
      <c r="B281">
        <f t="shared" si="37"/>
        <v>1</v>
      </c>
      <c r="C281">
        <f t="shared" si="36"/>
        <v>3</v>
      </c>
      <c r="D281">
        <f>IF(ISBLANK('Step 1.1 Raw Data'!B281),"-",'Step 1.1 Raw Data'!B281)</f>
        <v>86.562899999999999</v>
      </c>
      <c r="E281">
        <f>IF(ISBLANK('Step 1.1 Raw Data'!C281),"-",'Step 1.1 Raw Data'!C281)</f>
        <v>86.562899999999999</v>
      </c>
      <c r="F281">
        <f>IF(ISBLANK('Step 1.1 Raw Data'!D281),"-",'Step 1.1 Raw Data'!D281)</f>
        <v>86.562899999999999</v>
      </c>
      <c r="G281" s="17">
        <f t="shared" si="38"/>
        <v>86.562899999999999</v>
      </c>
      <c r="H281" s="61">
        <f>(SQRT(3)*G281*'Step 1.1 Raw Data'!$G$3*'Step 1.1 Raw Data'!$G$4)/1000</f>
        <v>31.319157790261777</v>
      </c>
      <c r="J281" s="10"/>
      <c r="K281"/>
      <c r="L281"/>
      <c r="M281"/>
      <c r="N281" s="17"/>
      <c r="O281"/>
      <c r="P281" s="10"/>
      <c r="Q281"/>
      <c r="R281"/>
      <c r="S281"/>
      <c r="T281" s="17"/>
      <c r="V281">
        <v>3</v>
      </c>
      <c r="W281" s="14">
        <v>0.83333333333333304</v>
      </c>
      <c r="X281" s="3">
        <f t="shared" si="39"/>
        <v>20</v>
      </c>
      <c r="Y281" s="3">
        <f t="shared" si="40"/>
        <v>0</v>
      </c>
      <c r="Z281" s="13" t="e">
        <f>AVERAGEIFS(#REF!,$C$2:$C$2691,3,#REF!,X281,#REF!,Y281)</f>
        <v>#REF!</v>
      </c>
      <c r="AA281" s="13" t="e">
        <f t="shared" si="41"/>
        <v>#REF!</v>
      </c>
      <c r="AB281" s="13" t="e">
        <f>AVERAGEIFS(#REF!,$C$2:$C$2691,3,#REF!,X281,#REF!,Y281)</f>
        <v>#REF!</v>
      </c>
      <c r="AC281" s="13" t="e">
        <f t="shared" si="42"/>
        <v>#REF!</v>
      </c>
      <c r="AD281" s="13" t="e">
        <f>AVERAGEIFS($N$2:$N$2691,$C$2:$C$2691,3,#REF!,X281,#REF!,Y281)</f>
        <v>#REF!</v>
      </c>
      <c r="AE281" s="13" t="e">
        <f t="shared" si="43"/>
        <v>#REF!</v>
      </c>
      <c r="AF281" s="13" t="e">
        <f>AVERAGEIFS($T$2:$T$2691,$C$2:$C$2691,3,#REF!,X281,#REF!,Y281)</f>
        <v>#REF!</v>
      </c>
      <c r="AG281" s="13" t="e">
        <f t="shared" si="44"/>
        <v>#REF!</v>
      </c>
      <c r="AN281" s="5"/>
    </row>
    <row r="282" spans="1:40" x14ac:dyDescent="0.3">
      <c r="A282" s="10">
        <f>IF(ISBLANK('Step 1.1 Raw Data'!A282),"-",'Step 1.1 Raw Data'!A282)</f>
        <v>43144.083349479166</v>
      </c>
      <c r="B282">
        <f t="shared" si="37"/>
        <v>2</v>
      </c>
      <c r="C282">
        <f t="shared" si="36"/>
        <v>3</v>
      </c>
      <c r="D282">
        <f>IF(ISBLANK('Step 1.1 Raw Data'!B282),"-",'Step 1.1 Raw Data'!B282)</f>
        <v>86.370599999999996</v>
      </c>
      <c r="E282">
        <f>IF(ISBLANK('Step 1.1 Raw Data'!C282),"-",'Step 1.1 Raw Data'!C282)</f>
        <v>86.370599999999996</v>
      </c>
      <c r="F282">
        <f>IF(ISBLANK('Step 1.1 Raw Data'!D282),"-",'Step 1.1 Raw Data'!D282)</f>
        <v>86.370599999999996</v>
      </c>
      <c r="G282" s="17">
        <f t="shared" si="38"/>
        <v>86.37060000000001</v>
      </c>
      <c r="H282" s="61">
        <f>(SQRT(3)*G282*'Step 1.1 Raw Data'!$G$3*'Step 1.1 Raw Data'!$G$4)/1000</f>
        <v>31.249582093940745</v>
      </c>
      <c r="J282" s="10"/>
      <c r="K282"/>
      <c r="L282"/>
      <c r="M282"/>
      <c r="N282" s="17"/>
      <c r="O282"/>
      <c r="P282" s="10"/>
      <c r="Q282"/>
      <c r="R282"/>
      <c r="S282"/>
      <c r="T282" s="17"/>
      <c r="V282">
        <v>3</v>
      </c>
      <c r="W282" s="14">
        <v>0.84375</v>
      </c>
      <c r="X282" s="3">
        <f t="shared" si="39"/>
        <v>20</v>
      </c>
      <c r="Y282" s="3">
        <f t="shared" si="40"/>
        <v>15</v>
      </c>
      <c r="Z282" s="13" t="e">
        <f>AVERAGEIFS(#REF!,$C$2:$C$2691,3,#REF!,X282,#REF!,Y282)</f>
        <v>#REF!</v>
      </c>
      <c r="AA282" s="13" t="e">
        <f t="shared" si="41"/>
        <v>#REF!</v>
      </c>
      <c r="AB282" s="13" t="e">
        <f>AVERAGEIFS(#REF!,$C$2:$C$2691,3,#REF!,X282,#REF!,Y282)</f>
        <v>#REF!</v>
      </c>
      <c r="AC282" s="13" t="e">
        <f t="shared" si="42"/>
        <v>#REF!</v>
      </c>
      <c r="AD282" s="13" t="e">
        <f>AVERAGEIFS($N$2:$N$2691,$C$2:$C$2691,3,#REF!,X282,#REF!,Y282)</f>
        <v>#REF!</v>
      </c>
      <c r="AE282" s="13" t="e">
        <f t="shared" si="43"/>
        <v>#REF!</v>
      </c>
      <c r="AF282" s="13" t="e">
        <f>AVERAGEIFS($T$2:$T$2691,$C$2:$C$2691,3,#REF!,X282,#REF!,Y282)</f>
        <v>#REF!</v>
      </c>
      <c r="AG282" s="13" t="e">
        <f t="shared" si="44"/>
        <v>#REF!</v>
      </c>
      <c r="AN282" s="5"/>
    </row>
    <row r="283" spans="1:40" x14ac:dyDescent="0.3">
      <c r="A283" s="10">
        <f>IF(ISBLANK('Step 1.1 Raw Data'!A283),"-",'Step 1.1 Raw Data'!A283)</f>
        <v>43144.125016203703</v>
      </c>
      <c r="B283">
        <f t="shared" si="37"/>
        <v>3</v>
      </c>
      <c r="C283">
        <f t="shared" si="36"/>
        <v>3</v>
      </c>
      <c r="D283">
        <f>IF(ISBLANK('Step 1.1 Raw Data'!B283),"-",'Step 1.1 Raw Data'!B283)</f>
        <v>86.3523</v>
      </c>
      <c r="E283">
        <f>IF(ISBLANK('Step 1.1 Raw Data'!C283),"-",'Step 1.1 Raw Data'!C283)</f>
        <v>86.3523</v>
      </c>
      <c r="F283">
        <f>IF(ISBLANK('Step 1.1 Raw Data'!D283),"-",'Step 1.1 Raw Data'!D283)</f>
        <v>86.3523</v>
      </c>
      <c r="G283" s="17">
        <f t="shared" si="38"/>
        <v>86.3523</v>
      </c>
      <c r="H283" s="61">
        <f>(SQRT(3)*G283*'Step 1.1 Raw Data'!$G$3*'Step 1.1 Raw Data'!$G$4)/1000</f>
        <v>31.242961005835312</v>
      </c>
      <c r="J283" s="10"/>
      <c r="K283"/>
      <c r="L283"/>
      <c r="M283"/>
      <c r="N283" s="17"/>
      <c r="O283"/>
      <c r="P283" s="10"/>
      <c r="Q283"/>
      <c r="R283"/>
      <c r="S283"/>
      <c r="T283" s="17"/>
      <c r="V283">
        <v>3</v>
      </c>
      <c r="W283" s="14">
        <v>0.85416666666666696</v>
      </c>
      <c r="X283" s="3">
        <f t="shared" si="39"/>
        <v>20</v>
      </c>
      <c r="Y283" s="3">
        <f t="shared" si="40"/>
        <v>30</v>
      </c>
      <c r="Z283" s="13" t="e">
        <f>AVERAGEIFS(#REF!,$C$2:$C$2691,3,#REF!,X283,#REF!,Y283)</f>
        <v>#REF!</v>
      </c>
      <c r="AA283" s="13" t="e">
        <f t="shared" si="41"/>
        <v>#REF!</v>
      </c>
      <c r="AB283" s="13" t="e">
        <f>AVERAGEIFS(#REF!,$C$2:$C$2691,3,#REF!,X283,#REF!,Y283)</f>
        <v>#REF!</v>
      </c>
      <c r="AC283" s="13" t="e">
        <f t="shared" si="42"/>
        <v>#REF!</v>
      </c>
      <c r="AD283" s="13" t="e">
        <f>AVERAGEIFS($N$2:$N$2691,$C$2:$C$2691,3,#REF!,X283,#REF!,Y283)</f>
        <v>#REF!</v>
      </c>
      <c r="AE283" s="13" t="e">
        <f t="shared" si="43"/>
        <v>#REF!</v>
      </c>
      <c r="AF283" s="13" t="e">
        <f>AVERAGEIFS($T$2:$T$2691,$C$2:$C$2691,3,#REF!,X283,#REF!,Y283)</f>
        <v>#REF!</v>
      </c>
      <c r="AG283" s="13" t="e">
        <f t="shared" si="44"/>
        <v>#REF!</v>
      </c>
      <c r="AN283" s="5"/>
    </row>
    <row r="284" spans="1:40" x14ac:dyDescent="0.3">
      <c r="A284" s="10">
        <f>IF(ISBLANK('Step 1.1 Raw Data'!A284),"-",'Step 1.1 Raw Data'!A284)</f>
        <v>43144.16668292824</v>
      </c>
      <c r="B284">
        <f t="shared" si="37"/>
        <v>4</v>
      </c>
      <c r="C284">
        <f t="shared" si="36"/>
        <v>3</v>
      </c>
      <c r="D284">
        <f>IF(ISBLANK('Step 1.1 Raw Data'!B284),"-",'Step 1.1 Raw Data'!B284)</f>
        <v>86.367599999999996</v>
      </c>
      <c r="E284">
        <f>IF(ISBLANK('Step 1.1 Raw Data'!C284),"-",'Step 1.1 Raw Data'!C284)</f>
        <v>86.367599999999996</v>
      </c>
      <c r="F284">
        <f>IF(ISBLANK('Step 1.1 Raw Data'!D284),"-",'Step 1.1 Raw Data'!D284)</f>
        <v>86.367599999999996</v>
      </c>
      <c r="G284" s="17">
        <f t="shared" si="38"/>
        <v>86.367599999999996</v>
      </c>
      <c r="H284" s="61">
        <f>(SQRT(3)*G284*'Step 1.1 Raw Data'!$G$3*'Step 1.1 Raw Data'!$G$4)/1000</f>
        <v>31.248496669661169</v>
      </c>
      <c r="J284" s="10"/>
      <c r="K284"/>
      <c r="L284"/>
      <c r="M284"/>
      <c r="N284" s="17"/>
      <c r="O284"/>
      <c r="P284" s="10"/>
      <c r="Q284"/>
      <c r="R284"/>
      <c r="S284"/>
      <c r="T284" s="17"/>
      <c r="V284">
        <v>3</v>
      </c>
      <c r="W284" s="14">
        <v>0.86458333333333304</v>
      </c>
      <c r="X284" s="3">
        <f t="shared" si="39"/>
        <v>20</v>
      </c>
      <c r="Y284" s="3">
        <f t="shared" si="40"/>
        <v>45</v>
      </c>
      <c r="Z284" s="13" t="e">
        <f>AVERAGEIFS(#REF!,$C$2:$C$2691,3,#REF!,X284,#REF!,Y284)</f>
        <v>#REF!</v>
      </c>
      <c r="AA284" s="13" t="e">
        <f t="shared" si="41"/>
        <v>#REF!</v>
      </c>
      <c r="AB284" s="13" t="e">
        <f>AVERAGEIFS(#REF!,$C$2:$C$2691,3,#REF!,X284,#REF!,Y284)</f>
        <v>#REF!</v>
      </c>
      <c r="AC284" s="13" t="e">
        <f t="shared" si="42"/>
        <v>#REF!</v>
      </c>
      <c r="AD284" s="13" t="e">
        <f>AVERAGEIFS($N$2:$N$2691,$C$2:$C$2691,3,#REF!,X284,#REF!,Y284)</f>
        <v>#REF!</v>
      </c>
      <c r="AE284" s="13" t="e">
        <f t="shared" si="43"/>
        <v>#REF!</v>
      </c>
      <c r="AF284" s="13" t="e">
        <f>AVERAGEIFS($T$2:$T$2691,$C$2:$C$2691,3,#REF!,X284,#REF!,Y284)</f>
        <v>#REF!</v>
      </c>
      <c r="AG284" s="13" t="e">
        <f t="shared" si="44"/>
        <v>#REF!</v>
      </c>
      <c r="AN284" s="5"/>
    </row>
    <row r="285" spans="1:40" x14ac:dyDescent="0.3">
      <c r="A285" s="10">
        <f>IF(ISBLANK('Step 1.1 Raw Data'!A285),"-",'Step 1.1 Raw Data'!A285)</f>
        <v>43144.208349652778</v>
      </c>
      <c r="B285">
        <f t="shared" si="37"/>
        <v>5</v>
      </c>
      <c r="C285">
        <f t="shared" si="36"/>
        <v>3</v>
      </c>
      <c r="D285">
        <f>IF(ISBLANK('Step 1.1 Raw Data'!B285),"-",'Step 1.1 Raw Data'!B285)</f>
        <v>86.402699999999996</v>
      </c>
      <c r="E285">
        <f>IF(ISBLANK('Step 1.1 Raw Data'!C285),"-",'Step 1.1 Raw Data'!C285)</f>
        <v>86.402699999999996</v>
      </c>
      <c r="F285">
        <f>IF(ISBLANK('Step 1.1 Raw Data'!D285),"-",'Step 1.1 Raw Data'!D285)</f>
        <v>86.402699999999996</v>
      </c>
      <c r="G285" s="17">
        <f t="shared" si="38"/>
        <v>86.402699999999996</v>
      </c>
      <c r="H285" s="61">
        <f>(SQRT(3)*G285*'Step 1.1 Raw Data'!$G$3*'Step 1.1 Raw Data'!$G$4)/1000</f>
        <v>31.261196133732241</v>
      </c>
      <c r="J285" s="10"/>
      <c r="K285"/>
      <c r="L285"/>
      <c r="M285"/>
      <c r="N285" s="17"/>
      <c r="O285"/>
      <c r="P285" s="10"/>
      <c r="Q285"/>
      <c r="R285"/>
      <c r="S285"/>
      <c r="T285" s="17"/>
      <c r="V285">
        <v>3</v>
      </c>
      <c r="W285" s="14">
        <v>0.875</v>
      </c>
      <c r="X285" s="3">
        <f t="shared" si="39"/>
        <v>21</v>
      </c>
      <c r="Y285" s="3">
        <f t="shared" si="40"/>
        <v>0</v>
      </c>
      <c r="Z285" s="13" t="e">
        <f>AVERAGEIFS(#REF!,$C$2:$C$2691,3,#REF!,X285,#REF!,Y285)</f>
        <v>#REF!</v>
      </c>
      <c r="AA285" s="13" t="e">
        <f t="shared" si="41"/>
        <v>#REF!</v>
      </c>
      <c r="AB285" s="13" t="e">
        <f>AVERAGEIFS(#REF!,$C$2:$C$2691,3,#REF!,X285,#REF!,Y285)</f>
        <v>#REF!</v>
      </c>
      <c r="AC285" s="13" t="e">
        <f t="shared" si="42"/>
        <v>#REF!</v>
      </c>
      <c r="AD285" s="13" t="e">
        <f>AVERAGEIFS($N$2:$N$2691,$C$2:$C$2691,3,#REF!,X285,#REF!,Y285)</f>
        <v>#REF!</v>
      </c>
      <c r="AE285" s="13" t="e">
        <f t="shared" si="43"/>
        <v>#REF!</v>
      </c>
      <c r="AF285" s="13" t="e">
        <f>AVERAGEIFS($T$2:$T$2691,$C$2:$C$2691,3,#REF!,X285,#REF!,Y285)</f>
        <v>#REF!</v>
      </c>
      <c r="AG285" s="13" t="e">
        <f t="shared" si="44"/>
        <v>#REF!</v>
      </c>
      <c r="AN285" s="5"/>
    </row>
    <row r="286" spans="1:40" x14ac:dyDescent="0.3">
      <c r="A286" s="10">
        <f>IF(ISBLANK('Step 1.1 Raw Data'!A286),"-",'Step 1.1 Raw Data'!A286)</f>
        <v>43144.250016377315</v>
      </c>
      <c r="B286">
        <f t="shared" si="37"/>
        <v>6</v>
      </c>
      <c r="C286">
        <f t="shared" si="36"/>
        <v>3</v>
      </c>
      <c r="D286">
        <f>IF(ISBLANK('Step 1.1 Raw Data'!B286),"-",'Step 1.1 Raw Data'!B286)</f>
        <v>86.465199999999996</v>
      </c>
      <c r="E286">
        <f>IF(ISBLANK('Step 1.1 Raw Data'!C286),"-",'Step 1.1 Raw Data'!C286)</f>
        <v>86.465199999999996</v>
      </c>
      <c r="F286">
        <f>IF(ISBLANK('Step 1.1 Raw Data'!D286),"-",'Step 1.1 Raw Data'!D286)</f>
        <v>86.465199999999996</v>
      </c>
      <c r="G286" s="17">
        <f t="shared" si="38"/>
        <v>86.465199999999996</v>
      </c>
      <c r="H286" s="61">
        <f>(SQRT(3)*G286*'Step 1.1 Raw Data'!$G$3*'Step 1.1 Raw Data'!$G$4)/1000</f>
        <v>31.283809139556809</v>
      </c>
      <c r="J286" s="10"/>
      <c r="K286"/>
      <c r="L286"/>
      <c r="M286"/>
      <c r="N286" s="17"/>
      <c r="O286"/>
      <c r="P286" s="10"/>
      <c r="Q286"/>
      <c r="R286"/>
      <c r="S286"/>
      <c r="T286" s="17"/>
      <c r="V286">
        <v>3</v>
      </c>
      <c r="W286" s="14">
        <v>0.88541666666666696</v>
      </c>
      <c r="X286" s="3">
        <f t="shared" si="39"/>
        <v>21</v>
      </c>
      <c r="Y286" s="3">
        <f t="shared" si="40"/>
        <v>15</v>
      </c>
      <c r="Z286" s="13" t="e">
        <f>AVERAGEIFS(#REF!,$C$2:$C$2691,3,#REF!,X286,#REF!,Y286)</f>
        <v>#REF!</v>
      </c>
      <c r="AA286" s="13" t="e">
        <f t="shared" si="41"/>
        <v>#REF!</v>
      </c>
      <c r="AB286" s="13" t="e">
        <f>AVERAGEIFS(#REF!,$C$2:$C$2691,3,#REF!,X286,#REF!,Y286)</f>
        <v>#REF!</v>
      </c>
      <c r="AC286" s="13" t="e">
        <f t="shared" si="42"/>
        <v>#REF!</v>
      </c>
      <c r="AD286" s="13" t="e">
        <f>AVERAGEIFS($N$2:$N$2691,$C$2:$C$2691,3,#REF!,X286,#REF!,Y286)</f>
        <v>#REF!</v>
      </c>
      <c r="AE286" s="13" t="e">
        <f t="shared" si="43"/>
        <v>#REF!</v>
      </c>
      <c r="AF286" s="13" t="e">
        <f>AVERAGEIFS($T$2:$T$2691,$C$2:$C$2691,3,#REF!,X286,#REF!,Y286)</f>
        <v>#REF!</v>
      </c>
      <c r="AG286" s="13" t="e">
        <f t="shared" si="44"/>
        <v>#REF!</v>
      </c>
      <c r="AN286" s="5"/>
    </row>
    <row r="287" spans="1:40" x14ac:dyDescent="0.3">
      <c r="A287" s="10">
        <f>IF(ISBLANK('Step 1.1 Raw Data'!A287),"-",'Step 1.1 Raw Data'!A287)</f>
        <v>43144.291683101852</v>
      </c>
      <c r="B287">
        <f t="shared" si="37"/>
        <v>7</v>
      </c>
      <c r="C287">
        <f t="shared" si="36"/>
        <v>3</v>
      </c>
      <c r="D287">
        <f>IF(ISBLANK('Step 1.1 Raw Data'!B287),"-",'Step 1.1 Raw Data'!B287)</f>
        <v>86.401200000000003</v>
      </c>
      <c r="E287">
        <f>IF(ISBLANK('Step 1.1 Raw Data'!C287),"-",'Step 1.1 Raw Data'!C287)</f>
        <v>86.401200000000003</v>
      </c>
      <c r="F287">
        <f>IF(ISBLANK('Step 1.1 Raw Data'!D287),"-",'Step 1.1 Raw Data'!D287)</f>
        <v>86.401200000000003</v>
      </c>
      <c r="G287" s="17">
        <f t="shared" si="38"/>
        <v>86.401200000000003</v>
      </c>
      <c r="H287" s="61">
        <f>(SQRT(3)*G287*'Step 1.1 Raw Data'!$G$3*'Step 1.1 Raw Data'!$G$4)/1000</f>
        <v>31.260653421592455</v>
      </c>
      <c r="J287" s="10"/>
      <c r="K287"/>
      <c r="L287"/>
      <c r="M287"/>
      <c r="N287" s="17"/>
      <c r="O287"/>
      <c r="P287" s="10"/>
      <c r="Q287"/>
      <c r="R287"/>
      <c r="S287"/>
      <c r="T287" s="17"/>
      <c r="V287">
        <v>3</v>
      </c>
      <c r="W287" s="14">
        <v>0.89583333333333304</v>
      </c>
      <c r="X287" s="3">
        <f t="shared" si="39"/>
        <v>21</v>
      </c>
      <c r="Y287" s="3">
        <f t="shared" si="40"/>
        <v>30</v>
      </c>
      <c r="Z287" s="13" t="e">
        <f>AVERAGEIFS(#REF!,$C$2:$C$2691,3,#REF!,X287,#REF!,Y287)</f>
        <v>#REF!</v>
      </c>
      <c r="AA287" s="13" t="e">
        <f t="shared" si="41"/>
        <v>#REF!</v>
      </c>
      <c r="AB287" s="13" t="e">
        <f>AVERAGEIFS(#REF!,$C$2:$C$2691,3,#REF!,X287,#REF!,Y287)</f>
        <v>#REF!</v>
      </c>
      <c r="AC287" s="13" t="e">
        <f t="shared" si="42"/>
        <v>#REF!</v>
      </c>
      <c r="AD287" s="13" t="e">
        <f>AVERAGEIFS($N$2:$N$2691,$C$2:$C$2691,3,#REF!,X287,#REF!,Y287)</f>
        <v>#REF!</v>
      </c>
      <c r="AE287" s="13" t="e">
        <f t="shared" si="43"/>
        <v>#REF!</v>
      </c>
      <c r="AF287" s="13" t="e">
        <f>AVERAGEIFS($T$2:$T$2691,$C$2:$C$2691,3,#REF!,X287,#REF!,Y287)</f>
        <v>#REF!</v>
      </c>
      <c r="AG287" s="13" t="e">
        <f t="shared" si="44"/>
        <v>#REF!</v>
      </c>
      <c r="AN287" s="5"/>
    </row>
    <row r="288" spans="1:40" x14ac:dyDescent="0.3">
      <c r="A288" s="10">
        <f>IF(ISBLANK('Step 1.1 Raw Data'!A288),"-",'Step 1.1 Raw Data'!A288)</f>
        <v>43144.333349826389</v>
      </c>
      <c r="B288">
        <f t="shared" si="37"/>
        <v>8</v>
      </c>
      <c r="C288">
        <f t="shared" si="36"/>
        <v>3</v>
      </c>
      <c r="D288">
        <f>IF(ISBLANK('Step 1.1 Raw Data'!B288),"-",'Step 1.1 Raw Data'!B288)</f>
        <v>86.451499999999996</v>
      </c>
      <c r="E288">
        <f>IF(ISBLANK('Step 1.1 Raw Data'!C288),"-",'Step 1.1 Raw Data'!C288)</f>
        <v>86.451499999999996</v>
      </c>
      <c r="F288">
        <f>IF(ISBLANK('Step 1.1 Raw Data'!D288),"-",'Step 1.1 Raw Data'!D288)</f>
        <v>86.451499999999996</v>
      </c>
      <c r="G288" s="17">
        <f t="shared" si="38"/>
        <v>86.451499999999996</v>
      </c>
      <c r="H288" s="61">
        <f>(SQRT(3)*G288*'Step 1.1 Raw Data'!$G$3*'Step 1.1 Raw Data'!$G$4)/1000</f>
        <v>31.278852368680063</v>
      </c>
      <c r="J288" s="10"/>
      <c r="K288"/>
      <c r="L288"/>
      <c r="M288"/>
      <c r="N288" s="17"/>
      <c r="O288"/>
      <c r="P288" s="10"/>
      <c r="Q288"/>
      <c r="R288"/>
      <c r="S288"/>
      <c r="T288" s="17"/>
      <c r="V288">
        <v>3</v>
      </c>
      <c r="W288" s="14">
        <v>0.90625</v>
      </c>
      <c r="X288" s="3">
        <f t="shared" si="39"/>
        <v>21</v>
      </c>
      <c r="Y288" s="3">
        <f t="shared" si="40"/>
        <v>45</v>
      </c>
      <c r="Z288" s="13" t="e">
        <f>AVERAGEIFS(#REF!,$C$2:$C$2691,3,#REF!,X288,#REF!,Y288)</f>
        <v>#REF!</v>
      </c>
      <c r="AA288" s="13" t="e">
        <f t="shared" si="41"/>
        <v>#REF!</v>
      </c>
      <c r="AB288" s="13" t="e">
        <f>AVERAGEIFS(#REF!,$C$2:$C$2691,3,#REF!,X288,#REF!,Y288)</f>
        <v>#REF!</v>
      </c>
      <c r="AC288" s="13" t="e">
        <f t="shared" si="42"/>
        <v>#REF!</v>
      </c>
      <c r="AD288" s="13" t="e">
        <f>AVERAGEIFS($N$2:$N$2691,$C$2:$C$2691,3,#REF!,X288,#REF!,Y288)</f>
        <v>#REF!</v>
      </c>
      <c r="AE288" s="13" t="e">
        <f t="shared" si="43"/>
        <v>#REF!</v>
      </c>
      <c r="AF288" s="13" t="e">
        <f>AVERAGEIFS($T$2:$T$2691,$C$2:$C$2691,3,#REF!,X288,#REF!,Y288)</f>
        <v>#REF!</v>
      </c>
      <c r="AG288" s="13" t="e">
        <f t="shared" si="44"/>
        <v>#REF!</v>
      </c>
      <c r="AN288" s="5"/>
    </row>
    <row r="289" spans="1:40" x14ac:dyDescent="0.3">
      <c r="A289" s="10">
        <f>IF(ISBLANK('Step 1.1 Raw Data'!A289),"-",'Step 1.1 Raw Data'!A289)</f>
        <v>43144.375016550926</v>
      </c>
      <c r="B289">
        <f t="shared" si="37"/>
        <v>9</v>
      </c>
      <c r="C289">
        <f t="shared" si="36"/>
        <v>3</v>
      </c>
      <c r="D289">
        <f>IF(ISBLANK('Step 1.1 Raw Data'!B289),"-",'Step 1.1 Raw Data'!B289)</f>
        <v>86.202799999999996</v>
      </c>
      <c r="E289">
        <f>IF(ISBLANK('Step 1.1 Raw Data'!C289),"-",'Step 1.1 Raw Data'!C289)</f>
        <v>86.202799999999996</v>
      </c>
      <c r="F289">
        <f>IF(ISBLANK('Step 1.1 Raw Data'!D289),"-",'Step 1.1 Raw Data'!D289)</f>
        <v>86.202799999999996</v>
      </c>
      <c r="G289" s="17">
        <f t="shared" si="38"/>
        <v>86.202799999999982</v>
      </c>
      <c r="H289" s="61">
        <f>(SQRT(3)*G289*'Step 1.1 Raw Data'!$G$3*'Step 1.1 Raw Data'!$G$4)/1000</f>
        <v>31.188870695902946</v>
      </c>
      <c r="J289" s="10"/>
      <c r="K289"/>
      <c r="L289"/>
      <c r="M289"/>
      <c r="N289" s="17"/>
      <c r="O289"/>
      <c r="P289" s="10"/>
      <c r="Q289"/>
      <c r="R289"/>
      <c r="S289"/>
      <c r="T289" s="17"/>
      <c r="V289">
        <v>3</v>
      </c>
      <c r="W289" s="14">
        <v>0.91666666666666696</v>
      </c>
      <c r="X289" s="3">
        <f t="shared" si="39"/>
        <v>22</v>
      </c>
      <c r="Y289" s="3">
        <f t="shared" si="40"/>
        <v>0</v>
      </c>
      <c r="Z289" s="13" t="e">
        <f>AVERAGEIFS(#REF!,$C$2:$C$2691,3,#REF!,X289,#REF!,Y289)</f>
        <v>#REF!</v>
      </c>
      <c r="AA289" s="13" t="e">
        <f t="shared" si="41"/>
        <v>#REF!</v>
      </c>
      <c r="AB289" s="13" t="e">
        <f>AVERAGEIFS(#REF!,$C$2:$C$2691,3,#REF!,X289,#REF!,Y289)</f>
        <v>#REF!</v>
      </c>
      <c r="AC289" s="13" t="e">
        <f t="shared" si="42"/>
        <v>#REF!</v>
      </c>
      <c r="AD289" s="13" t="e">
        <f>AVERAGEIFS($N$2:$N$2691,$C$2:$C$2691,3,#REF!,X289,#REF!,Y289)</f>
        <v>#REF!</v>
      </c>
      <c r="AE289" s="13" t="e">
        <f t="shared" si="43"/>
        <v>#REF!</v>
      </c>
      <c r="AF289" s="13" t="e">
        <f>AVERAGEIFS($T$2:$T$2691,$C$2:$C$2691,3,#REF!,X289,#REF!,Y289)</f>
        <v>#REF!</v>
      </c>
      <c r="AG289" s="13" t="e">
        <f t="shared" si="44"/>
        <v>#REF!</v>
      </c>
      <c r="AN289" s="5"/>
    </row>
    <row r="290" spans="1:40" x14ac:dyDescent="0.3">
      <c r="A290" s="10">
        <f>IF(ISBLANK('Step 1.1 Raw Data'!A290),"-",'Step 1.1 Raw Data'!A290)</f>
        <v>43144.416683275464</v>
      </c>
      <c r="B290">
        <f t="shared" si="37"/>
        <v>10</v>
      </c>
      <c r="C290">
        <f t="shared" si="36"/>
        <v>3</v>
      </c>
      <c r="D290">
        <f>IF(ISBLANK('Step 1.1 Raw Data'!B290),"-",'Step 1.1 Raw Data'!B290)</f>
        <v>86.271500000000003</v>
      </c>
      <c r="E290">
        <f>IF(ISBLANK('Step 1.1 Raw Data'!C290),"-",'Step 1.1 Raw Data'!C290)</f>
        <v>86.271500000000003</v>
      </c>
      <c r="F290">
        <f>IF(ISBLANK('Step 1.1 Raw Data'!D290),"-",'Step 1.1 Raw Data'!D290)</f>
        <v>86.271500000000003</v>
      </c>
      <c r="G290" s="17">
        <f t="shared" si="38"/>
        <v>86.271500000000003</v>
      </c>
      <c r="H290" s="61">
        <f>(SQRT(3)*G290*'Step 1.1 Raw Data'!$G$3*'Step 1.1 Raw Data'!$G$4)/1000</f>
        <v>31.213726911905312</v>
      </c>
      <c r="J290" s="10"/>
      <c r="K290"/>
      <c r="L290"/>
      <c r="M290"/>
      <c r="N290" s="17"/>
      <c r="O290"/>
      <c r="P290" s="10"/>
      <c r="Q290"/>
      <c r="R290"/>
      <c r="S290"/>
      <c r="T290" s="17"/>
      <c r="V290">
        <v>3</v>
      </c>
      <c r="W290" s="14">
        <v>0.92708333333333304</v>
      </c>
      <c r="X290" s="3">
        <f t="shared" si="39"/>
        <v>22</v>
      </c>
      <c r="Y290" s="3">
        <f t="shared" si="40"/>
        <v>15</v>
      </c>
      <c r="Z290" s="13" t="e">
        <f>AVERAGEIFS(#REF!,$C$2:$C$2691,3,#REF!,X290,#REF!,Y290)</f>
        <v>#REF!</v>
      </c>
      <c r="AA290" s="13" t="e">
        <f t="shared" si="41"/>
        <v>#REF!</v>
      </c>
      <c r="AB290" s="13" t="e">
        <f>AVERAGEIFS(#REF!,$C$2:$C$2691,3,#REF!,X290,#REF!,Y290)</f>
        <v>#REF!</v>
      </c>
      <c r="AC290" s="13" t="e">
        <f t="shared" si="42"/>
        <v>#REF!</v>
      </c>
      <c r="AD290" s="13" t="e">
        <f>AVERAGEIFS($N$2:$N$2691,$C$2:$C$2691,3,#REF!,X290,#REF!,Y290)</f>
        <v>#REF!</v>
      </c>
      <c r="AE290" s="13" t="e">
        <f t="shared" si="43"/>
        <v>#REF!</v>
      </c>
      <c r="AF290" s="13" t="e">
        <f>AVERAGEIFS($T$2:$T$2691,$C$2:$C$2691,3,#REF!,X290,#REF!,Y290)</f>
        <v>#REF!</v>
      </c>
      <c r="AG290" s="13" t="e">
        <f t="shared" si="44"/>
        <v>#REF!</v>
      </c>
      <c r="AN290" s="5"/>
    </row>
    <row r="291" spans="1:40" x14ac:dyDescent="0.3">
      <c r="A291" s="10">
        <f>IF(ISBLANK('Step 1.1 Raw Data'!A291),"-",'Step 1.1 Raw Data'!A291)</f>
        <v>43144.458350000001</v>
      </c>
      <c r="B291">
        <f t="shared" si="37"/>
        <v>11</v>
      </c>
      <c r="C291">
        <f t="shared" si="36"/>
        <v>3</v>
      </c>
      <c r="D291">
        <f>IF(ISBLANK('Step 1.1 Raw Data'!B291),"-",'Step 1.1 Raw Data'!B291)</f>
        <v>86.756699999999995</v>
      </c>
      <c r="E291">
        <f>IF(ISBLANK('Step 1.1 Raw Data'!C291),"-",'Step 1.1 Raw Data'!C291)</f>
        <v>86.756699999999995</v>
      </c>
      <c r="F291">
        <f>IF(ISBLANK('Step 1.1 Raw Data'!D291),"-",'Step 1.1 Raw Data'!D291)</f>
        <v>86.756699999999995</v>
      </c>
      <c r="G291" s="17">
        <f t="shared" si="38"/>
        <v>86.756699999999981</v>
      </c>
      <c r="H291" s="61">
        <f>(SQRT(3)*G291*'Step 1.1 Raw Data'!$G$3*'Step 1.1 Raw Data'!$G$4)/1000</f>
        <v>31.389276198722584</v>
      </c>
      <c r="J291" s="10"/>
      <c r="K291"/>
      <c r="L291"/>
      <c r="M291"/>
      <c r="N291" s="17"/>
      <c r="O291"/>
      <c r="P291" s="10"/>
      <c r="Q291"/>
      <c r="R291"/>
      <c r="S291"/>
      <c r="T291" s="17"/>
      <c r="V291">
        <v>3</v>
      </c>
      <c r="W291" s="14">
        <v>0.9375</v>
      </c>
      <c r="X291" s="3">
        <f t="shared" si="39"/>
        <v>22</v>
      </c>
      <c r="Y291" s="3">
        <f t="shared" si="40"/>
        <v>30</v>
      </c>
      <c r="Z291" s="13" t="e">
        <f>AVERAGEIFS(#REF!,$C$2:$C$2691,3,#REF!,X291,#REF!,Y291)</f>
        <v>#REF!</v>
      </c>
      <c r="AA291" s="13" t="e">
        <f t="shared" si="41"/>
        <v>#REF!</v>
      </c>
      <c r="AB291" s="13" t="e">
        <f>AVERAGEIFS(#REF!,$C$2:$C$2691,3,#REF!,X291,#REF!,Y291)</f>
        <v>#REF!</v>
      </c>
      <c r="AC291" s="13" t="e">
        <f t="shared" si="42"/>
        <v>#REF!</v>
      </c>
      <c r="AD291" s="13" t="e">
        <f>AVERAGEIFS($N$2:$N$2691,$C$2:$C$2691,3,#REF!,X291,#REF!,Y291)</f>
        <v>#REF!</v>
      </c>
      <c r="AE291" s="13" t="e">
        <f t="shared" si="43"/>
        <v>#REF!</v>
      </c>
      <c r="AF291" s="13" t="e">
        <f>AVERAGEIFS($T$2:$T$2691,$C$2:$C$2691,3,#REF!,X291,#REF!,Y291)</f>
        <v>#REF!</v>
      </c>
      <c r="AG291" s="13" t="e">
        <f t="shared" si="44"/>
        <v>#REF!</v>
      </c>
      <c r="AN291" s="5"/>
    </row>
    <row r="292" spans="1:40" x14ac:dyDescent="0.3">
      <c r="A292" s="10">
        <f>IF(ISBLANK('Step 1.1 Raw Data'!A292),"-",'Step 1.1 Raw Data'!A292)</f>
        <v>43144.500016724538</v>
      </c>
      <c r="B292">
        <f t="shared" si="37"/>
        <v>12</v>
      </c>
      <c r="C292">
        <f t="shared" si="36"/>
        <v>3</v>
      </c>
      <c r="D292">
        <f>IF(ISBLANK('Step 1.1 Raw Data'!B292),"-",'Step 1.1 Raw Data'!B292)</f>
        <v>86.619399999999999</v>
      </c>
      <c r="E292">
        <f>IF(ISBLANK('Step 1.1 Raw Data'!C292),"-",'Step 1.1 Raw Data'!C292)</f>
        <v>86.619399999999999</v>
      </c>
      <c r="F292">
        <f>IF(ISBLANK('Step 1.1 Raw Data'!D292),"-",'Step 1.1 Raw Data'!D292)</f>
        <v>86.619399999999999</v>
      </c>
      <c r="G292" s="17">
        <f t="shared" si="38"/>
        <v>86.619399999999999</v>
      </c>
      <c r="H292" s="61">
        <f>(SQRT(3)*G292*'Step 1.1 Raw Data'!$G$3*'Step 1.1 Raw Data'!$G$4)/1000</f>
        <v>31.339599947527173</v>
      </c>
      <c r="J292" s="10"/>
      <c r="K292"/>
      <c r="L292"/>
      <c r="M292"/>
      <c r="N292" s="17"/>
      <c r="O292"/>
      <c r="P292" s="10"/>
      <c r="Q292"/>
      <c r="R292"/>
      <c r="S292"/>
      <c r="T292" s="17"/>
      <c r="V292">
        <v>3</v>
      </c>
      <c r="W292" s="14">
        <v>0.94791666666666696</v>
      </c>
      <c r="X292" s="3">
        <f t="shared" si="39"/>
        <v>22</v>
      </c>
      <c r="Y292" s="3">
        <f t="shared" si="40"/>
        <v>45</v>
      </c>
      <c r="Z292" s="13" t="e">
        <f>AVERAGEIFS(#REF!,$C$2:$C$2691,3,#REF!,X292,#REF!,Y292)</f>
        <v>#REF!</v>
      </c>
      <c r="AA292" s="13" t="e">
        <f t="shared" si="41"/>
        <v>#REF!</v>
      </c>
      <c r="AB292" s="13" t="e">
        <f>AVERAGEIFS(#REF!,$C$2:$C$2691,3,#REF!,X292,#REF!,Y292)</f>
        <v>#REF!</v>
      </c>
      <c r="AC292" s="13" t="e">
        <f t="shared" si="42"/>
        <v>#REF!</v>
      </c>
      <c r="AD292" s="13" t="e">
        <f>AVERAGEIFS($N$2:$N$2691,$C$2:$C$2691,3,#REF!,X292,#REF!,Y292)</f>
        <v>#REF!</v>
      </c>
      <c r="AE292" s="13" t="e">
        <f t="shared" si="43"/>
        <v>#REF!</v>
      </c>
      <c r="AF292" s="13" t="e">
        <f>AVERAGEIFS($T$2:$T$2691,$C$2:$C$2691,3,#REF!,X292,#REF!,Y292)</f>
        <v>#REF!</v>
      </c>
      <c r="AG292" s="13" t="e">
        <f t="shared" si="44"/>
        <v>#REF!</v>
      </c>
      <c r="AN292" s="5"/>
    </row>
    <row r="293" spans="1:40" x14ac:dyDescent="0.3">
      <c r="A293" s="10">
        <f>IF(ISBLANK('Step 1.1 Raw Data'!A293),"-",'Step 1.1 Raw Data'!A293)</f>
        <v>43144.541683449075</v>
      </c>
      <c r="B293">
        <f t="shared" si="37"/>
        <v>13</v>
      </c>
      <c r="C293">
        <f t="shared" si="36"/>
        <v>3</v>
      </c>
      <c r="D293">
        <f>IF(ISBLANK('Step 1.1 Raw Data'!B293),"-",'Step 1.1 Raw Data'!B293)</f>
        <v>86.637699999999995</v>
      </c>
      <c r="E293">
        <f>IF(ISBLANK('Step 1.1 Raw Data'!C293),"-",'Step 1.1 Raw Data'!C293)</f>
        <v>86.637699999999995</v>
      </c>
      <c r="F293">
        <f>IF(ISBLANK('Step 1.1 Raw Data'!D293),"-",'Step 1.1 Raw Data'!D293)</f>
        <v>86.637699999999995</v>
      </c>
      <c r="G293" s="17">
        <f t="shared" si="38"/>
        <v>86.637699999999995</v>
      </c>
      <c r="H293" s="61">
        <f>(SQRT(3)*G293*'Step 1.1 Raw Data'!$G$3*'Step 1.1 Raw Data'!$G$4)/1000</f>
        <v>31.34622103563261</v>
      </c>
      <c r="J293" s="10"/>
      <c r="K293"/>
      <c r="L293"/>
      <c r="M293"/>
      <c r="N293" s="17"/>
      <c r="O293"/>
      <c r="P293" s="10"/>
      <c r="Q293"/>
      <c r="R293"/>
      <c r="S293"/>
      <c r="T293" s="17"/>
      <c r="V293">
        <v>3</v>
      </c>
      <c r="W293" s="14">
        <v>0.95833333333333304</v>
      </c>
      <c r="X293" s="3">
        <f t="shared" si="39"/>
        <v>23</v>
      </c>
      <c r="Y293" s="3">
        <f t="shared" si="40"/>
        <v>0</v>
      </c>
      <c r="Z293" s="13" t="e">
        <f>AVERAGEIFS(#REF!,$C$2:$C$2691,3,#REF!,X293,#REF!,Y293)</f>
        <v>#REF!</v>
      </c>
      <c r="AA293" s="13" t="e">
        <f t="shared" si="41"/>
        <v>#REF!</v>
      </c>
      <c r="AB293" s="13" t="e">
        <f>AVERAGEIFS(#REF!,$C$2:$C$2691,3,#REF!,X293,#REF!,Y293)</f>
        <v>#REF!</v>
      </c>
      <c r="AC293" s="13" t="e">
        <f t="shared" si="42"/>
        <v>#REF!</v>
      </c>
      <c r="AD293" s="13" t="e">
        <f>AVERAGEIFS($N$2:$N$2691,$C$2:$C$2691,3,#REF!,X293,#REF!,Y293)</f>
        <v>#REF!</v>
      </c>
      <c r="AE293" s="13" t="e">
        <f t="shared" si="43"/>
        <v>#REF!</v>
      </c>
      <c r="AF293" s="13" t="e">
        <f>AVERAGEIFS($T$2:$T$2691,$C$2:$C$2691,3,#REF!,X293,#REF!,Y293)</f>
        <v>#REF!</v>
      </c>
      <c r="AG293" s="13" t="e">
        <f t="shared" si="44"/>
        <v>#REF!</v>
      </c>
      <c r="AN293" s="5"/>
    </row>
    <row r="294" spans="1:40" x14ac:dyDescent="0.3">
      <c r="A294" s="10">
        <f>IF(ISBLANK('Step 1.1 Raw Data'!A294),"-",'Step 1.1 Raw Data'!A294)</f>
        <v>43144.583350173612</v>
      </c>
      <c r="B294">
        <f t="shared" si="37"/>
        <v>14</v>
      </c>
      <c r="C294">
        <f t="shared" si="36"/>
        <v>3</v>
      </c>
      <c r="D294">
        <f>IF(ISBLANK('Step 1.1 Raw Data'!B294),"-",'Step 1.1 Raw Data'!B294)</f>
        <v>86.875699999999995</v>
      </c>
      <c r="E294">
        <f>IF(ISBLANK('Step 1.1 Raw Data'!C294),"-",'Step 1.1 Raw Data'!C294)</f>
        <v>86.875699999999995</v>
      </c>
      <c r="F294">
        <f>IF(ISBLANK('Step 1.1 Raw Data'!D294),"-",'Step 1.1 Raw Data'!D294)</f>
        <v>86.875699999999995</v>
      </c>
      <c r="G294" s="17">
        <f t="shared" si="38"/>
        <v>86.875699999999995</v>
      </c>
      <c r="H294" s="61">
        <f>(SQRT(3)*G294*'Step 1.1 Raw Data'!$G$3*'Step 1.1 Raw Data'!$G$4)/1000</f>
        <v>31.432331361812558</v>
      </c>
      <c r="J294" s="10"/>
      <c r="K294"/>
      <c r="L294"/>
      <c r="M294"/>
      <c r="N294" s="17"/>
      <c r="O294"/>
      <c r="P294" s="10"/>
      <c r="Q294"/>
      <c r="R294"/>
      <c r="S294"/>
      <c r="T294" s="17"/>
      <c r="V294">
        <v>3</v>
      </c>
      <c r="W294" s="14">
        <v>0.96875</v>
      </c>
      <c r="X294" s="3">
        <f t="shared" si="39"/>
        <v>23</v>
      </c>
      <c r="Y294" s="3">
        <f t="shared" si="40"/>
        <v>15</v>
      </c>
      <c r="Z294" s="13" t="e">
        <f>AVERAGEIFS(#REF!,$C$2:$C$2691,3,#REF!,X294,#REF!,Y294)</f>
        <v>#REF!</v>
      </c>
      <c r="AA294" s="13" t="e">
        <f t="shared" si="41"/>
        <v>#REF!</v>
      </c>
      <c r="AB294" s="13" t="e">
        <f>AVERAGEIFS(#REF!,$C$2:$C$2691,3,#REF!,X294,#REF!,Y294)</f>
        <v>#REF!</v>
      </c>
      <c r="AC294" s="13" t="e">
        <f t="shared" si="42"/>
        <v>#REF!</v>
      </c>
      <c r="AD294" s="13" t="e">
        <f>AVERAGEIFS($N$2:$N$2691,$C$2:$C$2691,3,#REF!,X294,#REF!,Y294)</f>
        <v>#REF!</v>
      </c>
      <c r="AE294" s="13" t="e">
        <f t="shared" si="43"/>
        <v>#REF!</v>
      </c>
      <c r="AF294" s="13" t="e">
        <f>AVERAGEIFS($T$2:$T$2691,$C$2:$C$2691,3,#REF!,X294,#REF!,Y294)</f>
        <v>#REF!</v>
      </c>
      <c r="AG294" s="13" t="e">
        <f t="shared" si="44"/>
        <v>#REF!</v>
      </c>
      <c r="AN294" s="5"/>
    </row>
    <row r="295" spans="1:40" x14ac:dyDescent="0.3">
      <c r="A295" s="10">
        <f>IF(ISBLANK('Step 1.1 Raw Data'!A295),"-",'Step 1.1 Raw Data'!A295)</f>
        <v>43144.62501689815</v>
      </c>
      <c r="B295">
        <f t="shared" si="37"/>
        <v>15</v>
      </c>
      <c r="C295">
        <f t="shared" si="36"/>
        <v>3</v>
      </c>
      <c r="D295">
        <f>IF(ISBLANK('Step 1.1 Raw Data'!B295),"-",'Step 1.1 Raw Data'!B295)</f>
        <v>86.799400000000006</v>
      </c>
      <c r="E295">
        <f>IF(ISBLANK('Step 1.1 Raw Data'!C295),"-",'Step 1.1 Raw Data'!C295)</f>
        <v>86.799400000000006</v>
      </c>
      <c r="F295">
        <f>IF(ISBLANK('Step 1.1 Raw Data'!D295),"-",'Step 1.1 Raw Data'!D295)</f>
        <v>86.799400000000006</v>
      </c>
      <c r="G295" s="17">
        <f t="shared" si="38"/>
        <v>86.799400000000006</v>
      </c>
      <c r="H295" s="61">
        <f>(SQRT(3)*G295*'Step 1.1 Raw Data'!$G$3*'Step 1.1 Raw Data'!$G$4)/1000</f>
        <v>31.404725404301935</v>
      </c>
      <c r="J295" s="10"/>
      <c r="K295"/>
      <c r="L295"/>
      <c r="M295"/>
      <c r="N295" s="17"/>
      <c r="O295"/>
      <c r="P295" s="10"/>
      <c r="Q295"/>
      <c r="R295"/>
      <c r="S295"/>
      <c r="T295" s="17"/>
      <c r="V295">
        <v>3</v>
      </c>
      <c r="W295" s="14">
        <v>0.97916666666666696</v>
      </c>
      <c r="X295" s="3">
        <f t="shared" si="39"/>
        <v>23</v>
      </c>
      <c r="Y295" s="3">
        <f t="shared" si="40"/>
        <v>30</v>
      </c>
      <c r="Z295" s="13" t="e">
        <f>AVERAGEIFS(#REF!,$C$2:$C$2691,3,#REF!,X295,#REF!,Y295)</f>
        <v>#REF!</v>
      </c>
      <c r="AA295" s="13" t="e">
        <f t="shared" si="41"/>
        <v>#REF!</v>
      </c>
      <c r="AB295" s="13" t="e">
        <f>AVERAGEIFS(#REF!,$C$2:$C$2691,3,#REF!,X295,#REF!,Y295)</f>
        <v>#REF!</v>
      </c>
      <c r="AC295" s="13" t="e">
        <f t="shared" si="42"/>
        <v>#REF!</v>
      </c>
      <c r="AD295" s="13" t="e">
        <f>AVERAGEIFS($N$2:$N$2691,$C$2:$C$2691,3,#REF!,X295,#REF!,Y295)</f>
        <v>#REF!</v>
      </c>
      <c r="AE295" s="13" t="e">
        <f t="shared" si="43"/>
        <v>#REF!</v>
      </c>
      <c r="AF295" s="13" t="e">
        <f>AVERAGEIFS($T$2:$T$2691,$C$2:$C$2691,3,#REF!,X295,#REF!,Y295)</f>
        <v>#REF!</v>
      </c>
      <c r="AG295" s="13" t="e">
        <f t="shared" si="44"/>
        <v>#REF!</v>
      </c>
      <c r="AN295" s="5"/>
    </row>
    <row r="296" spans="1:40" x14ac:dyDescent="0.3">
      <c r="A296" s="10">
        <f>IF(ISBLANK('Step 1.1 Raw Data'!A296),"-",'Step 1.1 Raw Data'!A296)</f>
        <v>43144.666683622687</v>
      </c>
      <c r="B296">
        <f t="shared" si="37"/>
        <v>16</v>
      </c>
      <c r="C296">
        <f t="shared" si="36"/>
        <v>3</v>
      </c>
      <c r="D296">
        <f>IF(ISBLANK('Step 1.1 Raw Data'!B296),"-",'Step 1.1 Raw Data'!B296)</f>
        <v>86.767399999999995</v>
      </c>
      <c r="E296">
        <f>IF(ISBLANK('Step 1.1 Raw Data'!C296),"-",'Step 1.1 Raw Data'!C296)</f>
        <v>86.767399999999995</v>
      </c>
      <c r="F296">
        <f>IF(ISBLANK('Step 1.1 Raw Data'!D296),"-",'Step 1.1 Raw Data'!D296)</f>
        <v>86.767399999999995</v>
      </c>
      <c r="G296" s="17">
        <f t="shared" si="38"/>
        <v>86.767399999999995</v>
      </c>
      <c r="H296" s="61">
        <f>(SQRT(3)*G296*'Step 1.1 Raw Data'!$G$3*'Step 1.1 Raw Data'!$G$4)/1000</f>
        <v>31.393147545319756</v>
      </c>
      <c r="J296" s="10"/>
      <c r="K296"/>
      <c r="L296"/>
      <c r="M296"/>
      <c r="N296" s="17"/>
      <c r="O296"/>
      <c r="P296" s="10"/>
      <c r="Q296"/>
      <c r="R296"/>
      <c r="S296"/>
      <c r="T296" s="17"/>
      <c r="V296">
        <v>3</v>
      </c>
      <c r="W296" s="14">
        <v>0.98958333333333304</v>
      </c>
      <c r="X296" s="3">
        <f t="shared" si="39"/>
        <v>23</v>
      </c>
      <c r="Y296" s="3">
        <f t="shared" si="40"/>
        <v>45</v>
      </c>
      <c r="Z296" s="13" t="e">
        <f>AVERAGEIFS(#REF!,$C$2:$C$2691,3,#REF!,X296,#REF!,Y296)</f>
        <v>#REF!</v>
      </c>
      <c r="AA296" s="13" t="e">
        <f t="shared" si="41"/>
        <v>#REF!</v>
      </c>
      <c r="AB296" s="13" t="e">
        <f>AVERAGEIFS(#REF!,$C$2:$C$2691,3,#REF!,X296,#REF!,Y296)</f>
        <v>#REF!</v>
      </c>
      <c r="AC296" s="13" t="e">
        <f t="shared" si="42"/>
        <v>#REF!</v>
      </c>
      <c r="AD296" s="13" t="e">
        <f>AVERAGEIFS($N$2:$N$2691,$C$2:$C$2691,3,#REF!,X296,#REF!,Y296)</f>
        <v>#REF!</v>
      </c>
      <c r="AE296" s="13" t="e">
        <f t="shared" si="43"/>
        <v>#REF!</v>
      </c>
      <c r="AF296" s="13" t="e">
        <f>AVERAGEIFS($T$2:$T$2691,$C$2:$C$2691,3,#REF!,X296,#REF!,Y296)</f>
        <v>#REF!</v>
      </c>
      <c r="AG296" s="13" t="e">
        <f t="shared" si="44"/>
        <v>#REF!</v>
      </c>
      <c r="AN296" s="5"/>
    </row>
    <row r="297" spans="1:40" x14ac:dyDescent="0.3">
      <c r="A297" s="10">
        <f>IF(ISBLANK('Step 1.1 Raw Data'!A297),"-",'Step 1.1 Raw Data'!A297)</f>
        <v>43144.708350347224</v>
      </c>
      <c r="B297">
        <f t="shared" si="37"/>
        <v>17</v>
      </c>
      <c r="C297">
        <f t="shared" si="36"/>
        <v>3</v>
      </c>
      <c r="D297">
        <f>IF(ISBLANK('Step 1.1 Raw Data'!B297),"-",'Step 1.1 Raw Data'!B297)</f>
        <v>86.738399999999999</v>
      </c>
      <c r="E297">
        <f>IF(ISBLANK('Step 1.1 Raw Data'!C297),"-",'Step 1.1 Raw Data'!C297)</f>
        <v>86.738399999999999</v>
      </c>
      <c r="F297">
        <f>IF(ISBLANK('Step 1.1 Raw Data'!D297),"-",'Step 1.1 Raw Data'!D297)</f>
        <v>86.738399999999999</v>
      </c>
      <c r="G297" s="17">
        <f t="shared" si="38"/>
        <v>86.738399999999999</v>
      </c>
      <c r="H297" s="61">
        <f>(SQRT(3)*G297*'Step 1.1 Raw Data'!$G$3*'Step 1.1 Raw Data'!$G$4)/1000</f>
        <v>31.382655110617154</v>
      </c>
      <c r="J297" s="10"/>
      <c r="K297"/>
      <c r="L297"/>
      <c r="M297"/>
      <c r="N297" s="17"/>
      <c r="O297"/>
      <c r="P297" s="10"/>
      <c r="Q297"/>
      <c r="R297"/>
      <c r="S297"/>
      <c r="T297" s="17"/>
      <c r="Z297" s="1"/>
      <c r="AA297" s="6"/>
      <c r="AC297" s="6"/>
      <c r="AE297" s="6"/>
      <c r="AG297" s="6"/>
      <c r="AN297" s="5"/>
    </row>
    <row r="298" spans="1:40" x14ac:dyDescent="0.3">
      <c r="A298" s="10">
        <f>IF(ISBLANK('Step 1.1 Raw Data'!A298),"-",'Step 1.1 Raw Data'!A298)</f>
        <v>43144.750017071761</v>
      </c>
      <c r="B298">
        <f t="shared" si="37"/>
        <v>18</v>
      </c>
      <c r="C298">
        <f t="shared" si="36"/>
        <v>3</v>
      </c>
      <c r="D298">
        <f>IF(ISBLANK('Step 1.1 Raw Data'!B298),"-",'Step 1.1 Raw Data'!B298)</f>
        <v>86.712400000000002</v>
      </c>
      <c r="E298">
        <f>IF(ISBLANK('Step 1.1 Raw Data'!C298),"-",'Step 1.1 Raw Data'!C298)</f>
        <v>86.712400000000002</v>
      </c>
      <c r="F298">
        <f>IF(ISBLANK('Step 1.1 Raw Data'!D298),"-",'Step 1.1 Raw Data'!D298)</f>
        <v>86.712400000000002</v>
      </c>
      <c r="G298" s="17">
        <f t="shared" si="38"/>
        <v>86.712400000000002</v>
      </c>
      <c r="H298" s="61">
        <f>(SQRT(3)*G298*'Step 1.1 Raw Data'!$G$3*'Step 1.1 Raw Data'!$G$4)/1000</f>
        <v>31.373248100194136</v>
      </c>
      <c r="J298" s="10"/>
      <c r="K298"/>
      <c r="L298"/>
      <c r="M298"/>
      <c r="N298" s="17"/>
      <c r="O298"/>
      <c r="P298" s="10"/>
      <c r="Q298"/>
      <c r="R298"/>
      <c r="S298"/>
      <c r="T298" s="17"/>
      <c r="AN298" s="5"/>
    </row>
    <row r="299" spans="1:40" x14ac:dyDescent="0.3">
      <c r="A299" s="10">
        <f>IF(ISBLANK('Step 1.1 Raw Data'!A299),"-",'Step 1.1 Raw Data'!A299)</f>
        <v>43144.791683796298</v>
      </c>
      <c r="B299">
        <f t="shared" si="37"/>
        <v>19</v>
      </c>
      <c r="C299">
        <f t="shared" si="36"/>
        <v>3</v>
      </c>
      <c r="D299">
        <f>IF(ISBLANK('Step 1.1 Raw Data'!B299),"-",'Step 1.1 Raw Data'!B299)</f>
        <v>86.837599999999995</v>
      </c>
      <c r="E299">
        <f>IF(ISBLANK('Step 1.1 Raw Data'!C299),"-",'Step 1.1 Raw Data'!C299)</f>
        <v>86.837599999999995</v>
      </c>
      <c r="F299">
        <f>IF(ISBLANK('Step 1.1 Raw Data'!D299),"-",'Step 1.1 Raw Data'!D299)</f>
        <v>86.837599999999995</v>
      </c>
      <c r="G299" s="17">
        <f t="shared" si="38"/>
        <v>86.837599999999995</v>
      </c>
      <c r="H299" s="61">
        <f>(SQRT(3)*G299*'Step 1.1 Raw Data'!$G$3*'Step 1.1 Raw Data'!$G$4)/1000</f>
        <v>31.418546473461902</v>
      </c>
      <c r="J299" s="10"/>
      <c r="K299"/>
      <c r="L299"/>
      <c r="M299"/>
      <c r="N299" s="17"/>
      <c r="O299"/>
      <c r="P299" s="10"/>
      <c r="Q299"/>
      <c r="R299"/>
      <c r="S299"/>
      <c r="T299" s="17"/>
      <c r="W299" s="1" t="s">
        <v>81</v>
      </c>
      <c r="X299" s="2" t="s">
        <v>71</v>
      </c>
      <c r="Y299" s="2" t="s">
        <v>72</v>
      </c>
      <c r="Z299" s="2" t="s">
        <v>73</v>
      </c>
      <c r="AA299" s="2" t="s">
        <v>74</v>
      </c>
      <c r="AB299" s="2" t="s">
        <v>75</v>
      </c>
      <c r="AC299" s="2" t="s">
        <v>76</v>
      </c>
      <c r="AD299" s="2" t="s">
        <v>77</v>
      </c>
      <c r="AE299" s="2" t="s">
        <v>78</v>
      </c>
      <c r="AF299" s="2" t="s">
        <v>79</v>
      </c>
      <c r="AG299" s="2" t="s">
        <v>80</v>
      </c>
      <c r="AN299" s="5"/>
    </row>
    <row r="300" spans="1:40" x14ac:dyDescent="0.3">
      <c r="A300" s="10">
        <f>IF(ISBLANK('Step 1.1 Raw Data'!A300),"-",'Step 1.1 Raw Data'!A300)</f>
        <v>43144.833350520836</v>
      </c>
      <c r="B300">
        <f t="shared" si="37"/>
        <v>20</v>
      </c>
      <c r="C300">
        <f t="shared" si="36"/>
        <v>3</v>
      </c>
      <c r="D300">
        <f>IF(ISBLANK('Step 1.1 Raw Data'!B300),"-",'Step 1.1 Raw Data'!B300)</f>
        <v>86.626999999999995</v>
      </c>
      <c r="E300">
        <f>IF(ISBLANK('Step 1.1 Raw Data'!C300),"-",'Step 1.1 Raw Data'!C300)</f>
        <v>86.626999999999995</v>
      </c>
      <c r="F300">
        <f>IF(ISBLANK('Step 1.1 Raw Data'!D300),"-",'Step 1.1 Raw Data'!D300)</f>
        <v>86.626999999999995</v>
      </c>
      <c r="G300" s="17">
        <f t="shared" si="38"/>
        <v>86.626999999999995</v>
      </c>
      <c r="H300" s="61">
        <f>(SQRT(3)*G300*'Step 1.1 Raw Data'!$G$3*'Step 1.1 Raw Data'!$G$4)/1000</f>
        <v>31.342349689035444</v>
      </c>
      <c r="J300" s="10"/>
      <c r="K300"/>
      <c r="L300"/>
      <c r="M300"/>
      <c r="N300" s="17"/>
      <c r="O300"/>
      <c r="P300" s="10"/>
      <c r="Q300"/>
      <c r="R300"/>
      <c r="S300"/>
      <c r="T300" s="17"/>
      <c r="V300">
        <v>4</v>
      </c>
      <c r="W300" s="14">
        <v>0</v>
      </c>
      <c r="X300" s="3">
        <f>HOUR(W300)</f>
        <v>0</v>
      </c>
      <c r="Y300" s="3">
        <f>MINUTE(W300)</f>
        <v>0</v>
      </c>
      <c r="Z300" s="13" t="e">
        <f>AVERAGEIFS(#REF!,$C$2:$C$2691,4,#REF!,X300,#REF!,Y300)</f>
        <v>#REF!</v>
      </c>
      <c r="AA300" s="13" t="e">
        <f>Z300*0.25</f>
        <v>#REF!</v>
      </c>
      <c r="AB300" s="13" t="e">
        <f>AVERAGEIFS(#REF!,$C$2:$C$2691,4,#REF!,X300,#REF!,Y300)</f>
        <v>#REF!</v>
      </c>
      <c r="AC300" s="13" t="e">
        <f>AB300*0.25</f>
        <v>#REF!</v>
      </c>
      <c r="AD300" s="13" t="e">
        <f>AVERAGEIFS($N$2:$N$2691,$C$2:$C$2691,4,#REF!,X300,#REF!,Y300)</f>
        <v>#REF!</v>
      </c>
      <c r="AE300" s="13" t="e">
        <f>AD300*0.25</f>
        <v>#REF!</v>
      </c>
      <c r="AF300" s="13" t="e">
        <f>AVERAGEIFS($T$2:$T$2691,$C$2:$C$2691,4,#REF!,X300,#REF!,Y300)</f>
        <v>#REF!</v>
      </c>
      <c r="AG300" s="13" t="e">
        <f>AF300*0.25</f>
        <v>#REF!</v>
      </c>
      <c r="AN300" s="5"/>
    </row>
    <row r="301" spans="1:40" x14ac:dyDescent="0.3">
      <c r="A301" s="10">
        <f>IF(ISBLANK('Step 1.1 Raw Data'!A301),"-",'Step 1.1 Raw Data'!A301)</f>
        <v>43144.875017245373</v>
      </c>
      <c r="B301">
        <f t="shared" si="37"/>
        <v>21</v>
      </c>
      <c r="C301">
        <f t="shared" si="36"/>
        <v>3</v>
      </c>
      <c r="D301">
        <f>IF(ISBLANK('Step 1.1 Raw Data'!B301),"-",'Step 1.1 Raw Data'!B301)</f>
        <v>86.623900000000006</v>
      </c>
      <c r="E301">
        <f>IF(ISBLANK('Step 1.1 Raw Data'!C301),"-",'Step 1.1 Raw Data'!C301)</f>
        <v>86.623900000000006</v>
      </c>
      <c r="F301">
        <f>IF(ISBLANK('Step 1.1 Raw Data'!D301),"-",'Step 1.1 Raw Data'!D301)</f>
        <v>86.623900000000006</v>
      </c>
      <c r="G301" s="17">
        <f t="shared" si="38"/>
        <v>86.623900000000006</v>
      </c>
      <c r="H301" s="61">
        <f>(SQRT(3)*G301*'Step 1.1 Raw Data'!$G$3*'Step 1.1 Raw Data'!$G$4)/1000</f>
        <v>31.34122808394655</v>
      </c>
      <c r="J301" s="10"/>
      <c r="K301"/>
      <c r="L301"/>
      <c r="M301"/>
      <c r="N301" s="17"/>
      <c r="O301"/>
      <c r="P301" s="10"/>
      <c r="Q301"/>
      <c r="R301"/>
      <c r="S301"/>
      <c r="T301" s="17"/>
      <c r="V301">
        <v>4</v>
      </c>
      <c r="W301" s="14">
        <v>1.0416666666666666E-2</v>
      </c>
      <c r="X301" s="3">
        <f t="shared" ref="X301:X364" si="45">HOUR(W301)</f>
        <v>0</v>
      </c>
      <c r="Y301" s="3">
        <f t="shared" ref="Y301:Y364" si="46">MINUTE(W301)</f>
        <v>15</v>
      </c>
      <c r="Z301" s="13" t="e">
        <f>AVERAGEIFS(#REF!,$C$2:$C$2691,4,#REF!,X301,#REF!,Y301)</f>
        <v>#REF!</v>
      </c>
      <c r="AA301" s="13" t="e">
        <f t="shared" ref="AA301:AA364" si="47">Z301*0.25</f>
        <v>#REF!</v>
      </c>
      <c r="AB301" s="13" t="e">
        <f>AVERAGEIFS(#REF!,$C$2:$C$2691,4,#REF!,X301,#REF!,Y301)</f>
        <v>#REF!</v>
      </c>
      <c r="AC301" s="13" t="e">
        <f t="shared" ref="AC301:AC364" si="48">AB301*0.25</f>
        <v>#REF!</v>
      </c>
      <c r="AD301" s="13" t="e">
        <f>AVERAGEIFS($N$2:$N$2691,$C$2:$C$2691,4,#REF!,X301,#REF!,Y301)</f>
        <v>#REF!</v>
      </c>
      <c r="AE301" s="13" t="e">
        <f t="shared" ref="AE301:AE364" si="49">AD301*0.25</f>
        <v>#REF!</v>
      </c>
      <c r="AF301" s="13" t="e">
        <f>AVERAGEIFS($T$2:$T$2691,$C$2:$C$2691,4,#REF!,X301,#REF!,Y301)</f>
        <v>#REF!</v>
      </c>
      <c r="AG301" s="13" t="e">
        <f t="shared" ref="AG301:AG364" si="50">AF301*0.25</f>
        <v>#REF!</v>
      </c>
      <c r="AN301" s="5"/>
    </row>
    <row r="302" spans="1:40" x14ac:dyDescent="0.3">
      <c r="A302" s="10">
        <f>IF(ISBLANK('Step 1.1 Raw Data'!A302),"-",'Step 1.1 Raw Data'!A302)</f>
        <v>43144.91668396991</v>
      </c>
      <c r="B302">
        <f t="shared" si="37"/>
        <v>22</v>
      </c>
      <c r="C302">
        <f t="shared" si="36"/>
        <v>3</v>
      </c>
      <c r="D302">
        <f>IF(ISBLANK('Step 1.1 Raw Data'!B302),"-",'Step 1.1 Raw Data'!B302)</f>
        <v>86.713999999999999</v>
      </c>
      <c r="E302">
        <f>IF(ISBLANK('Step 1.1 Raw Data'!C302),"-",'Step 1.1 Raw Data'!C302)</f>
        <v>86.713999999999999</v>
      </c>
      <c r="F302">
        <f>IF(ISBLANK('Step 1.1 Raw Data'!D302),"-",'Step 1.1 Raw Data'!D302)</f>
        <v>86.713999999999999</v>
      </c>
      <c r="G302" s="17">
        <f t="shared" si="38"/>
        <v>86.713999999999999</v>
      </c>
      <c r="H302" s="61">
        <f>(SQRT(3)*G302*'Step 1.1 Raw Data'!$G$3*'Step 1.1 Raw Data'!$G$4)/1000</f>
        <v>31.373826993143243</v>
      </c>
      <c r="J302" s="10"/>
      <c r="K302"/>
      <c r="L302"/>
      <c r="M302"/>
      <c r="N302" s="17"/>
      <c r="O302"/>
      <c r="P302" s="10"/>
      <c r="Q302"/>
      <c r="R302"/>
      <c r="S302"/>
      <c r="T302" s="17"/>
      <c r="V302">
        <v>4</v>
      </c>
      <c r="W302" s="14">
        <v>2.0833333333333332E-2</v>
      </c>
      <c r="X302" s="3">
        <f t="shared" si="45"/>
        <v>0</v>
      </c>
      <c r="Y302" s="3">
        <f t="shared" si="46"/>
        <v>30</v>
      </c>
      <c r="Z302" s="13" t="e">
        <f>AVERAGEIFS(#REF!,$C$2:$C$2691,4,#REF!,X302,#REF!,Y302)</f>
        <v>#REF!</v>
      </c>
      <c r="AA302" s="13" t="e">
        <f t="shared" si="47"/>
        <v>#REF!</v>
      </c>
      <c r="AB302" s="13" t="e">
        <f>AVERAGEIFS(#REF!,$C$2:$C$2691,4,#REF!,X302,#REF!,Y302)</f>
        <v>#REF!</v>
      </c>
      <c r="AC302" s="13" t="e">
        <f t="shared" si="48"/>
        <v>#REF!</v>
      </c>
      <c r="AD302" s="13" t="e">
        <f>AVERAGEIFS($N$2:$N$2691,$C$2:$C$2691,4,#REF!,X302,#REF!,Y302)</f>
        <v>#REF!</v>
      </c>
      <c r="AE302" s="13" t="e">
        <f t="shared" si="49"/>
        <v>#REF!</v>
      </c>
      <c r="AF302" s="13" t="e">
        <f>AVERAGEIFS($T$2:$T$2691,$C$2:$C$2691,4,#REF!,X302,#REF!,Y302)</f>
        <v>#REF!</v>
      </c>
      <c r="AG302" s="13" t="e">
        <f t="shared" si="50"/>
        <v>#REF!</v>
      </c>
      <c r="AN302" s="5"/>
    </row>
    <row r="303" spans="1:40" x14ac:dyDescent="0.3">
      <c r="A303" s="10">
        <f>IF(ISBLANK('Step 1.1 Raw Data'!A303),"-",'Step 1.1 Raw Data'!A303)</f>
        <v>43144.958350694447</v>
      </c>
      <c r="B303">
        <f t="shared" si="37"/>
        <v>23</v>
      </c>
      <c r="C303">
        <f t="shared" si="36"/>
        <v>3</v>
      </c>
      <c r="D303">
        <f>IF(ISBLANK('Step 1.1 Raw Data'!B303),"-",'Step 1.1 Raw Data'!B303)</f>
        <v>86.897099999999995</v>
      </c>
      <c r="E303">
        <f>IF(ISBLANK('Step 1.1 Raw Data'!C303),"-",'Step 1.1 Raw Data'!C303)</f>
        <v>86.897099999999995</v>
      </c>
      <c r="F303">
        <f>IF(ISBLANK('Step 1.1 Raw Data'!D303),"-",'Step 1.1 Raw Data'!D303)</f>
        <v>86.897099999999995</v>
      </c>
      <c r="G303" s="17">
        <f t="shared" si="38"/>
        <v>86.89709999999998</v>
      </c>
      <c r="H303" s="61">
        <f>(SQRT(3)*G303*'Step 1.1 Raw Data'!$G$3*'Step 1.1 Raw Data'!$G$4)/1000</f>
        <v>31.440074055006885</v>
      </c>
      <c r="J303" s="10"/>
      <c r="K303"/>
      <c r="L303"/>
      <c r="M303"/>
      <c r="N303" s="17"/>
      <c r="O303"/>
      <c r="P303" s="10"/>
      <c r="Q303"/>
      <c r="R303"/>
      <c r="S303"/>
      <c r="T303" s="17"/>
      <c r="V303">
        <v>4</v>
      </c>
      <c r="W303" s="14">
        <v>3.125E-2</v>
      </c>
      <c r="X303" s="3">
        <f t="shared" si="45"/>
        <v>0</v>
      </c>
      <c r="Y303" s="3">
        <f t="shared" si="46"/>
        <v>45</v>
      </c>
      <c r="Z303" s="13" t="e">
        <f>AVERAGEIFS(#REF!,$C$2:$C$2691,4,#REF!,X303,#REF!,Y303)</f>
        <v>#REF!</v>
      </c>
      <c r="AA303" s="13" t="e">
        <f t="shared" si="47"/>
        <v>#REF!</v>
      </c>
      <c r="AB303" s="13" t="e">
        <f>AVERAGEIFS(#REF!,$C$2:$C$2691,4,#REF!,X303,#REF!,Y303)</f>
        <v>#REF!</v>
      </c>
      <c r="AC303" s="13" t="e">
        <f t="shared" si="48"/>
        <v>#REF!</v>
      </c>
      <c r="AD303" s="13" t="e">
        <f>AVERAGEIFS($N$2:$N$2691,$C$2:$C$2691,4,#REF!,X303,#REF!,Y303)</f>
        <v>#REF!</v>
      </c>
      <c r="AE303" s="13" t="e">
        <f t="shared" si="49"/>
        <v>#REF!</v>
      </c>
      <c r="AF303" s="13" t="e">
        <f>AVERAGEIFS($T$2:$T$2691,$C$2:$C$2691,4,#REF!,X303,#REF!,Y303)</f>
        <v>#REF!</v>
      </c>
      <c r="AG303" s="13" t="e">
        <f t="shared" si="50"/>
        <v>#REF!</v>
      </c>
      <c r="AN303" s="5"/>
    </row>
    <row r="304" spans="1:40" x14ac:dyDescent="0.3">
      <c r="A304" s="10">
        <f>IF(ISBLANK('Step 1.1 Raw Data'!A304),"-",'Step 1.1 Raw Data'!A304)</f>
        <v>43145.000017418984</v>
      </c>
      <c r="B304">
        <f t="shared" si="37"/>
        <v>0</v>
      </c>
      <c r="C304">
        <f t="shared" si="36"/>
        <v>4</v>
      </c>
      <c r="D304">
        <f>IF(ISBLANK('Step 1.1 Raw Data'!B304),"-",'Step 1.1 Raw Data'!B304)</f>
        <v>0</v>
      </c>
      <c r="E304">
        <f>IF(ISBLANK('Step 1.1 Raw Data'!C304),"-",'Step 1.1 Raw Data'!C304)</f>
        <v>0</v>
      </c>
      <c r="F304">
        <f>IF(ISBLANK('Step 1.1 Raw Data'!D304),"-",'Step 1.1 Raw Data'!D304)</f>
        <v>0</v>
      </c>
      <c r="G304" s="17">
        <f t="shared" si="38"/>
        <v>0</v>
      </c>
      <c r="H304" s="61">
        <f>(SQRT(3)*G304*'Step 1.1 Raw Data'!$G$3*'Step 1.1 Raw Data'!$G$4)/1000</f>
        <v>0</v>
      </c>
      <c r="J304" s="10"/>
      <c r="K304"/>
      <c r="L304"/>
      <c r="M304"/>
      <c r="N304" s="17"/>
      <c r="O304"/>
      <c r="P304" s="10"/>
      <c r="Q304"/>
      <c r="R304"/>
      <c r="S304"/>
      <c r="T304" s="17"/>
      <c r="V304">
        <v>4</v>
      </c>
      <c r="W304" s="14">
        <v>4.1666666666666664E-2</v>
      </c>
      <c r="X304" s="3">
        <f t="shared" si="45"/>
        <v>1</v>
      </c>
      <c r="Y304" s="3">
        <f t="shared" si="46"/>
        <v>0</v>
      </c>
      <c r="Z304" s="13" t="e">
        <f>AVERAGEIFS(#REF!,$C$2:$C$2691,4,#REF!,X304,#REF!,Y304)</f>
        <v>#REF!</v>
      </c>
      <c r="AA304" s="13" t="e">
        <f t="shared" si="47"/>
        <v>#REF!</v>
      </c>
      <c r="AB304" s="13" t="e">
        <f>AVERAGEIFS(#REF!,$C$2:$C$2691,4,#REF!,X304,#REF!,Y304)</f>
        <v>#REF!</v>
      </c>
      <c r="AC304" s="13" t="e">
        <f t="shared" si="48"/>
        <v>#REF!</v>
      </c>
      <c r="AD304" s="13" t="e">
        <f>AVERAGEIFS($N$2:$N$2691,$C$2:$C$2691,4,#REF!,X304,#REF!,Y304)</f>
        <v>#REF!</v>
      </c>
      <c r="AE304" s="13" t="e">
        <f t="shared" si="49"/>
        <v>#REF!</v>
      </c>
      <c r="AF304" s="13" t="e">
        <f>AVERAGEIFS($T$2:$T$2691,$C$2:$C$2691,4,#REF!,X304,#REF!,Y304)</f>
        <v>#REF!</v>
      </c>
      <c r="AG304" s="13" t="e">
        <f t="shared" si="50"/>
        <v>#REF!</v>
      </c>
      <c r="AN304" s="5"/>
    </row>
    <row r="305" spans="1:40" x14ac:dyDescent="0.3">
      <c r="A305" s="10">
        <f>IF(ISBLANK('Step 1.1 Raw Data'!A305),"-",'Step 1.1 Raw Data'!A305)</f>
        <v>43145.041684143522</v>
      </c>
      <c r="B305">
        <f t="shared" si="37"/>
        <v>1</v>
      </c>
      <c r="C305">
        <f t="shared" si="36"/>
        <v>4</v>
      </c>
      <c r="D305">
        <f>IF(ISBLANK('Step 1.1 Raw Data'!B305),"-",'Step 1.1 Raw Data'!B305)</f>
        <v>0</v>
      </c>
      <c r="E305">
        <f>IF(ISBLANK('Step 1.1 Raw Data'!C305),"-",'Step 1.1 Raw Data'!C305)</f>
        <v>0</v>
      </c>
      <c r="F305">
        <f>IF(ISBLANK('Step 1.1 Raw Data'!D305),"-",'Step 1.1 Raw Data'!D305)</f>
        <v>0</v>
      </c>
      <c r="G305" s="17">
        <f t="shared" si="38"/>
        <v>0</v>
      </c>
      <c r="H305" s="61">
        <f>(SQRT(3)*G305*'Step 1.1 Raw Data'!$G$3*'Step 1.1 Raw Data'!$G$4)/1000</f>
        <v>0</v>
      </c>
      <c r="J305" s="10"/>
      <c r="K305"/>
      <c r="L305"/>
      <c r="M305"/>
      <c r="N305" s="17"/>
      <c r="O305"/>
      <c r="P305" s="10"/>
      <c r="Q305"/>
      <c r="R305"/>
      <c r="S305"/>
      <c r="T305" s="17"/>
      <c r="V305">
        <v>4</v>
      </c>
      <c r="W305" s="14">
        <v>5.2083333333333336E-2</v>
      </c>
      <c r="X305" s="3">
        <f t="shared" si="45"/>
        <v>1</v>
      </c>
      <c r="Y305" s="3">
        <f t="shared" si="46"/>
        <v>15</v>
      </c>
      <c r="Z305" s="13" t="e">
        <f>AVERAGEIFS(#REF!,$C$2:$C$2691,4,#REF!,X305,#REF!,Y305)</f>
        <v>#REF!</v>
      </c>
      <c r="AA305" s="13" t="e">
        <f t="shared" si="47"/>
        <v>#REF!</v>
      </c>
      <c r="AB305" s="13" t="e">
        <f>AVERAGEIFS(#REF!,$C$2:$C$2691,4,#REF!,X305,#REF!,Y305)</f>
        <v>#REF!</v>
      </c>
      <c r="AC305" s="13" t="e">
        <f t="shared" si="48"/>
        <v>#REF!</v>
      </c>
      <c r="AD305" s="13" t="e">
        <f>AVERAGEIFS($N$2:$N$2691,$C$2:$C$2691,4,#REF!,X305,#REF!,Y305)</f>
        <v>#REF!</v>
      </c>
      <c r="AE305" s="13" t="e">
        <f t="shared" si="49"/>
        <v>#REF!</v>
      </c>
      <c r="AF305" s="13" t="e">
        <f>AVERAGEIFS($T$2:$T$2691,$C$2:$C$2691,4,#REF!,X305,#REF!,Y305)</f>
        <v>#REF!</v>
      </c>
      <c r="AG305" s="13" t="e">
        <f t="shared" si="50"/>
        <v>#REF!</v>
      </c>
      <c r="AN305" s="5"/>
    </row>
    <row r="306" spans="1:40" x14ac:dyDescent="0.3">
      <c r="A306" s="10">
        <f>IF(ISBLANK('Step 1.1 Raw Data'!A306),"-",'Step 1.1 Raw Data'!A306)</f>
        <v>43145.083350868059</v>
      </c>
      <c r="B306">
        <f t="shared" si="37"/>
        <v>2</v>
      </c>
      <c r="C306">
        <f t="shared" si="36"/>
        <v>4</v>
      </c>
      <c r="D306">
        <f>IF(ISBLANK('Step 1.1 Raw Data'!B306),"-",'Step 1.1 Raw Data'!B306)</f>
        <v>0</v>
      </c>
      <c r="E306">
        <f>IF(ISBLANK('Step 1.1 Raw Data'!C306),"-",'Step 1.1 Raw Data'!C306)</f>
        <v>0</v>
      </c>
      <c r="F306">
        <f>IF(ISBLANK('Step 1.1 Raw Data'!D306),"-",'Step 1.1 Raw Data'!D306)</f>
        <v>0</v>
      </c>
      <c r="G306" s="17">
        <f t="shared" si="38"/>
        <v>0</v>
      </c>
      <c r="H306" s="61">
        <f>(SQRT(3)*G306*'Step 1.1 Raw Data'!$G$3*'Step 1.1 Raw Data'!$G$4)/1000</f>
        <v>0</v>
      </c>
      <c r="J306" s="10"/>
      <c r="K306"/>
      <c r="L306"/>
      <c r="M306"/>
      <c r="N306" s="17"/>
      <c r="O306"/>
      <c r="P306" s="10"/>
      <c r="Q306"/>
      <c r="R306"/>
      <c r="S306"/>
      <c r="T306" s="17"/>
      <c r="V306">
        <v>4</v>
      </c>
      <c r="W306" s="14">
        <v>6.25E-2</v>
      </c>
      <c r="X306" s="3">
        <f t="shared" si="45"/>
        <v>1</v>
      </c>
      <c r="Y306" s="3">
        <f t="shared" si="46"/>
        <v>30</v>
      </c>
      <c r="Z306" s="13" t="e">
        <f>AVERAGEIFS(#REF!,$C$2:$C$2691,4,#REF!,X306,#REF!,Y306)</f>
        <v>#REF!</v>
      </c>
      <c r="AA306" s="13" t="e">
        <f t="shared" si="47"/>
        <v>#REF!</v>
      </c>
      <c r="AB306" s="13" t="e">
        <f>AVERAGEIFS(#REF!,$C$2:$C$2691,4,#REF!,X306,#REF!,Y306)</f>
        <v>#REF!</v>
      </c>
      <c r="AC306" s="13" t="e">
        <f t="shared" si="48"/>
        <v>#REF!</v>
      </c>
      <c r="AD306" s="13" t="e">
        <f>AVERAGEIFS($N$2:$N$2691,$C$2:$C$2691,4,#REF!,X306,#REF!,Y306)</f>
        <v>#REF!</v>
      </c>
      <c r="AE306" s="13" t="e">
        <f t="shared" si="49"/>
        <v>#REF!</v>
      </c>
      <c r="AF306" s="13" t="e">
        <f>AVERAGEIFS($T$2:$T$2691,$C$2:$C$2691,4,#REF!,X306,#REF!,Y306)</f>
        <v>#REF!</v>
      </c>
      <c r="AG306" s="13" t="e">
        <f t="shared" si="50"/>
        <v>#REF!</v>
      </c>
      <c r="AN306" s="5"/>
    </row>
    <row r="307" spans="1:40" x14ac:dyDescent="0.3">
      <c r="A307" s="10">
        <f>IF(ISBLANK('Step 1.1 Raw Data'!A307),"-",'Step 1.1 Raw Data'!A307)</f>
        <v>43145.125017592596</v>
      </c>
      <c r="B307">
        <f t="shared" si="37"/>
        <v>3</v>
      </c>
      <c r="C307">
        <f t="shared" si="36"/>
        <v>4</v>
      </c>
      <c r="D307">
        <f>IF(ISBLANK('Step 1.1 Raw Data'!B307),"-",'Step 1.1 Raw Data'!B307)</f>
        <v>0</v>
      </c>
      <c r="E307">
        <f>IF(ISBLANK('Step 1.1 Raw Data'!C307),"-",'Step 1.1 Raw Data'!C307)</f>
        <v>0</v>
      </c>
      <c r="F307">
        <f>IF(ISBLANK('Step 1.1 Raw Data'!D307),"-",'Step 1.1 Raw Data'!D307)</f>
        <v>0</v>
      </c>
      <c r="G307" s="17">
        <f t="shared" si="38"/>
        <v>0</v>
      </c>
      <c r="H307" s="61">
        <f>(SQRT(3)*G307*'Step 1.1 Raw Data'!$G$3*'Step 1.1 Raw Data'!$G$4)/1000</f>
        <v>0</v>
      </c>
      <c r="J307" s="10"/>
      <c r="K307"/>
      <c r="L307"/>
      <c r="M307"/>
      <c r="N307" s="17"/>
      <c r="O307"/>
      <c r="P307" s="10"/>
      <c r="Q307"/>
      <c r="R307"/>
      <c r="S307"/>
      <c r="T307" s="17"/>
      <c r="V307">
        <v>4</v>
      </c>
      <c r="W307" s="14">
        <v>7.2916666666666699E-2</v>
      </c>
      <c r="X307" s="3">
        <f t="shared" si="45"/>
        <v>1</v>
      </c>
      <c r="Y307" s="3">
        <f t="shared" si="46"/>
        <v>45</v>
      </c>
      <c r="Z307" s="13" t="e">
        <f>AVERAGEIFS(#REF!,$C$2:$C$2691,4,#REF!,X307,#REF!,Y307)</f>
        <v>#REF!</v>
      </c>
      <c r="AA307" s="13" t="e">
        <f t="shared" si="47"/>
        <v>#REF!</v>
      </c>
      <c r="AB307" s="13" t="e">
        <f>AVERAGEIFS(#REF!,$C$2:$C$2691,4,#REF!,X307,#REF!,Y307)</f>
        <v>#REF!</v>
      </c>
      <c r="AC307" s="13" t="e">
        <f t="shared" si="48"/>
        <v>#REF!</v>
      </c>
      <c r="AD307" s="13" t="e">
        <f>AVERAGEIFS($N$2:$N$2691,$C$2:$C$2691,4,#REF!,X307,#REF!,Y307)</f>
        <v>#REF!</v>
      </c>
      <c r="AE307" s="13" t="e">
        <f t="shared" si="49"/>
        <v>#REF!</v>
      </c>
      <c r="AF307" s="13" t="e">
        <f>AVERAGEIFS($T$2:$T$2691,$C$2:$C$2691,4,#REF!,X307,#REF!,Y307)</f>
        <v>#REF!</v>
      </c>
      <c r="AG307" s="13" t="e">
        <f t="shared" si="50"/>
        <v>#REF!</v>
      </c>
      <c r="AN307" s="5"/>
    </row>
    <row r="308" spans="1:40" x14ac:dyDescent="0.3">
      <c r="A308" s="10">
        <f>IF(ISBLANK('Step 1.1 Raw Data'!A308),"-",'Step 1.1 Raw Data'!A308)</f>
        <v>43145.166684317126</v>
      </c>
      <c r="B308">
        <f t="shared" si="37"/>
        <v>4</v>
      </c>
      <c r="C308">
        <f t="shared" si="36"/>
        <v>4</v>
      </c>
      <c r="D308">
        <f>IF(ISBLANK('Step 1.1 Raw Data'!B308),"-",'Step 1.1 Raw Data'!B308)</f>
        <v>0</v>
      </c>
      <c r="E308">
        <f>IF(ISBLANK('Step 1.1 Raw Data'!C308),"-",'Step 1.1 Raw Data'!C308)</f>
        <v>0</v>
      </c>
      <c r="F308">
        <f>IF(ISBLANK('Step 1.1 Raw Data'!D308),"-",'Step 1.1 Raw Data'!D308)</f>
        <v>0</v>
      </c>
      <c r="G308" s="17">
        <f t="shared" si="38"/>
        <v>0</v>
      </c>
      <c r="H308" s="61">
        <f>(SQRT(3)*G308*'Step 1.1 Raw Data'!$G$3*'Step 1.1 Raw Data'!$G$4)/1000</f>
        <v>0</v>
      </c>
      <c r="J308" s="10"/>
      <c r="K308"/>
      <c r="L308"/>
      <c r="M308"/>
      <c r="N308" s="17"/>
      <c r="O308"/>
      <c r="P308" s="10"/>
      <c r="Q308"/>
      <c r="R308"/>
      <c r="S308"/>
      <c r="T308" s="17"/>
      <c r="V308">
        <v>4</v>
      </c>
      <c r="W308" s="14">
        <v>8.3333333333333301E-2</v>
      </c>
      <c r="X308" s="3">
        <f t="shared" si="45"/>
        <v>2</v>
      </c>
      <c r="Y308" s="3">
        <f t="shared" si="46"/>
        <v>0</v>
      </c>
      <c r="Z308" s="13" t="e">
        <f>AVERAGEIFS(#REF!,$C$2:$C$2691,4,#REF!,X308,#REF!,Y308)</f>
        <v>#REF!</v>
      </c>
      <c r="AA308" s="13" t="e">
        <f t="shared" si="47"/>
        <v>#REF!</v>
      </c>
      <c r="AB308" s="13" t="e">
        <f>AVERAGEIFS(#REF!,$C$2:$C$2691,4,#REF!,X308,#REF!,Y308)</f>
        <v>#REF!</v>
      </c>
      <c r="AC308" s="13" t="e">
        <f t="shared" si="48"/>
        <v>#REF!</v>
      </c>
      <c r="AD308" s="13" t="e">
        <f>AVERAGEIFS($N$2:$N$2691,$C$2:$C$2691,4,#REF!,X308,#REF!,Y308)</f>
        <v>#REF!</v>
      </c>
      <c r="AE308" s="13" t="e">
        <f t="shared" si="49"/>
        <v>#REF!</v>
      </c>
      <c r="AF308" s="13" t="e">
        <f>AVERAGEIFS($T$2:$T$2691,$C$2:$C$2691,4,#REF!,X308,#REF!,Y308)</f>
        <v>#REF!</v>
      </c>
      <c r="AG308" s="13" t="e">
        <f t="shared" si="50"/>
        <v>#REF!</v>
      </c>
      <c r="AN308" s="5"/>
    </row>
    <row r="309" spans="1:40" x14ac:dyDescent="0.3">
      <c r="A309" s="10">
        <f>IF(ISBLANK('Step 1.1 Raw Data'!A309),"-",'Step 1.1 Raw Data'!A309)</f>
        <v>43145.208351041663</v>
      </c>
      <c r="B309">
        <f t="shared" si="37"/>
        <v>5</v>
      </c>
      <c r="C309">
        <f t="shared" si="36"/>
        <v>4</v>
      </c>
      <c r="D309">
        <f>IF(ISBLANK('Step 1.1 Raw Data'!B309),"-",'Step 1.1 Raw Data'!B309)</f>
        <v>0</v>
      </c>
      <c r="E309">
        <f>IF(ISBLANK('Step 1.1 Raw Data'!C309),"-",'Step 1.1 Raw Data'!C309)</f>
        <v>0</v>
      </c>
      <c r="F309">
        <f>IF(ISBLANK('Step 1.1 Raw Data'!D309),"-",'Step 1.1 Raw Data'!D309)</f>
        <v>0</v>
      </c>
      <c r="G309" s="17">
        <f t="shared" si="38"/>
        <v>0</v>
      </c>
      <c r="H309" s="61">
        <f>(SQRT(3)*G309*'Step 1.1 Raw Data'!$G$3*'Step 1.1 Raw Data'!$G$4)/1000</f>
        <v>0</v>
      </c>
      <c r="J309" s="10"/>
      <c r="K309"/>
      <c r="L309"/>
      <c r="M309"/>
      <c r="N309" s="17"/>
      <c r="O309"/>
      <c r="P309" s="10"/>
      <c r="Q309"/>
      <c r="R309"/>
      <c r="S309"/>
      <c r="T309" s="17"/>
      <c r="V309">
        <v>4</v>
      </c>
      <c r="W309" s="14">
        <v>9.375E-2</v>
      </c>
      <c r="X309" s="3">
        <f t="shared" si="45"/>
        <v>2</v>
      </c>
      <c r="Y309" s="3">
        <f t="shared" si="46"/>
        <v>15</v>
      </c>
      <c r="Z309" s="13" t="e">
        <f>AVERAGEIFS(#REF!,$C$2:$C$2691,4,#REF!,X309,#REF!,Y309)</f>
        <v>#REF!</v>
      </c>
      <c r="AA309" s="13" t="e">
        <f t="shared" si="47"/>
        <v>#REF!</v>
      </c>
      <c r="AB309" s="13" t="e">
        <f>AVERAGEIFS(#REF!,$C$2:$C$2691,4,#REF!,X309,#REF!,Y309)</f>
        <v>#REF!</v>
      </c>
      <c r="AC309" s="13" t="e">
        <f t="shared" si="48"/>
        <v>#REF!</v>
      </c>
      <c r="AD309" s="13" t="e">
        <f>AVERAGEIFS($N$2:$N$2691,$C$2:$C$2691,4,#REF!,X309,#REF!,Y309)</f>
        <v>#REF!</v>
      </c>
      <c r="AE309" s="13" t="e">
        <f t="shared" si="49"/>
        <v>#REF!</v>
      </c>
      <c r="AF309" s="13" t="e">
        <f>AVERAGEIFS($T$2:$T$2691,$C$2:$C$2691,4,#REF!,X309,#REF!,Y309)</f>
        <v>#REF!</v>
      </c>
      <c r="AG309" s="13" t="e">
        <f t="shared" si="50"/>
        <v>#REF!</v>
      </c>
      <c r="AN309" s="5"/>
    </row>
    <row r="310" spans="1:40" x14ac:dyDescent="0.3">
      <c r="A310" s="10">
        <f>IF(ISBLANK('Step 1.1 Raw Data'!A310),"-",'Step 1.1 Raw Data'!A310)</f>
        <v>43145.2500177662</v>
      </c>
      <c r="B310">
        <f t="shared" si="37"/>
        <v>6</v>
      </c>
      <c r="C310">
        <f t="shared" si="36"/>
        <v>4</v>
      </c>
      <c r="D310">
        <f>IF(ISBLANK('Step 1.1 Raw Data'!B310),"-",'Step 1.1 Raw Data'!B310)</f>
        <v>0</v>
      </c>
      <c r="E310">
        <f>IF(ISBLANK('Step 1.1 Raw Data'!C310),"-",'Step 1.1 Raw Data'!C310)</f>
        <v>0</v>
      </c>
      <c r="F310">
        <f>IF(ISBLANK('Step 1.1 Raw Data'!D310),"-",'Step 1.1 Raw Data'!D310)</f>
        <v>0</v>
      </c>
      <c r="G310" s="17">
        <f t="shared" si="38"/>
        <v>0</v>
      </c>
      <c r="H310" s="61">
        <f>(SQRT(3)*G310*'Step 1.1 Raw Data'!$G$3*'Step 1.1 Raw Data'!$G$4)/1000</f>
        <v>0</v>
      </c>
      <c r="J310" s="10"/>
      <c r="K310"/>
      <c r="L310"/>
      <c r="M310"/>
      <c r="N310" s="17"/>
      <c r="O310"/>
      <c r="P310" s="10"/>
      <c r="Q310"/>
      <c r="R310"/>
      <c r="S310"/>
      <c r="T310" s="17"/>
      <c r="V310">
        <v>4</v>
      </c>
      <c r="W310" s="14">
        <v>0.104166666666667</v>
      </c>
      <c r="X310" s="3">
        <f t="shared" si="45"/>
        <v>2</v>
      </c>
      <c r="Y310" s="3">
        <f t="shared" si="46"/>
        <v>30</v>
      </c>
      <c r="Z310" s="13" t="e">
        <f>AVERAGEIFS(#REF!,$C$2:$C$2691,4,#REF!,X310,#REF!,Y310)</f>
        <v>#REF!</v>
      </c>
      <c r="AA310" s="13" t="e">
        <f t="shared" si="47"/>
        <v>#REF!</v>
      </c>
      <c r="AB310" s="13" t="e">
        <f>AVERAGEIFS(#REF!,$C$2:$C$2691,4,#REF!,X310,#REF!,Y310)</f>
        <v>#REF!</v>
      </c>
      <c r="AC310" s="13" t="e">
        <f t="shared" si="48"/>
        <v>#REF!</v>
      </c>
      <c r="AD310" s="13" t="e">
        <f>AVERAGEIFS($N$2:$N$2691,$C$2:$C$2691,4,#REF!,X310,#REF!,Y310)</f>
        <v>#REF!</v>
      </c>
      <c r="AE310" s="13" t="e">
        <f t="shared" si="49"/>
        <v>#REF!</v>
      </c>
      <c r="AF310" s="13" t="e">
        <f>AVERAGEIFS($T$2:$T$2691,$C$2:$C$2691,4,#REF!,X310,#REF!,Y310)</f>
        <v>#REF!</v>
      </c>
      <c r="AG310" s="13" t="e">
        <f t="shared" si="50"/>
        <v>#REF!</v>
      </c>
      <c r="AN310" s="5"/>
    </row>
    <row r="311" spans="1:40" x14ac:dyDescent="0.3">
      <c r="A311" s="10">
        <f>IF(ISBLANK('Step 1.1 Raw Data'!A311),"-",'Step 1.1 Raw Data'!A311)</f>
        <v>43145.291684490738</v>
      </c>
      <c r="B311">
        <f t="shared" si="37"/>
        <v>7</v>
      </c>
      <c r="C311">
        <f t="shared" si="36"/>
        <v>4</v>
      </c>
      <c r="D311">
        <f>IF(ISBLANK('Step 1.1 Raw Data'!B311),"-",'Step 1.1 Raw Data'!B311)</f>
        <v>0</v>
      </c>
      <c r="E311">
        <f>IF(ISBLANK('Step 1.1 Raw Data'!C311),"-",'Step 1.1 Raw Data'!C311)</f>
        <v>0</v>
      </c>
      <c r="F311">
        <f>IF(ISBLANK('Step 1.1 Raw Data'!D311),"-",'Step 1.1 Raw Data'!D311)</f>
        <v>0</v>
      </c>
      <c r="G311" s="17">
        <f t="shared" si="38"/>
        <v>0</v>
      </c>
      <c r="H311" s="61">
        <f>(SQRT(3)*G311*'Step 1.1 Raw Data'!$G$3*'Step 1.1 Raw Data'!$G$4)/1000</f>
        <v>0</v>
      </c>
      <c r="J311" s="10"/>
      <c r="K311"/>
      <c r="L311"/>
      <c r="M311"/>
      <c r="N311" s="17"/>
      <c r="O311"/>
      <c r="P311" s="10"/>
      <c r="Q311"/>
      <c r="R311"/>
      <c r="S311"/>
      <c r="T311" s="17"/>
      <c r="V311">
        <v>4</v>
      </c>
      <c r="W311" s="14">
        <v>0.114583333333333</v>
      </c>
      <c r="X311" s="3">
        <f t="shared" si="45"/>
        <v>2</v>
      </c>
      <c r="Y311" s="3">
        <f t="shared" si="46"/>
        <v>45</v>
      </c>
      <c r="Z311" s="13" t="e">
        <f>AVERAGEIFS(#REF!,$C$2:$C$2691,4,#REF!,X311,#REF!,Y311)</f>
        <v>#REF!</v>
      </c>
      <c r="AA311" s="13" t="e">
        <f t="shared" si="47"/>
        <v>#REF!</v>
      </c>
      <c r="AB311" s="13" t="e">
        <f>AVERAGEIFS(#REF!,$C$2:$C$2691,4,#REF!,X311,#REF!,Y311)</f>
        <v>#REF!</v>
      </c>
      <c r="AC311" s="13" t="e">
        <f t="shared" si="48"/>
        <v>#REF!</v>
      </c>
      <c r="AD311" s="13" t="e">
        <f>AVERAGEIFS($N$2:$N$2691,$C$2:$C$2691,4,#REF!,X311,#REF!,Y311)</f>
        <v>#REF!</v>
      </c>
      <c r="AE311" s="13" t="e">
        <f t="shared" si="49"/>
        <v>#REF!</v>
      </c>
      <c r="AF311" s="13" t="e">
        <f>AVERAGEIFS($T$2:$T$2691,$C$2:$C$2691,4,#REF!,X311,#REF!,Y311)</f>
        <v>#REF!</v>
      </c>
      <c r="AG311" s="13" t="e">
        <f t="shared" si="50"/>
        <v>#REF!</v>
      </c>
      <c r="AN311" s="5"/>
    </row>
    <row r="312" spans="1:40" x14ac:dyDescent="0.3">
      <c r="A312" s="10">
        <f>IF(ISBLANK('Step 1.1 Raw Data'!A312),"-",'Step 1.1 Raw Data'!A312)</f>
        <v>43145.333351215275</v>
      </c>
      <c r="B312">
        <f t="shared" si="37"/>
        <v>8</v>
      </c>
      <c r="C312">
        <f t="shared" si="36"/>
        <v>4</v>
      </c>
      <c r="D312">
        <f>IF(ISBLANK('Step 1.1 Raw Data'!B312),"-",'Step 1.1 Raw Data'!B312)</f>
        <v>0</v>
      </c>
      <c r="E312">
        <f>IF(ISBLANK('Step 1.1 Raw Data'!C312),"-",'Step 1.1 Raw Data'!C312)</f>
        <v>0</v>
      </c>
      <c r="F312">
        <f>IF(ISBLANK('Step 1.1 Raw Data'!D312),"-",'Step 1.1 Raw Data'!D312)</f>
        <v>0</v>
      </c>
      <c r="G312" s="17">
        <f t="shared" si="38"/>
        <v>0</v>
      </c>
      <c r="H312" s="61">
        <f>(SQRT(3)*G312*'Step 1.1 Raw Data'!$G$3*'Step 1.1 Raw Data'!$G$4)/1000</f>
        <v>0</v>
      </c>
      <c r="J312" s="10"/>
      <c r="K312"/>
      <c r="L312"/>
      <c r="M312"/>
      <c r="N312" s="17"/>
      <c r="O312"/>
      <c r="P312" s="10"/>
      <c r="Q312"/>
      <c r="R312"/>
      <c r="S312"/>
      <c r="T312" s="17"/>
      <c r="V312">
        <v>4</v>
      </c>
      <c r="W312" s="14">
        <v>0.125</v>
      </c>
      <c r="X312" s="3">
        <f t="shared" si="45"/>
        <v>3</v>
      </c>
      <c r="Y312" s="3">
        <f t="shared" si="46"/>
        <v>0</v>
      </c>
      <c r="Z312" s="13" t="e">
        <f>AVERAGEIFS(#REF!,$C$2:$C$2691,4,#REF!,X312,#REF!,Y312)</f>
        <v>#REF!</v>
      </c>
      <c r="AA312" s="13" t="e">
        <f t="shared" si="47"/>
        <v>#REF!</v>
      </c>
      <c r="AB312" s="13" t="e">
        <f>AVERAGEIFS(#REF!,$C$2:$C$2691,4,#REF!,X312,#REF!,Y312)</f>
        <v>#REF!</v>
      </c>
      <c r="AC312" s="13" t="e">
        <f t="shared" si="48"/>
        <v>#REF!</v>
      </c>
      <c r="AD312" s="13" t="e">
        <f>AVERAGEIFS($N$2:$N$2691,$C$2:$C$2691,4,#REF!,X312,#REF!,Y312)</f>
        <v>#REF!</v>
      </c>
      <c r="AE312" s="13" t="e">
        <f t="shared" si="49"/>
        <v>#REF!</v>
      </c>
      <c r="AF312" s="13" t="e">
        <f>AVERAGEIFS($T$2:$T$2691,$C$2:$C$2691,4,#REF!,X312,#REF!,Y312)</f>
        <v>#REF!</v>
      </c>
      <c r="AG312" s="13" t="e">
        <f t="shared" si="50"/>
        <v>#REF!</v>
      </c>
      <c r="AN312" s="5"/>
    </row>
    <row r="313" spans="1:40" x14ac:dyDescent="0.3">
      <c r="A313" s="10">
        <f>IF(ISBLANK('Step 1.1 Raw Data'!A313),"-",'Step 1.1 Raw Data'!A313)</f>
        <v>43145.375017939812</v>
      </c>
      <c r="B313">
        <f t="shared" si="37"/>
        <v>9</v>
      </c>
      <c r="C313">
        <f t="shared" si="36"/>
        <v>4</v>
      </c>
      <c r="D313">
        <f>IF(ISBLANK('Step 1.1 Raw Data'!B313),"-",'Step 1.1 Raw Data'!B313)</f>
        <v>0</v>
      </c>
      <c r="E313">
        <f>IF(ISBLANK('Step 1.1 Raw Data'!C313),"-",'Step 1.1 Raw Data'!C313)</f>
        <v>0</v>
      </c>
      <c r="F313">
        <f>IF(ISBLANK('Step 1.1 Raw Data'!D313),"-",'Step 1.1 Raw Data'!D313)</f>
        <v>0</v>
      </c>
      <c r="G313" s="17">
        <f t="shared" si="38"/>
        <v>0</v>
      </c>
      <c r="H313" s="61">
        <f>(SQRT(3)*G313*'Step 1.1 Raw Data'!$G$3*'Step 1.1 Raw Data'!$G$4)/1000</f>
        <v>0</v>
      </c>
      <c r="J313" s="10"/>
      <c r="K313"/>
      <c r="L313"/>
      <c r="M313"/>
      <c r="N313" s="17"/>
      <c r="O313"/>
      <c r="P313" s="10"/>
      <c r="Q313"/>
      <c r="R313"/>
      <c r="S313"/>
      <c r="T313" s="17"/>
      <c r="V313">
        <v>4</v>
      </c>
      <c r="W313" s="14">
        <v>0.13541666666666699</v>
      </c>
      <c r="X313" s="3">
        <f t="shared" si="45"/>
        <v>3</v>
      </c>
      <c r="Y313" s="3">
        <f t="shared" si="46"/>
        <v>15</v>
      </c>
      <c r="Z313" s="13" t="e">
        <f>AVERAGEIFS(#REF!,$C$2:$C$2691,4,#REF!,X313,#REF!,Y313)</f>
        <v>#REF!</v>
      </c>
      <c r="AA313" s="13" t="e">
        <f t="shared" si="47"/>
        <v>#REF!</v>
      </c>
      <c r="AB313" s="13" t="e">
        <f>AVERAGEIFS(#REF!,$C$2:$C$2691,4,#REF!,X313,#REF!,Y313)</f>
        <v>#REF!</v>
      </c>
      <c r="AC313" s="13" t="e">
        <f t="shared" si="48"/>
        <v>#REF!</v>
      </c>
      <c r="AD313" s="13" t="e">
        <f>AVERAGEIFS($N$2:$N$2691,$C$2:$C$2691,4,#REF!,X313,#REF!,Y313)</f>
        <v>#REF!</v>
      </c>
      <c r="AE313" s="13" t="e">
        <f t="shared" si="49"/>
        <v>#REF!</v>
      </c>
      <c r="AF313" s="13" t="e">
        <f>AVERAGEIFS($T$2:$T$2691,$C$2:$C$2691,4,#REF!,X313,#REF!,Y313)</f>
        <v>#REF!</v>
      </c>
      <c r="AG313" s="13" t="e">
        <f t="shared" si="50"/>
        <v>#REF!</v>
      </c>
      <c r="AN313" s="5"/>
    </row>
    <row r="314" spans="1:40" x14ac:dyDescent="0.3">
      <c r="A314" s="10">
        <f>IF(ISBLANK('Step 1.1 Raw Data'!A314),"-",'Step 1.1 Raw Data'!A314)</f>
        <v>43145.416684664349</v>
      </c>
      <c r="B314">
        <f t="shared" si="37"/>
        <v>10</v>
      </c>
      <c r="C314">
        <f t="shared" si="36"/>
        <v>4</v>
      </c>
      <c r="D314">
        <f>IF(ISBLANK('Step 1.1 Raw Data'!B314),"-",'Step 1.1 Raw Data'!B314)</f>
        <v>0</v>
      </c>
      <c r="E314">
        <f>IF(ISBLANK('Step 1.1 Raw Data'!C314),"-",'Step 1.1 Raw Data'!C314)</f>
        <v>0</v>
      </c>
      <c r="F314">
        <f>IF(ISBLANK('Step 1.1 Raw Data'!D314),"-",'Step 1.1 Raw Data'!D314)</f>
        <v>0</v>
      </c>
      <c r="G314" s="17">
        <f t="shared" si="38"/>
        <v>0</v>
      </c>
      <c r="H314" s="61">
        <f>(SQRT(3)*G314*'Step 1.1 Raw Data'!$G$3*'Step 1.1 Raw Data'!$G$4)/1000</f>
        <v>0</v>
      </c>
      <c r="J314" s="10"/>
      <c r="K314"/>
      <c r="L314"/>
      <c r="M314"/>
      <c r="N314" s="17"/>
      <c r="O314"/>
      <c r="P314" s="10"/>
      <c r="Q314"/>
      <c r="R314"/>
      <c r="S314"/>
      <c r="T314" s="17"/>
      <c r="V314">
        <v>4</v>
      </c>
      <c r="W314" s="14">
        <v>0.14583333333333301</v>
      </c>
      <c r="X314" s="3">
        <f t="shared" si="45"/>
        <v>3</v>
      </c>
      <c r="Y314" s="3">
        <f t="shared" si="46"/>
        <v>30</v>
      </c>
      <c r="Z314" s="13" t="e">
        <f>AVERAGEIFS(#REF!,$C$2:$C$2691,4,#REF!,X314,#REF!,Y314)</f>
        <v>#REF!</v>
      </c>
      <c r="AA314" s="13" t="e">
        <f t="shared" si="47"/>
        <v>#REF!</v>
      </c>
      <c r="AB314" s="13" t="e">
        <f>AVERAGEIFS(#REF!,$C$2:$C$2691,4,#REF!,X314,#REF!,Y314)</f>
        <v>#REF!</v>
      </c>
      <c r="AC314" s="13" t="e">
        <f t="shared" si="48"/>
        <v>#REF!</v>
      </c>
      <c r="AD314" s="13" t="e">
        <f>AVERAGEIFS($N$2:$N$2691,$C$2:$C$2691,4,#REF!,X314,#REF!,Y314)</f>
        <v>#REF!</v>
      </c>
      <c r="AE314" s="13" t="e">
        <f t="shared" si="49"/>
        <v>#REF!</v>
      </c>
      <c r="AF314" s="13" t="e">
        <f>AVERAGEIFS($T$2:$T$2691,$C$2:$C$2691,4,#REF!,X314,#REF!,Y314)</f>
        <v>#REF!</v>
      </c>
      <c r="AG314" s="13" t="e">
        <f t="shared" si="50"/>
        <v>#REF!</v>
      </c>
      <c r="AN314" s="5"/>
    </row>
    <row r="315" spans="1:40" x14ac:dyDescent="0.3">
      <c r="A315" s="10">
        <f>IF(ISBLANK('Step 1.1 Raw Data'!A315),"-",'Step 1.1 Raw Data'!A315)</f>
        <v>43145.458351388887</v>
      </c>
      <c r="B315">
        <f t="shared" si="37"/>
        <v>11</v>
      </c>
      <c r="C315">
        <f t="shared" si="36"/>
        <v>4</v>
      </c>
      <c r="D315">
        <f>IF(ISBLANK('Step 1.1 Raw Data'!B315),"-",'Step 1.1 Raw Data'!B315)</f>
        <v>0</v>
      </c>
      <c r="E315">
        <f>IF(ISBLANK('Step 1.1 Raw Data'!C315),"-",'Step 1.1 Raw Data'!C315)</f>
        <v>0</v>
      </c>
      <c r="F315">
        <f>IF(ISBLANK('Step 1.1 Raw Data'!D315),"-",'Step 1.1 Raw Data'!D315)</f>
        <v>0</v>
      </c>
      <c r="G315" s="17">
        <f t="shared" si="38"/>
        <v>0</v>
      </c>
      <c r="H315" s="61">
        <f>(SQRT(3)*G315*'Step 1.1 Raw Data'!$G$3*'Step 1.1 Raw Data'!$G$4)/1000</f>
        <v>0</v>
      </c>
      <c r="J315" s="10"/>
      <c r="K315"/>
      <c r="L315"/>
      <c r="M315"/>
      <c r="N315" s="17"/>
      <c r="O315"/>
      <c r="P315" s="10"/>
      <c r="Q315"/>
      <c r="R315"/>
      <c r="S315"/>
      <c r="T315" s="17"/>
      <c r="V315">
        <v>4</v>
      </c>
      <c r="W315" s="14">
        <v>0.15625</v>
      </c>
      <c r="X315" s="3">
        <f t="shared" si="45"/>
        <v>3</v>
      </c>
      <c r="Y315" s="3">
        <f t="shared" si="46"/>
        <v>45</v>
      </c>
      <c r="Z315" s="13" t="e">
        <f>AVERAGEIFS(#REF!,$C$2:$C$2691,4,#REF!,X315,#REF!,Y315)</f>
        <v>#REF!</v>
      </c>
      <c r="AA315" s="13" t="e">
        <f t="shared" si="47"/>
        <v>#REF!</v>
      </c>
      <c r="AB315" s="13" t="e">
        <f>AVERAGEIFS(#REF!,$C$2:$C$2691,4,#REF!,X315,#REF!,Y315)</f>
        <v>#REF!</v>
      </c>
      <c r="AC315" s="13" t="e">
        <f t="shared" si="48"/>
        <v>#REF!</v>
      </c>
      <c r="AD315" s="13" t="e">
        <f>AVERAGEIFS($N$2:$N$2691,$C$2:$C$2691,4,#REF!,X315,#REF!,Y315)</f>
        <v>#REF!</v>
      </c>
      <c r="AE315" s="13" t="e">
        <f t="shared" si="49"/>
        <v>#REF!</v>
      </c>
      <c r="AF315" s="13" t="e">
        <f>AVERAGEIFS($T$2:$T$2691,$C$2:$C$2691,4,#REF!,X315,#REF!,Y315)</f>
        <v>#REF!</v>
      </c>
      <c r="AG315" s="13" t="e">
        <f t="shared" si="50"/>
        <v>#REF!</v>
      </c>
      <c r="AN315" s="5"/>
    </row>
    <row r="316" spans="1:40" x14ac:dyDescent="0.3">
      <c r="A316" s="10">
        <f>IF(ISBLANK('Step 1.1 Raw Data'!A316),"-",'Step 1.1 Raw Data'!A316)</f>
        <v>43145.500018113424</v>
      </c>
      <c r="B316">
        <f t="shared" si="37"/>
        <v>12</v>
      </c>
      <c r="C316">
        <f t="shared" si="36"/>
        <v>4</v>
      </c>
      <c r="D316">
        <f>IF(ISBLANK('Step 1.1 Raw Data'!B316),"-",'Step 1.1 Raw Data'!B316)</f>
        <v>0</v>
      </c>
      <c r="E316">
        <f>IF(ISBLANK('Step 1.1 Raw Data'!C316),"-",'Step 1.1 Raw Data'!C316)</f>
        <v>0</v>
      </c>
      <c r="F316">
        <f>IF(ISBLANK('Step 1.1 Raw Data'!D316),"-",'Step 1.1 Raw Data'!D316)</f>
        <v>0</v>
      </c>
      <c r="G316" s="17">
        <f t="shared" si="38"/>
        <v>0</v>
      </c>
      <c r="H316" s="61">
        <f>(SQRT(3)*G316*'Step 1.1 Raw Data'!$G$3*'Step 1.1 Raw Data'!$G$4)/1000</f>
        <v>0</v>
      </c>
      <c r="J316" s="10"/>
      <c r="K316"/>
      <c r="L316"/>
      <c r="M316"/>
      <c r="N316" s="17"/>
      <c r="O316"/>
      <c r="P316" s="10"/>
      <c r="Q316"/>
      <c r="R316"/>
      <c r="S316"/>
      <c r="T316" s="17"/>
      <c r="V316">
        <v>4</v>
      </c>
      <c r="W316" s="14">
        <v>0.16666666666666699</v>
      </c>
      <c r="X316" s="3">
        <f t="shared" si="45"/>
        <v>4</v>
      </c>
      <c r="Y316" s="3">
        <f t="shared" si="46"/>
        <v>0</v>
      </c>
      <c r="Z316" s="13" t="e">
        <f>AVERAGEIFS(#REF!,$C$2:$C$2691,4,#REF!,X316,#REF!,Y316)</f>
        <v>#REF!</v>
      </c>
      <c r="AA316" s="13" t="e">
        <f t="shared" si="47"/>
        <v>#REF!</v>
      </c>
      <c r="AB316" s="13" t="e">
        <f>AVERAGEIFS(#REF!,$C$2:$C$2691,4,#REF!,X316,#REF!,Y316)</f>
        <v>#REF!</v>
      </c>
      <c r="AC316" s="13" t="e">
        <f t="shared" si="48"/>
        <v>#REF!</v>
      </c>
      <c r="AD316" s="13" t="e">
        <f>AVERAGEIFS($N$2:$N$2691,$C$2:$C$2691,4,#REF!,X316,#REF!,Y316)</f>
        <v>#REF!</v>
      </c>
      <c r="AE316" s="13" t="e">
        <f t="shared" si="49"/>
        <v>#REF!</v>
      </c>
      <c r="AF316" s="13" t="e">
        <f>AVERAGEIFS($T$2:$T$2691,$C$2:$C$2691,4,#REF!,X316,#REF!,Y316)</f>
        <v>#REF!</v>
      </c>
      <c r="AG316" s="13" t="e">
        <f t="shared" si="50"/>
        <v>#REF!</v>
      </c>
      <c r="AN316" s="5"/>
    </row>
    <row r="317" spans="1:40" x14ac:dyDescent="0.3">
      <c r="A317" s="10">
        <f>IF(ISBLANK('Step 1.1 Raw Data'!A317),"-",'Step 1.1 Raw Data'!A317)</f>
        <v>43145.541684837961</v>
      </c>
      <c r="B317">
        <f t="shared" si="37"/>
        <v>13</v>
      </c>
      <c r="C317">
        <f t="shared" si="36"/>
        <v>4</v>
      </c>
      <c r="D317">
        <f>IF(ISBLANK('Step 1.1 Raw Data'!B317),"-",'Step 1.1 Raw Data'!B317)</f>
        <v>0</v>
      </c>
      <c r="E317">
        <f>IF(ISBLANK('Step 1.1 Raw Data'!C317),"-",'Step 1.1 Raw Data'!C317)</f>
        <v>0</v>
      </c>
      <c r="F317">
        <f>IF(ISBLANK('Step 1.1 Raw Data'!D317),"-",'Step 1.1 Raw Data'!D317)</f>
        <v>0</v>
      </c>
      <c r="G317" s="17">
        <f t="shared" si="38"/>
        <v>0</v>
      </c>
      <c r="H317" s="61">
        <f>(SQRT(3)*G317*'Step 1.1 Raw Data'!$G$3*'Step 1.1 Raw Data'!$G$4)/1000</f>
        <v>0</v>
      </c>
      <c r="J317" s="10"/>
      <c r="K317"/>
      <c r="L317"/>
      <c r="M317"/>
      <c r="N317" s="17"/>
      <c r="O317"/>
      <c r="P317" s="10"/>
      <c r="Q317"/>
      <c r="R317"/>
      <c r="S317"/>
      <c r="T317" s="17"/>
      <c r="V317">
        <v>4</v>
      </c>
      <c r="W317" s="14">
        <v>0.17708333333333301</v>
      </c>
      <c r="X317" s="3">
        <f t="shared" si="45"/>
        <v>4</v>
      </c>
      <c r="Y317" s="3">
        <f t="shared" si="46"/>
        <v>15</v>
      </c>
      <c r="Z317" s="13" t="e">
        <f>AVERAGEIFS(#REF!,$C$2:$C$2691,4,#REF!,X317,#REF!,Y317)</f>
        <v>#REF!</v>
      </c>
      <c r="AA317" s="13" t="e">
        <f t="shared" si="47"/>
        <v>#REF!</v>
      </c>
      <c r="AB317" s="13" t="e">
        <f>AVERAGEIFS(#REF!,$C$2:$C$2691,4,#REF!,X317,#REF!,Y317)</f>
        <v>#REF!</v>
      </c>
      <c r="AC317" s="13" t="e">
        <f t="shared" si="48"/>
        <v>#REF!</v>
      </c>
      <c r="AD317" s="13" t="e">
        <f>AVERAGEIFS($N$2:$N$2691,$C$2:$C$2691,4,#REF!,X317,#REF!,Y317)</f>
        <v>#REF!</v>
      </c>
      <c r="AE317" s="13" t="e">
        <f t="shared" si="49"/>
        <v>#REF!</v>
      </c>
      <c r="AF317" s="13" t="e">
        <f>AVERAGEIFS($T$2:$T$2691,$C$2:$C$2691,4,#REF!,X317,#REF!,Y317)</f>
        <v>#REF!</v>
      </c>
      <c r="AG317" s="13" t="e">
        <f t="shared" si="50"/>
        <v>#REF!</v>
      </c>
      <c r="AN317" s="5"/>
    </row>
    <row r="318" spans="1:40" x14ac:dyDescent="0.3">
      <c r="A318" s="10">
        <f>IF(ISBLANK('Step 1.1 Raw Data'!A318),"-",'Step 1.1 Raw Data'!A318)</f>
        <v>43145.583351562498</v>
      </c>
      <c r="B318">
        <f t="shared" si="37"/>
        <v>14</v>
      </c>
      <c r="C318">
        <f t="shared" si="36"/>
        <v>4</v>
      </c>
      <c r="D318">
        <f>IF(ISBLANK('Step 1.1 Raw Data'!B318),"-",'Step 1.1 Raw Data'!B318)</f>
        <v>0</v>
      </c>
      <c r="E318">
        <f>IF(ISBLANK('Step 1.1 Raw Data'!C318),"-",'Step 1.1 Raw Data'!C318)</f>
        <v>0</v>
      </c>
      <c r="F318">
        <f>IF(ISBLANK('Step 1.1 Raw Data'!D318),"-",'Step 1.1 Raw Data'!D318)</f>
        <v>0</v>
      </c>
      <c r="G318" s="17">
        <f t="shared" si="38"/>
        <v>0</v>
      </c>
      <c r="H318" s="61">
        <f>(SQRT(3)*G318*'Step 1.1 Raw Data'!$G$3*'Step 1.1 Raw Data'!$G$4)/1000</f>
        <v>0</v>
      </c>
      <c r="J318" s="10"/>
      <c r="K318"/>
      <c r="L318"/>
      <c r="M318"/>
      <c r="N318" s="17"/>
      <c r="O318"/>
      <c r="P318" s="10"/>
      <c r="Q318"/>
      <c r="R318"/>
      <c r="S318"/>
      <c r="T318" s="17"/>
      <c r="V318">
        <v>4</v>
      </c>
      <c r="W318" s="14">
        <v>0.1875</v>
      </c>
      <c r="X318" s="3">
        <f t="shared" si="45"/>
        <v>4</v>
      </c>
      <c r="Y318" s="3">
        <f t="shared" si="46"/>
        <v>30</v>
      </c>
      <c r="Z318" s="13" t="e">
        <f>AVERAGEIFS(#REF!,$C$2:$C$2691,4,#REF!,X318,#REF!,Y318)</f>
        <v>#REF!</v>
      </c>
      <c r="AA318" s="13" t="e">
        <f t="shared" si="47"/>
        <v>#REF!</v>
      </c>
      <c r="AB318" s="13" t="e">
        <f>AVERAGEIFS(#REF!,$C$2:$C$2691,4,#REF!,X318,#REF!,Y318)</f>
        <v>#REF!</v>
      </c>
      <c r="AC318" s="13" t="e">
        <f t="shared" si="48"/>
        <v>#REF!</v>
      </c>
      <c r="AD318" s="13" t="e">
        <f>AVERAGEIFS($N$2:$N$2691,$C$2:$C$2691,4,#REF!,X318,#REF!,Y318)</f>
        <v>#REF!</v>
      </c>
      <c r="AE318" s="13" t="e">
        <f t="shared" si="49"/>
        <v>#REF!</v>
      </c>
      <c r="AF318" s="13" t="e">
        <f>AVERAGEIFS($T$2:$T$2691,$C$2:$C$2691,4,#REF!,X318,#REF!,Y318)</f>
        <v>#REF!</v>
      </c>
      <c r="AG318" s="13" t="e">
        <f t="shared" si="50"/>
        <v>#REF!</v>
      </c>
      <c r="AN318" s="5"/>
    </row>
    <row r="319" spans="1:40" x14ac:dyDescent="0.3">
      <c r="A319" s="10">
        <f>IF(ISBLANK('Step 1.1 Raw Data'!A319),"-",'Step 1.1 Raw Data'!A319)</f>
        <v>43145.625018287035</v>
      </c>
      <c r="B319">
        <f t="shared" si="37"/>
        <v>15</v>
      </c>
      <c r="C319">
        <f t="shared" si="36"/>
        <v>4</v>
      </c>
      <c r="D319">
        <f>IF(ISBLANK('Step 1.1 Raw Data'!B319),"-",'Step 1.1 Raw Data'!B319)</f>
        <v>0</v>
      </c>
      <c r="E319">
        <f>IF(ISBLANK('Step 1.1 Raw Data'!C319),"-",'Step 1.1 Raw Data'!C319)</f>
        <v>0</v>
      </c>
      <c r="F319">
        <f>IF(ISBLANK('Step 1.1 Raw Data'!D319),"-",'Step 1.1 Raw Data'!D319)</f>
        <v>0</v>
      </c>
      <c r="G319" s="17">
        <f t="shared" si="38"/>
        <v>0</v>
      </c>
      <c r="H319" s="61">
        <f>(SQRT(3)*G319*'Step 1.1 Raw Data'!$G$3*'Step 1.1 Raw Data'!$G$4)/1000</f>
        <v>0</v>
      </c>
      <c r="J319" s="10"/>
      <c r="K319"/>
      <c r="L319"/>
      <c r="M319"/>
      <c r="N319" s="17"/>
      <c r="O319"/>
      <c r="P319" s="10"/>
      <c r="Q319"/>
      <c r="R319"/>
      <c r="S319"/>
      <c r="T319" s="17"/>
      <c r="V319">
        <v>4</v>
      </c>
      <c r="W319" s="14">
        <v>0.19791666666666699</v>
      </c>
      <c r="X319" s="3">
        <f t="shared" si="45"/>
        <v>4</v>
      </c>
      <c r="Y319" s="3">
        <f t="shared" si="46"/>
        <v>45</v>
      </c>
      <c r="Z319" s="13" t="e">
        <f>AVERAGEIFS(#REF!,$C$2:$C$2691,4,#REF!,X319,#REF!,Y319)</f>
        <v>#REF!</v>
      </c>
      <c r="AA319" s="13" t="e">
        <f t="shared" si="47"/>
        <v>#REF!</v>
      </c>
      <c r="AB319" s="13" t="e">
        <f>AVERAGEIFS(#REF!,$C$2:$C$2691,4,#REF!,X319,#REF!,Y319)</f>
        <v>#REF!</v>
      </c>
      <c r="AC319" s="13" t="e">
        <f t="shared" si="48"/>
        <v>#REF!</v>
      </c>
      <c r="AD319" s="13" t="e">
        <f>AVERAGEIFS($N$2:$N$2691,$C$2:$C$2691,4,#REF!,X319,#REF!,Y319)</f>
        <v>#REF!</v>
      </c>
      <c r="AE319" s="13" t="e">
        <f t="shared" si="49"/>
        <v>#REF!</v>
      </c>
      <c r="AF319" s="13" t="e">
        <f>AVERAGEIFS($T$2:$T$2691,$C$2:$C$2691,4,#REF!,X319,#REF!,Y319)</f>
        <v>#REF!</v>
      </c>
      <c r="AG319" s="13" t="e">
        <f t="shared" si="50"/>
        <v>#REF!</v>
      </c>
      <c r="AN319" s="5"/>
    </row>
    <row r="320" spans="1:40" x14ac:dyDescent="0.3">
      <c r="A320" s="10">
        <f>IF(ISBLANK('Step 1.1 Raw Data'!A320),"-",'Step 1.1 Raw Data'!A320)</f>
        <v>43145.666685011573</v>
      </c>
      <c r="B320">
        <f t="shared" si="37"/>
        <v>16</v>
      </c>
      <c r="C320">
        <f t="shared" si="36"/>
        <v>4</v>
      </c>
      <c r="D320">
        <f>IF(ISBLANK('Step 1.1 Raw Data'!B320),"-",'Step 1.1 Raw Data'!B320)</f>
        <v>0</v>
      </c>
      <c r="E320">
        <f>IF(ISBLANK('Step 1.1 Raw Data'!C320),"-",'Step 1.1 Raw Data'!C320)</f>
        <v>0</v>
      </c>
      <c r="F320">
        <f>IF(ISBLANK('Step 1.1 Raw Data'!D320),"-",'Step 1.1 Raw Data'!D320)</f>
        <v>0</v>
      </c>
      <c r="G320" s="17">
        <f t="shared" si="38"/>
        <v>0</v>
      </c>
      <c r="H320" s="61">
        <f>(SQRT(3)*G320*'Step 1.1 Raw Data'!$G$3*'Step 1.1 Raw Data'!$G$4)/1000</f>
        <v>0</v>
      </c>
      <c r="J320" s="10"/>
      <c r="K320"/>
      <c r="L320"/>
      <c r="M320"/>
      <c r="N320" s="17"/>
      <c r="O320"/>
      <c r="P320" s="10"/>
      <c r="Q320"/>
      <c r="R320"/>
      <c r="S320"/>
      <c r="T320" s="17"/>
      <c r="V320">
        <v>4</v>
      </c>
      <c r="W320" s="14">
        <v>0.20833333333333301</v>
      </c>
      <c r="X320" s="3">
        <f t="shared" si="45"/>
        <v>5</v>
      </c>
      <c r="Y320" s="3">
        <f t="shared" si="46"/>
        <v>0</v>
      </c>
      <c r="Z320" s="13" t="e">
        <f>AVERAGEIFS(#REF!,$C$2:$C$2691,4,#REF!,X320,#REF!,Y320)</f>
        <v>#REF!</v>
      </c>
      <c r="AA320" s="13" t="e">
        <f t="shared" si="47"/>
        <v>#REF!</v>
      </c>
      <c r="AB320" s="13" t="e">
        <f>AVERAGEIFS(#REF!,$C$2:$C$2691,4,#REF!,X320,#REF!,Y320)</f>
        <v>#REF!</v>
      </c>
      <c r="AC320" s="13" t="e">
        <f t="shared" si="48"/>
        <v>#REF!</v>
      </c>
      <c r="AD320" s="13" t="e">
        <f>AVERAGEIFS($N$2:$N$2691,$C$2:$C$2691,4,#REF!,X320,#REF!,Y320)</f>
        <v>#REF!</v>
      </c>
      <c r="AE320" s="13" t="e">
        <f t="shared" si="49"/>
        <v>#REF!</v>
      </c>
      <c r="AF320" s="13" t="e">
        <f>AVERAGEIFS($T$2:$T$2691,$C$2:$C$2691,4,#REF!,X320,#REF!,Y320)</f>
        <v>#REF!</v>
      </c>
      <c r="AG320" s="13" t="e">
        <f t="shared" si="50"/>
        <v>#REF!</v>
      </c>
      <c r="AN320" s="5"/>
    </row>
    <row r="321" spans="1:40" x14ac:dyDescent="0.3">
      <c r="A321" s="10">
        <f>IF(ISBLANK('Step 1.1 Raw Data'!A321),"-",'Step 1.1 Raw Data'!A321)</f>
        <v>43145.70835173611</v>
      </c>
      <c r="B321">
        <f t="shared" si="37"/>
        <v>17</v>
      </c>
      <c r="C321">
        <f t="shared" si="36"/>
        <v>4</v>
      </c>
      <c r="D321">
        <f>IF(ISBLANK('Step 1.1 Raw Data'!B321),"-",'Step 1.1 Raw Data'!B321)</f>
        <v>0</v>
      </c>
      <c r="E321">
        <f>IF(ISBLANK('Step 1.1 Raw Data'!C321),"-",'Step 1.1 Raw Data'!C321)</f>
        <v>0</v>
      </c>
      <c r="F321">
        <f>IF(ISBLANK('Step 1.1 Raw Data'!D321),"-",'Step 1.1 Raw Data'!D321)</f>
        <v>0</v>
      </c>
      <c r="G321" s="17">
        <f t="shared" si="38"/>
        <v>0</v>
      </c>
      <c r="H321" s="61">
        <f>(SQRT(3)*G321*'Step 1.1 Raw Data'!$G$3*'Step 1.1 Raw Data'!$G$4)/1000</f>
        <v>0</v>
      </c>
      <c r="J321" s="10"/>
      <c r="K321"/>
      <c r="L321"/>
      <c r="M321"/>
      <c r="N321" s="17"/>
      <c r="O321"/>
      <c r="P321" s="10"/>
      <c r="Q321"/>
      <c r="R321"/>
      <c r="S321"/>
      <c r="T321" s="17"/>
      <c r="V321">
        <v>4</v>
      </c>
      <c r="W321" s="14">
        <v>0.21875</v>
      </c>
      <c r="X321" s="3">
        <f t="shared" si="45"/>
        <v>5</v>
      </c>
      <c r="Y321" s="3">
        <f t="shared" si="46"/>
        <v>15</v>
      </c>
      <c r="Z321" s="13" t="e">
        <f>AVERAGEIFS(#REF!,$C$2:$C$2691,4,#REF!,X321,#REF!,Y321)</f>
        <v>#REF!</v>
      </c>
      <c r="AA321" s="13" t="e">
        <f t="shared" si="47"/>
        <v>#REF!</v>
      </c>
      <c r="AB321" s="13" t="e">
        <f>AVERAGEIFS(#REF!,$C$2:$C$2691,4,#REF!,X321,#REF!,Y321)</f>
        <v>#REF!</v>
      </c>
      <c r="AC321" s="13" t="e">
        <f t="shared" si="48"/>
        <v>#REF!</v>
      </c>
      <c r="AD321" s="13" t="e">
        <f>AVERAGEIFS($N$2:$N$2691,$C$2:$C$2691,4,#REF!,X321,#REF!,Y321)</f>
        <v>#REF!</v>
      </c>
      <c r="AE321" s="13" t="e">
        <f t="shared" si="49"/>
        <v>#REF!</v>
      </c>
      <c r="AF321" s="13" t="e">
        <f>AVERAGEIFS($T$2:$T$2691,$C$2:$C$2691,4,#REF!,X321,#REF!,Y321)</f>
        <v>#REF!</v>
      </c>
      <c r="AG321" s="13" t="e">
        <f t="shared" si="50"/>
        <v>#REF!</v>
      </c>
      <c r="AN321" s="5"/>
    </row>
    <row r="322" spans="1:40" x14ac:dyDescent="0.3">
      <c r="A322" s="10">
        <f>IF(ISBLANK('Step 1.1 Raw Data'!A322),"-",'Step 1.1 Raw Data'!A322)</f>
        <v>43145.750018460647</v>
      </c>
      <c r="B322">
        <f t="shared" si="37"/>
        <v>18</v>
      </c>
      <c r="C322">
        <f t="shared" ref="C322:C385" si="51">WEEKDAY(A322)</f>
        <v>4</v>
      </c>
      <c r="D322">
        <f>IF(ISBLANK('Step 1.1 Raw Data'!B322),"-",'Step 1.1 Raw Data'!B322)</f>
        <v>0</v>
      </c>
      <c r="E322">
        <f>IF(ISBLANK('Step 1.1 Raw Data'!C322),"-",'Step 1.1 Raw Data'!C322)</f>
        <v>0</v>
      </c>
      <c r="F322">
        <f>IF(ISBLANK('Step 1.1 Raw Data'!D322),"-",'Step 1.1 Raw Data'!D322)</f>
        <v>0</v>
      </c>
      <c r="G322" s="17">
        <f t="shared" si="38"/>
        <v>0</v>
      </c>
      <c r="H322" s="61">
        <f>(SQRT(3)*G322*'Step 1.1 Raw Data'!$G$3*'Step 1.1 Raw Data'!$G$4)/1000</f>
        <v>0</v>
      </c>
      <c r="J322" s="10"/>
      <c r="K322"/>
      <c r="L322"/>
      <c r="M322"/>
      <c r="N322" s="17"/>
      <c r="O322"/>
      <c r="P322" s="10"/>
      <c r="Q322"/>
      <c r="R322"/>
      <c r="S322"/>
      <c r="T322" s="17"/>
      <c r="V322">
        <v>4</v>
      </c>
      <c r="W322" s="14">
        <v>0.22916666666666699</v>
      </c>
      <c r="X322" s="3">
        <f t="shared" si="45"/>
        <v>5</v>
      </c>
      <c r="Y322" s="3">
        <f t="shared" si="46"/>
        <v>30</v>
      </c>
      <c r="Z322" s="13" t="e">
        <f>AVERAGEIFS(#REF!,$C$2:$C$2691,4,#REF!,X322,#REF!,Y322)</f>
        <v>#REF!</v>
      </c>
      <c r="AA322" s="13" t="e">
        <f t="shared" si="47"/>
        <v>#REF!</v>
      </c>
      <c r="AB322" s="13" t="e">
        <f>AVERAGEIFS(#REF!,$C$2:$C$2691,4,#REF!,X322,#REF!,Y322)</f>
        <v>#REF!</v>
      </c>
      <c r="AC322" s="13" t="e">
        <f t="shared" si="48"/>
        <v>#REF!</v>
      </c>
      <c r="AD322" s="13" t="e">
        <f>AVERAGEIFS($N$2:$N$2691,$C$2:$C$2691,4,#REF!,X322,#REF!,Y322)</f>
        <v>#REF!</v>
      </c>
      <c r="AE322" s="13" t="e">
        <f t="shared" si="49"/>
        <v>#REF!</v>
      </c>
      <c r="AF322" s="13" t="e">
        <f>AVERAGEIFS($T$2:$T$2691,$C$2:$C$2691,4,#REF!,X322,#REF!,Y322)</f>
        <v>#REF!</v>
      </c>
      <c r="AG322" s="13" t="e">
        <f t="shared" si="50"/>
        <v>#REF!</v>
      </c>
      <c r="AN322" s="5"/>
    </row>
    <row r="323" spans="1:40" x14ac:dyDescent="0.3">
      <c r="A323" s="10">
        <f>IF(ISBLANK('Step 1.1 Raw Data'!A323),"-",'Step 1.1 Raw Data'!A323)</f>
        <v>43145.791685185184</v>
      </c>
      <c r="B323">
        <f t="shared" ref="B323:B386" si="52">HOUR(A323)</f>
        <v>19</v>
      </c>
      <c r="C323">
        <f t="shared" si="51"/>
        <v>4</v>
      </c>
      <c r="D323">
        <f>IF(ISBLANK('Step 1.1 Raw Data'!B323),"-",'Step 1.1 Raw Data'!B323)</f>
        <v>0</v>
      </c>
      <c r="E323">
        <f>IF(ISBLANK('Step 1.1 Raw Data'!C323),"-",'Step 1.1 Raw Data'!C323)</f>
        <v>0</v>
      </c>
      <c r="F323">
        <f>IF(ISBLANK('Step 1.1 Raw Data'!D323),"-",'Step 1.1 Raw Data'!D323)</f>
        <v>0</v>
      </c>
      <c r="G323" s="17">
        <f t="shared" ref="G323:G386" si="53">AVERAGE(D323:F323)</f>
        <v>0</v>
      </c>
      <c r="H323" s="61">
        <f>(SQRT(3)*G323*'Step 1.1 Raw Data'!$G$3*'Step 1.1 Raw Data'!$G$4)/1000</f>
        <v>0</v>
      </c>
      <c r="J323" s="10"/>
      <c r="K323"/>
      <c r="L323"/>
      <c r="M323"/>
      <c r="N323" s="17"/>
      <c r="O323"/>
      <c r="P323" s="10"/>
      <c r="Q323"/>
      <c r="R323"/>
      <c r="S323"/>
      <c r="T323" s="17"/>
      <c r="V323">
        <v>4</v>
      </c>
      <c r="W323" s="14">
        <v>0.23958333333333301</v>
      </c>
      <c r="X323" s="3">
        <f t="shared" si="45"/>
        <v>5</v>
      </c>
      <c r="Y323" s="3">
        <f t="shared" si="46"/>
        <v>45</v>
      </c>
      <c r="Z323" s="13" t="e">
        <f>AVERAGEIFS(#REF!,$C$2:$C$2691,4,#REF!,X323,#REF!,Y323)</f>
        <v>#REF!</v>
      </c>
      <c r="AA323" s="13" t="e">
        <f t="shared" si="47"/>
        <v>#REF!</v>
      </c>
      <c r="AB323" s="13" t="e">
        <f>AVERAGEIFS(#REF!,$C$2:$C$2691,4,#REF!,X323,#REF!,Y323)</f>
        <v>#REF!</v>
      </c>
      <c r="AC323" s="13" t="e">
        <f t="shared" si="48"/>
        <v>#REF!</v>
      </c>
      <c r="AD323" s="13" t="e">
        <f>AVERAGEIFS($N$2:$N$2691,$C$2:$C$2691,4,#REF!,X323,#REF!,Y323)</f>
        <v>#REF!</v>
      </c>
      <c r="AE323" s="13" t="e">
        <f t="shared" si="49"/>
        <v>#REF!</v>
      </c>
      <c r="AF323" s="13" t="e">
        <f>AVERAGEIFS($T$2:$T$2691,$C$2:$C$2691,4,#REF!,X323,#REF!,Y323)</f>
        <v>#REF!</v>
      </c>
      <c r="AG323" s="13" t="e">
        <f t="shared" si="50"/>
        <v>#REF!</v>
      </c>
      <c r="AN323" s="5"/>
    </row>
    <row r="324" spans="1:40" x14ac:dyDescent="0.3">
      <c r="A324" s="10">
        <f>IF(ISBLANK('Step 1.1 Raw Data'!A324),"-",'Step 1.1 Raw Data'!A324)</f>
        <v>43145.833351909721</v>
      </c>
      <c r="B324">
        <f t="shared" si="52"/>
        <v>20</v>
      </c>
      <c r="C324">
        <f t="shared" si="51"/>
        <v>4</v>
      </c>
      <c r="D324">
        <f>IF(ISBLANK('Step 1.1 Raw Data'!B324),"-",'Step 1.1 Raw Data'!B324)</f>
        <v>0</v>
      </c>
      <c r="E324">
        <f>IF(ISBLANK('Step 1.1 Raw Data'!C324),"-",'Step 1.1 Raw Data'!C324)</f>
        <v>0</v>
      </c>
      <c r="F324">
        <f>IF(ISBLANK('Step 1.1 Raw Data'!D324),"-",'Step 1.1 Raw Data'!D324)</f>
        <v>0</v>
      </c>
      <c r="G324" s="17">
        <f t="shared" si="53"/>
        <v>0</v>
      </c>
      <c r="H324" s="61">
        <f>(SQRT(3)*G324*'Step 1.1 Raw Data'!$G$3*'Step 1.1 Raw Data'!$G$4)/1000</f>
        <v>0</v>
      </c>
      <c r="J324" s="10"/>
      <c r="K324"/>
      <c r="L324"/>
      <c r="M324"/>
      <c r="N324" s="17"/>
      <c r="O324"/>
      <c r="P324" s="10"/>
      <c r="Q324"/>
      <c r="R324"/>
      <c r="S324"/>
      <c r="T324" s="17"/>
      <c r="V324">
        <v>4</v>
      </c>
      <c r="W324" s="14">
        <v>0.25</v>
      </c>
      <c r="X324" s="3">
        <f t="shared" si="45"/>
        <v>6</v>
      </c>
      <c r="Y324" s="3">
        <f t="shared" si="46"/>
        <v>0</v>
      </c>
      <c r="Z324" s="13" t="e">
        <f>AVERAGEIFS(#REF!,$C$2:$C$2691,4,#REF!,X324,#REF!,Y324)</f>
        <v>#REF!</v>
      </c>
      <c r="AA324" s="13" t="e">
        <f t="shared" si="47"/>
        <v>#REF!</v>
      </c>
      <c r="AB324" s="13" t="e">
        <f>AVERAGEIFS(#REF!,$C$2:$C$2691,4,#REF!,X324,#REF!,Y324)</f>
        <v>#REF!</v>
      </c>
      <c r="AC324" s="13" t="e">
        <f t="shared" si="48"/>
        <v>#REF!</v>
      </c>
      <c r="AD324" s="13" t="e">
        <f>AVERAGEIFS($N$2:$N$2691,$C$2:$C$2691,4,#REF!,X324,#REF!,Y324)</f>
        <v>#REF!</v>
      </c>
      <c r="AE324" s="13" t="e">
        <f t="shared" si="49"/>
        <v>#REF!</v>
      </c>
      <c r="AF324" s="13" t="e">
        <f>AVERAGEIFS($T$2:$T$2691,$C$2:$C$2691,4,#REF!,X324,#REF!,Y324)</f>
        <v>#REF!</v>
      </c>
      <c r="AG324" s="13" t="e">
        <f t="shared" si="50"/>
        <v>#REF!</v>
      </c>
      <c r="AN324" s="5"/>
    </row>
    <row r="325" spans="1:40" x14ac:dyDescent="0.3">
      <c r="A325" s="10">
        <f>IF(ISBLANK('Step 1.1 Raw Data'!A325),"-",'Step 1.1 Raw Data'!A325)</f>
        <v>43145.875018634259</v>
      </c>
      <c r="B325">
        <f t="shared" si="52"/>
        <v>21</v>
      </c>
      <c r="C325">
        <f t="shared" si="51"/>
        <v>4</v>
      </c>
      <c r="D325">
        <f>IF(ISBLANK('Step 1.1 Raw Data'!B325),"-",'Step 1.1 Raw Data'!B325)</f>
        <v>0</v>
      </c>
      <c r="E325">
        <f>IF(ISBLANK('Step 1.1 Raw Data'!C325),"-",'Step 1.1 Raw Data'!C325)</f>
        <v>0</v>
      </c>
      <c r="F325">
        <f>IF(ISBLANK('Step 1.1 Raw Data'!D325),"-",'Step 1.1 Raw Data'!D325)</f>
        <v>0</v>
      </c>
      <c r="G325" s="17">
        <f t="shared" si="53"/>
        <v>0</v>
      </c>
      <c r="H325" s="61">
        <f>(SQRT(3)*G325*'Step 1.1 Raw Data'!$G$3*'Step 1.1 Raw Data'!$G$4)/1000</f>
        <v>0</v>
      </c>
      <c r="J325" s="10"/>
      <c r="K325"/>
      <c r="L325"/>
      <c r="M325"/>
      <c r="N325" s="17"/>
      <c r="O325"/>
      <c r="P325" s="10"/>
      <c r="Q325"/>
      <c r="R325"/>
      <c r="S325"/>
      <c r="T325" s="17"/>
      <c r="V325">
        <v>4</v>
      </c>
      <c r="W325" s="14">
        <v>0.26041666666666702</v>
      </c>
      <c r="X325" s="3">
        <f t="shared" si="45"/>
        <v>6</v>
      </c>
      <c r="Y325" s="3">
        <f t="shared" si="46"/>
        <v>15</v>
      </c>
      <c r="Z325" s="13" t="e">
        <f>AVERAGEIFS(#REF!,$C$2:$C$2691,4,#REF!,X325,#REF!,Y325)</f>
        <v>#REF!</v>
      </c>
      <c r="AA325" s="13" t="e">
        <f t="shared" si="47"/>
        <v>#REF!</v>
      </c>
      <c r="AB325" s="13" t="e">
        <f>AVERAGEIFS(#REF!,$C$2:$C$2691,4,#REF!,X325,#REF!,Y325)</f>
        <v>#REF!</v>
      </c>
      <c r="AC325" s="13" t="e">
        <f t="shared" si="48"/>
        <v>#REF!</v>
      </c>
      <c r="AD325" s="13" t="e">
        <f>AVERAGEIFS($N$2:$N$2691,$C$2:$C$2691,4,#REF!,X325,#REF!,Y325)</f>
        <v>#REF!</v>
      </c>
      <c r="AE325" s="13" t="e">
        <f t="shared" si="49"/>
        <v>#REF!</v>
      </c>
      <c r="AF325" s="13" t="e">
        <f>AVERAGEIFS($T$2:$T$2691,$C$2:$C$2691,4,#REF!,X325,#REF!,Y325)</f>
        <v>#REF!</v>
      </c>
      <c r="AG325" s="13" t="e">
        <f t="shared" si="50"/>
        <v>#REF!</v>
      </c>
      <c r="AN325" s="5"/>
    </row>
    <row r="326" spans="1:40" x14ac:dyDescent="0.3">
      <c r="A326" s="10">
        <f>IF(ISBLANK('Step 1.1 Raw Data'!A326),"-",'Step 1.1 Raw Data'!A326)</f>
        <v>43145.916685358796</v>
      </c>
      <c r="B326">
        <f t="shared" si="52"/>
        <v>22</v>
      </c>
      <c r="C326">
        <f t="shared" si="51"/>
        <v>4</v>
      </c>
      <c r="D326">
        <f>IF(ISBLANK('Step 1.1 Raw Data'!B326),"-",'Step 1.1 Raw Data'!B326)</f>
        <v>0</v>
      </c>
      <c r="E326">
        <f>IF(ISBLANK('Step 1.1 Raw Data'!C326),"-",'Step 1.1 Raw Data'!C326)</f>
        <v>0</v>
      </c>
      <c r="F326">
        <f>IF(ISBLANK('Step 1.1 Raw Data'!D326),"-",'Step 1.1 Raw Data'!D326)</f>
        <v>0</v>
      </c>
      <c r="G326" s="17">
        <f t="shared" si="53"/>
        <v>0</v>
      </c>
      <c r="H326" s="61">
        <f>(SQRT(3)*G326*'Step 1.1 Raw Data'!$G$3*'Step 1.1 Raw Data'!$G$4)/1000</f>
        <v>0</v>
      </c>
      <c r="J326" s="10"/>
      <c r="K326"/>
      <c r="L326"/>
      <c r="M326"/>
      <c r="N326" s="17"/>
      <c r="O326"/>
      <c r="P326" s="10"/>
      <c r="Q326"/>
      <c r="R326"/>
      <c r="S326"/>
      <c r="T326" s="17"/>
      <c r="V326">
        <v>4</v>
      </c>
      <c r="W326" s="14">
        <v>0.27083333333333298</v>
      </c>
      <c r="X326" s="3">
        <f t="shared" si="45"/>
        <v>6</v>
      </c>
      <c r="Y326" s="3">
        <f t="shared" si="46"/>
        <v>30</v>
      </c>
      <c r="Z326" s="13" t="e">
        <f>AVERAGEIFS(#REF!,$C$2:$C$2691,4,#REF!,X326,#REF!,Y326)</f>
        <v>#REF!</v>
      </c>
      <c r="AA326" s="13" t="e">
        <f t="shared" si="47"/>
        <v>#REF!</v>
      </c>
      <c r="AB326" s="13" t="e">
        <f>AVERAGEIFS(#REF!,$C$2:$C$2691,4,#REF!,X326,#REF!,Y326)</f>
        <v>#REF!</v>
      </c>
      <c r="AC326" s="13" t="e">
        <f t="shared" si="48"/>
        <v>#REF!</v>
      </c>
      <c r="AD326" s="13" t="e">
        <f>AVERAGEIFS($N$2:$N$2691,$C$2:$C$2691,4,#REF!,X326,#REF!,Y326)</f>
        <v>#REF!</v>
      </c>
      <c r="AE326" s="13" t="e">
        <f t="shared" si="49"/>
        <v>#REF!</v>
      </c>
      <c r="AF326" s="13" t="e">
        <f>AVERAGEIFS($T$2:$T$2691,$C$2:$C$2691,4,#REF!,X326,#REF!,Y326)</f>
        <v>#REF!</v>
      </c>
      <c r="AG326" s="13" t="e">
        <f t="shared" si="50"/>
        <v>#REF!</v>
      </c>
      <c r="AN326" s="5"/>
    </row>
    <row r="327" spans="1:40" x14ac:dyDescent="0.3">
      <c r="A327" s="10">
        <f>IF(ISBLANK('Step 1.1 Raw Data'!A327),"-",'Step 1.1 Raw Data'!A327)</f>
        <v>43145.958352083333</v>
      </c>
      <c r="B327">
        <f t="shared" si="52"/>
        <v>23</v>
      </c>
      <c r="C327">
        <f t="shared" si="51"/>
        <v>4</v>
      </c>
      <c r="D327">
        <f>IF(ISBLANK('Step 1.1 Raw Data'!B327),"-",'Step 1.1 Raw Data'!B327)</f>
        <v>0</v>
      </c>
      <c r="E327">
        <f>IF(ISBLANK('Step 1.1 Raw Data'!C327),"-",'Step 1.1 Raw Data'!C327)</f>
        <v>0</v>
      </c>
      <c r="F327">
        <f>IF(ISBLANK('Step 1.1 Raw Data'!D327),"-",'Step 1.1 Raw Data'!D327)</f>
        <v>0</v>
      </c>
      <c r="G327" s="17">
        <f t="shared" si="53"/>
        <v>0</v>
      </c>
      <c r="H327" s="61">
        <f>(SQRT(3)*G327*'Step 1.1 Raw Data'!$G$3*'Step 1.1 Raw Data'!$G$4)/1000</f>
        <v>0</v>
      </c>
      <c r="J327" s="10"/>
      <c r="K327"/>
      <c r="L327"/>
      <c r="M327"/>
      <c r="N327" s="17"/>
      <c r="O327"/>
      <c r="P327" s="10"/>
      <c r="Q327"/>
      <c r="R327"/>
      <c r="S327"/>
      <c r="T327" s="17"/>
      <c r="V327">
        <v>4</v>
      </c>
      <c r="W327" s="14">
        <v>0.28125</v>
      </c>
      <c r="X327" s="3">
        <f t="shared" si="45"/>
        <v>6</v>
      </c>
      <c r="Y327" s="3">
        <f t="shared" si="46"/>
        <v>45</v>
      </c>
      <c r="Z327" s="13" t="e">
        <f>AVERAGEIFS(#REF!,$C$2:$C$2691,4,#REF!,X327,#REF!,Y327)</f>
        <v>#REF!</v>
      </c>
      <c r="AA327" s="13" t="e">
        <f t="shared" si="47"/>
        <v>#REF!</v>
      </c>
      <c r="AB327" s="13" t="e">
        <f>AVERAGEIFS(#REF!,$C$2:$C$2691,4,#REF!,X327,#REF!,Y327)</f>
        <v>#REF!</v>
      </c>
      <c r="AC327" s="13" t="e">
        <f t="shared" si="48"/>
        <v>#REF!</v>
      </c>
      <c r="AD327" s="13" t="e">
        <f>AVERAGEIFS($N$2:$N$2691,$C$2:$C$2691,4,#REF!,X327,#REF!,Y327)</f>
        <v>#REF!</v>
      </c>
      <c r="AE327" s="13" t="e">
        <f t="shared" si="49"/>
        <v>#REF!</v>
      </c>
      <c r="AF327" s="13" t="e">
        <f>AVERAGEIFS($T$2:$T$2691,$C$2:$C$2691,4,#REF!,X327,#REF!,Y327)</f>
        <v>#REF!</v>
      </c>
      <c r="AG327" s="13" t="e">
        <f t="shared" si="50"/>
        <v>#REF!</v>
      </c>
      <c r="AN327" s="5"/>
    </row>
    <row r="328" spans="1:40" x14ac:dyDescent="0.3">
      <c r="A328" s="10">
        <f>IF(ISBLANK('Step 1.1 Raw Data'!A328),"-",'Step 1.1 Raw Data'!A328)</f>
        <v>43146.00001880787</v>
      </c>
      <c r="B328">
        <f t="shared" si="52"/>
        <v>0</v>
      </c>
      <c r="C328">
        <f t="shared" si="51"/>
        <v>5</v>
      </c>
      <c r="D328">
        <f>IF(ISBLANK('Step 1.1 Raw Data'!B328),"-",'Step 1.1 Raw Data'!B328)</f>
        <v>86.549199999999999</v>
      </c>
      <c r="E328">
        <f>IF(ISBLANK('Step 1.1 Raw Data'!C328),"-",'Step 1.1 Raw Data'!C328)</f>
        <v>86.549199999999999</v>
      </c>
      <c r="F328">
        <f>IF(ISBLANK('Step 1.1 Raw Data'!D328),"-",'Step 1.1 Raw Data'!D328)</f>
        <v>86.549199999999999</v>
      </c>
      <c r="G328" s="17">
        <f t="shared" si="53"/>
        <v>86.549199999999999</v>
      </c>
      <c r="H328" s="61">
        <f>(SQRT(3)*G328*'Step 1.1 Raw Data'!$G$3*'Step 1.1 Raw Data'!$G$4)/1000</f>
        <v>31.314201019385028</v>
      </c>
      <c r="J328" s="10"/>
      <c r="K328"/>
      <c r="L328"/>
      <c r="M328"/>
      <c r="N328" s="17"/>
      <c r="O328"/>
      <c r="P328" s="10"/>
      <c r="Q328"/>
      <c r="R328"/>
      <c r="S328"/>
      <c r="T328" s="17"/>
      <c r="V328">
        <v>4</v>
      </c>
      <c r="W328" s="14">
        <v>0.29166666666666702</v>
      </c>
      <c r="X328" s="3">
        <f t="shared" si="45"/>
        <v>7</v>
      </c>
      <c r="Y328" s="3">
        <f t="shared" si="46"/>
        <v>0</v>
      </c>
      <c r="Z328" s="13" t="e">
        <f>AVERAGEIFS(#REF!,$C$2:$C$2691,4,#REF!,X328,#REF!,Y328)</f>
        <v>#REF!</v>
      </c>
      <c r="AA328" s="13" t="e">
        <f t="shared" si="47"/>
        <v>#REF!</v>
      </c>
      <c r="AB328" s="13" t="e">
        <f>AVERAGEIFS(#REF!,$C$2:$C$2691,4,#REF!,X328,#REF!,Y328)</f>
        <v>#REF!</v>
      </c>
      <c r="AC328" s="13" t="e">
        <f t="shared" si="48"/>
        <v>#REF!</v>
      </c>
      <c r="AD328" s="13" t="e">
        <f>AVERAGEIFS($N$2:$N$2691,$C$2:$C$2691,4,#REF!,X328,#REF!,Y328)</f>
        <v>#REF!</v>
      </c>
      <c r="AE328" s="13" t="e">
        <f t="shared" si="49"/>
        <v>#REF!</v>
      </c>
      <c r="AF328" s="13" t="e">
        <f>AVERAGEIFS($T$2:$T$2691,$C$2:$C$2691,4,#REF!,X328,#REF!,Y328)</f>
        <v>#REF!</v>
      </c>
      <c r="AG328" s="13" t="e">
        <f t="shared" si="50"/>
        <v>#REF!</v>
      </c>
      <c r="AN328" s="5"/>
    </row>
    <row r="329" spans="1:40" x14ac:dyDescent="0.3">
      <c r="A329" s="10">
        <f>IF(ISBLANK('Step 1.1 Raw Data'!A329),"-",'Step 1.1 Raw Data'!A329)</f>
        <v>43146.041685532407</v>
      </c>
      <c r="B329">
        <f t="shared" si="52"/>
        <v>1</v>
      </c>
      <c r="C329">
        <f t="shared" si="51"/>
        <v>5</v>
      </c>
      <c r="D329">
        <f>IF(ISBLANK('Step 1.1 Raw Data'!B329),"-",'Step 1.1 Raw Data'!B329)</f>
        <v>86.720100000000002</v>
      </c>
      <c r="E329">
        <f>IF(ISBLANK('Step 1.1 Raw Data'!C329),"-",'Step 1.1 Raw Data'!C329)</f>
        <v>86.720100000000002</v>
      </c>
      <c r="F329">
        <f>IF(ISBLANK('Step 1.1 Raw Data'!D329),"-",'Step 1.1 Raw Data'!D329)</f>
        <v>86.720100000000002</v>
      </c>
      <c r="G329" s="17">
        <f t="shared" si="53"/>
        <v>86.720100000000002</v>
      </c>
      <c r="H329" s="61">
        <f>(SQRT(3)*G329*'Step 1.1 Raw Data'!$G$3*'Step 1.1 Raw Data'!$G$4)/1000</f>
        <v>31.376034022511721</v>
      </c>
      <c r="J329" s="10"/>
      <c r="K329"/>
      <c r="L329"/>
      <c r="M329"/>
      <c r="N329" s="17"/>
      <c r="O329"/>
      <c r="P329" s="10"/>
      <c r="Q329"/>
      <c r="R329"/>
      <c r="S329"/>
      <c r="T329" s="17"/>
      <c r="V329">
        <v>4</v>
      </c>
      <c r="W329" s="14">
        <v>0.30208333333333298</v>
      </c>
      <c r="X329" s="3">
        <f t="shared" si="45"/>
        <v>7</v>
      </c>
      <c r="Y329" s="3">
        <f t="shared" si="46"/>
        <v>15</v>
      </c>
      <c r="Z329" s="13" t="e">
        <f>AVERAGEIFS(#REF!,$C$2:$C$2691,4,#REF!,X329,#REF!,Y329)</f>
        <v>#REF!</v>
      </c>
      <c r="AA329" s="13" t="e">
        <f t="shared" si="47"/>
        <v>#REF!</v>
      </c>
      <c r="AB329" s="13" t="e">
        <f>AVERAGEIFS(#REF!,$C$2:$C$2691,4,#REF!,X329,#REF!,Y329)</f>
        <v>#REF!</v>
      </c>
      <c r="AC329" s="13" t="e">
        <f t="shared" si="48"/>
        <v>#REF!</v>
      </c>
      <c r="AD329" s="13" t="e">
        <f>AVERAGEIFS($N$2:$N$2691,$C$2:$C$2691,4,#REF!,X329,#REF!,Y329)</f>
        <v>#REF!</v>
      </c>
      <c r="AE329" s="13" t="e">
        <f t="shared" si="49"/>
        <v>#REF!</v>
      </c>
      <c r="AF329" s="13" t="e">
        <f>AVERAGEIFS($T$2:$T$2691,$C$2:$C$2691,4,#REF!,X329,#REF!,Y329)</f>
        <v>#REF!</v>
      </c>
      <c r="AG329" s="13" t="e">
        <f t="shared" si="50"/>
        <v>#REF!</v>
      </c>
      <c r="AN329" s="5"/>
    </row>
    <row r="330" spans="1:40" x14ac:dyDescent="0.3">
      <c r="A330" s="10">
        <f>IF(ISBLANK('Step 1.1 Raw Data'!A330),"-",'Step 1.1 Raw Data'!A330)</f>
        <v>43146.083352256945</v>
      </c>
      <c r="B330">
        <f t="shared" si="52"/>
        <v>2</v>
      </c>
      <c r="C330">
        <f t="shared" si="51"/>
        <v>5</v>
      </c>
      <c r="D330">
        <f>IF(ISBLANK('Step 1.1 Raw Data'!B330),"-",'Step 1.1 Raw Data'!B330)</f>
        <v>86.509500000000003</v>
      </c>
      <c r="E330">
        <f>IF(ISBLANK('Step 1.1 Raw Data'!C330),"-",'Step 1.1 Raw Data'!C330)</f>
        <v>86.509500000000003</v>
      </c>
      <c r="F330">
        <f>IF(ISBLANK('Step 1.1 Raw Data'!D330),"-",'Step 1.1 Raw Data'!D330)</f>
        <v>86.509500000000003</v>
      </c>
      <c r="G330" s="17">
        <f t="shared" si="53"/>
        <v>86.509500000000003</v>
      </c>
      <c r="H330" s="61">
        <f>(SQRT(3)*G330*'Step 1.1 Raw Data'!$G$3*'Step 1.1 Raw Data'!$G$4)/1000</f>
        <v>31.299837238085267</v>
      </c>
      <c r="J330" s="10"/>
      <c r="K330"/>
      <c r="L330"/>
      <c r="M330"/>
      <c r="N330" s="17"/>
      <c r="O330"/>
      <c r="P330" s="10"/>
      <c r="Q330"/>
      <c r="R330"/>
      <c r="S330"/>
      <c r="T330" s="17"/>
      <c r="V330">
        <v>4</v>
      </c>
      <c r="W330" s="14">
        <v>0.3125</v>
      </c>
      <c r="X330" s="3">
        <f t="shared" si="45"/>
        <v>7</v>
      </c>
      <c r="Y330" s="3">
        <f t="shared" si="46"/>
        <v>30</v>
      </c>
      <c r="Z330" s="13" t="e">
        <f>AVERAGEIFS(#REF!,$C$2:$C$2691,4,#REF!,X330,#REF!,Y330)</f>
        <v>#REF!</v>
      </c>
      <c r="AA330" s="13" t="e">
        <f t="shared" si="47"/>
        <v>#REF!</v>
      </c>
      <c r="AB330" s="13" t="e">
        <f>AVERAGEIFS(#REF!,$C$2:$C$2691,4,#REF!,X330,#REF!,Y330)</f>
        <v>#REF!</v>
      </c>
      <c r="AC330" s="13" t="e">
        <f t="shared" si="48"/>
        <v>#REF!</v>
      </c>
      <c r="AD330" s="13" t="e">
        <f>AVERAGEIFS($N$2:$N$2691,$C$2:$C$2691,4,#REF!,X330,#REF!,Y330)</f>
        <v>#REF!</v>
      </c>
      <c r="AE330" s="13" t="e">
        <f t="shared" si="49"/>
        <v>#REF!</v>
      </c>
      <c r="AF330" s="13" t="e">
        <f>AVERAGEIFS($T$2:$T$2691,$C$2:$C$2691,4,#REF!,X330,#REF!,Y330)</f>
        <v>#REF!</v>
      </c>
      <c r="AG330" s="13" t="e">
        <f t="shared" si="50"/>
        <v>#REF!</v>
      </c>
      <c r="AN330" s="5"/>
    </row>
    <row r="331" spans="1:40" x14ac:dyDescent="0.3">
      <c r="A331" s="10">
        <f>IF(ISBLANK('Step 1.1 Raw Data'!A331),"-",'Step 1.1 Raw Data'!A331)</f>
        <v>43146.125018981482</v>
      </c>
      <c r="B331">
        <f t="shared" si="52"/>
        <v>3</v>
      </c>
      <c r="C331">
        <f t="shared" si="51"/>
        <v>5</v>
      </c>
      <c r="D331">
        <f>IF(ISBLANK('Step 1.1 Raw Data'!B331),"-",'Step 1.1 Raw Data'!B331)</f>
        <v>86.457599999999999</v>
      </c>
      <c r="E331">
        <f>IF(ISBLANK('Step 1.1 Raw Data'!C331),"-",'Step 1.1 Raw Data'!C331)</f>
        <v>86.457599999999999</v>
      </c>
      <c r="F331">
        <f>IF(ISBLANK('Step 1.1 Raw Data'!D331),"-",'Step 1.1 Raw Data'!D331)</f>
        <v>86.457599999999999</v>
      </c>
      <c r="G331" s="17">
        <f t="shared" si="53"/>
        <v>86.457599999999999</v>
      </c>
      <c r="H331" s="61">
        <f>(SQRT(3)*G331*'Step 1.1 Raw Data'!$G$3*'Step 1.1 Raw Data'!$G$4)/1000</f>
        <v>31.281059398048548</v>
      </c>
      <c r="J331" s="10"/>
      <c r="K331"/>
      <c r="L331"/>
      <c r="M331"/>
      <c r="N331" s="17"/>
      <c r="O331"/>
      <c r="P331" s="10"/>
      <c r="Q331"/>
      <c r="R331"/>
      <c r="S331"/>
      <c r="T331" s="17"/>
      <c r="V331">
        <v>4</v>
      </c>
      <c r="W331" s="14">
        <v>0.32291666666666702</v>
      </c>
      <c r="X331" s="3">
        <f t="shared" si="45"/>
        <v>7</v>
      </c>
      <c r="Y331" s="3">
        <f t="shared" si="46"/>
        <v>45</v>
      </c>
      <c r="Z331" s="13" t="e">
        <f>AVERAGEIFS(#REF!,$C$2:$C$2691,4,#REF!,X331,#REF!,Y331)</f>
        <v>#REF!</v>
      </c>
      <c r="AA331" s="13" t="e">
        <f t="shared" si="47"/>
        <v>#REF!</v>
      </c>
      <c r="AB331" s="13" t="e">
        <f>AVERAGEIFS(#REF!,$C$2:$C$2691,4,#REF!,X331,#REF!,Y331)</f>
        <v>#REF!</v>
      </c>
      <c r="AC331" s="13" t="e">
        <f t="shared" si="48"/>
        <v>#REF!</v>
      </c>
      <c r="AD331" s="13" t="e">
        <f>AVERAGEIFS($N$2:$N$2691,$C$2:$C$2691,4,#REF!,X331,#REF!,Y331)</f>
        <v>#REF!</v>
      </c>
      <c r="AE331" s="13" t="e">
        <f t="shared" si="49"/>
        <v>#REF!</v>
      </c>
      <c r="AF331" s="13" t="e">
        <f>AVERAGEIFS($T$2:$T$2691,$C$2:$C$2691,4,#REF!,X331,#REF!,Y331)</f>
        <v>#REF!</v>
      </c>
      <c r="AG331" s="13" t="e">
        <f t="shared" si="50"/>
        <v>#REF!</v>
      </c>
      <c r="AN331" s="5"/>
    </row>
    <row r="332" spans="1:40" x14ac:dyDescent="0.3">
      <c r="A332" s="10">
        <f>IF(ISBLANK('Step 1.1 Raw Data'!A332),"-",'Step 1.1 Raw Data'!A332)</f>
        <v>43146.166685706019</v>
      </c>
      <c r="B332">
        <f t="shared" si="52"/>
        <v>4</v>
      </c>
      <c r="C332">
        <f t="shared" si="51"/>
        <v>5</v>
      </c>
      <c r="D332">
        <f>IF(ISBLANK('Step 1.1 Raw Data'!B332),"-",'Step 1.1 Raw Data'!B332)</f>
        <v>86.631600000000006</v>
      </c>
      <c r="E332">
        <f>IF(ISBLANK('Step 1.1 Raw Data'!C332),"-",'Step 1.1 Raw Data'!C332)</f>
        <v>86.631600000000006</v>
      </c>
      <c r="F332">
        <f>IF(ISBLANK('Step 1.1 Raw Data'!D332),"-",'Step 1.1 Raw Data'!D332)</f>
        <v>86.631600000000006</v>
      </c>
      <c r="G332" s="17">
        <f t="shared" si="53"/>
        <v>86.631600000000006</v>
      </c>
      <c r="H332" s="61">
        <f>(SQRT(3)*G332*'Step 1.1 Raw Data'!$G$3*'Step 1.1 Raw Data'!$G$4)/1000</f>
        <v>31.344014006264135</v>
      </c>
      <c r="J332" s="10"/>
      <c r="K332"/>
      <c r="L332"/>
      <c r="M332"/>
      <c r="N332" s="17"/>
      <c r="O332"/>
      <c r="P332" s="10"/>
      <c r="Q332"/>
      <c r="R332"/>
      <c r="S332"/>
      <c r="T332" s="17"/>
      <c r="V332">
        <v>4</v>
      </c>
      <c r="W332" s="14">
        <v>0.33333333333333298</v>
      </c>
      <c r="X332" s="3">
        <f t="shared" si="45"/>
        <v>8</v>
      </c>
      <c r="Y332" s="3">
        <f t="shared" si="46"/>
        <v>0</v>
      </c>
      <c r="Z332" s="13" t="e">
        <f>AVERAGEIFS(#REF!,$C$2:$C$2691,4,#REF!,X332,#REF!,Y332)</f>
        <v>#REF!</v>
      </c>
      <c r="AA332" s="13" t="e">
        <f t="shared" si="47"/>
        <v>#REF!</v>
      </c>
      <c r="AB332" s="13" t="e">
        <f>AVERAGEIFS(#REF!,$C$2:$C$2691,4,#REF!,X332,#REF!,Y332)</f>
        <v>#REF!</v>
      </c>
      <c r="AC332" s="13" t="e">
        <f t="shared" si="48"/>
        <v>#REF!</v>
      </c>
      <c r="AD332" s="13" t="e">
        <f>AVERAGEIFS($N$2:$N$2691,$C$2:$C$2691,4,#REF!,X332,#REF!,Y332)</f>
        <v>#REF!</v>
      </c>
      <c r="AE332" s="13" t="e">
        <f t="shared" si="49"/>
        <v>#REF!</v>
      </c>
      <c r="AF332" s="13" t="e">
        <f>AVERAGEIFS($T$2:$T$2691,$C$2:$C$2691,4,#REF!,X332,#REF!,Y332)</f>
        <v>#REF!</v>
      </c>
      <c r="AG332" s="13" t="e">
        <f t="shared" si="50"/>
        <v>#REF!</v>
      </c>
      <c r="AN332" s="5"/>
    </row>
    <row r="333" spans="1:40" x14ac:dyDescent="0.3">
      <c r="A333" s="10">
        <f>IF(ISBLANK('Step 1.1 Raw Data'!A333),"-",'Step 1.1 Raw Data'!A333)</f>
        <v>43146.208352430556</v>
      </c>
      <c r="B333">
        <f t="shared" si="52"/>
        <v>5</v>
      </c>
      <c r="C333">
        <f t="shared" si="51"/>
        <v>5</v>
      </c>
      <c r="D333">
        <f>IF(ISBLANK('Step 1.1 Raw Data'!B333),"-",'Step 1.1 Raw Data'!B333)</f>
        <v>86.569000000000003</v>
      </c>
      <c r="E333">
        <f>IF(ISBLANK('Step 1.1 Raw Data'!C333),"-",'Step 1.1 Raw Data'!C333)</f>
        <v>86.569000000000003</v>
      </c>
      <c r="F333">
        <f>IF(ISBLANK('Step 1.1 Raw Data'!D333),"-",'Step 1.1 Raw Data'!D333)</f>
        <v>86.569000000000003</v>
      </c>
      <c r="G333" s="17">
        <f t="shared" si="53"/>
        <v>86.569000000000003</v>
      </c>
      <c r="H333" s="61">
        <f>(SQRT(3)*G333*'Step 1.1 Raw Data'!$G$3*'Step 1.1 Raw Data'!$G$4)/1000</f>
        <v>31.321364819630251</v>
      </c>
      <c r="J333" s="10"/>
      <c r="K333"/>
      <c r="L333"/>
      <c r="M333"/>
      <c r="N333" s="17"/>
      <c r="O333"/>
      <c r="P333" s="10"/>
      <c r="Q333"/>
      <c r="R333"/>
      <c r="S333"/>
      <c r="T333" s="17"/>
      <c r="V333">
        <v>4</v>
      </c>
      <c r="W333" s="14">
        <v>0.34375</v>
      </c>
      <c r="X333" s="3">
        <f t="shared" si="45"/>
        <v>8</v>
      </c>
      <c r="Y333" s="3">
        <f t="shared" si="46"/>
        <v>15</v>
      </c>
      <c r="Z333" s="13" t="e">
        <f>AVERAGEIFS(#REF!,$C$2:$C$2691,4,#REF!,X333,#REF!,Y333)</f>
        <v>#REF!</v>
      </c>
      <c r="AA333" s="13" t="e">
        <f t="shared" si="47"/>
        <v>#REF!</v>
      </c>
      <c r="AB333" s="13" t="e">
        <f>AVERAGEIFS(#REF!,$C$2:$C$2691,4,#REF!,X333,#REF!,Y333)</f>
        <v>#REF!</v>
      </c>
      <c r="AC333" s="13" t="e">
        <f t="shared" si="48"/>
        <v>#REF!</v>
      </c>
      <c r="AD333" s="13" t="e">
        <f>AVERAGEIFS($N$2:$N$2691,$C$2:$C$2691,4,#REF!,X333,#REF!,Y333)</f>
        <v>#REF!</v>
      </c>
      <c r="AE333" s="13" t="e">
        <f t="shared" si="49"/>
        <v>#REF!</v>
      </c>
      <c r="AF333" s="13" t="e">
        <f>AVERAGEIFS($T$2:$T$2691,$C$2:$C$2691,4,#REF!,X333,#REF!,Y333)</f>
        <v>#REF!</v>
      </c>
      <c r="AG333" s="13" t="e">
        <f t="shared" si="50"/>
        <v>#REF!</v>
      </c>
      <c r="AN333" s="5"/>
    </row>
    <row r="334" spans="1:40" x14ac:dyDescent="0.3">
      <c r="A334" s="10">
        <f>IF(ISBLANK('Step 1.1 Raw Data'!A334),"-",'Step 1.1 Raw Data'!A334)</f>
        <v>43146.250019155093</v>
      </c>
      <c r="B334">
        <f t="shared" si="52"/>
        <v>6</v>
      </c>
      <c r="C334">
        <f t="shared" si="51"/>
        <v>5</v>
      </c>
      <c r="D334">
        <f>IF(ISBLANK('Step 1.1 Raw Data'!B334),"-",'Step 1.1 Raw Data'!B334)</f>
        <v>86.646799999999999</v>
      </c>
      <c r="E334">
        <f>IF(ISBLANK('Step 1.1 Raw Data'!C334),"-",'Step 1.1 Raw Data'!C334)</f>
        <v>86.646799999999999</v>
      </c>
      <c r="F334">
        <f>IF(ISBLANK('Step 1.1 Raw Data'!D334),"-",'Step 1.1 Raw Data'!D334)</f>
        <v>86.646799999999999</v>
      </c>
      <c r="G334" s="17">
        <f t="shared" si="53"/>
        <v>86.646799999999999</v>
      </c>
      <c r="H334" s="61">
        <f>(SQRT(3)*G334*'Step 1.1 Raw Data'!$G$3*'Step 1.1 Raw Data'!$G$4)/1000</f>
        <v>31.349513489280671</v>
      </c>
      <c r="J334" s="10"/>
      <c r="K334"/>
      <c r="L334"/>
      <c r="M334"/>
      <c r="N334" s="17"/>
      <c r="O334"/>
      <c r="P334" s="10"/>
      <c r="Q334"/>
      <c r="R334"/>
      <c r="S334"/>
      <c r="T334" s="17"/>
      <c r="V334">
        <v>4</v>
      </c>
      <c r="W334" s="14">
        <v>0.35416666666666702</v>
      </c>
      <c r="X334" s="3">
        <f t="shared" si="45"/>
        <v>8</v>
      </c>
      <c r="Y334" s="3">
        <f t="shared" si="46"/>
        <v>30</v>
      </c>
      <c r="Z334" s="13" t="e">
        <f>AVERAGEIFS(#REF!,$C$2:$C$2691,4,#REF!,X334,#REF!,Y334)</f>
        <v>#REF!</v>
      </c>
      <c r="AA334" s="13" t="e">
        <f t="shared" si="47"/>
        <v>#REF!</v>
      </c>
      <c r="AB334" s="13" t="e">
        <f>AVERAGEIFS(#REF!,$C$2:$C$2691,4,#REF!,X334,#REF!,Y334)</f>
        <v>#REF!</v>
      </c>
      <c r="AC334" s="13" t="e">
        <f t="shared" si="48"/>
        <v>#REF!</v>
      </c>
      <c r="AD334" s="13" t="e">
        <f>AVERAGEIFS($N$2:$N$2691,$C$2:$C$2691,4,#REF!,X334,#REF!,Y334)</f>
        <v>#REF!</v>
      </c>
      <c r="AE334" s="13" t="e">
        <f t="shared" si="49"/>
        <v>#REF!</v>
      </c>
      <c r="AF334" s="13" t="e">
        <f>AVERAGEIFS($T$2:$T$2691,$C$2:$C$2691,4,#REF!,X334,#REF!,Y334)</f>
        <v>#REF!</v>
      </c>
      <c r="AG334" s="13" t="e">
        <f t="shared" si="50"/>
        <v>#REF!</v>
      </c>
      <c r="AN334" s="5"/>
    </row>
    <row r="335" spans="1:40" x14ac:dyDescent="0.3">
      <c r="A335" s="10">
        <f>IF(ISBLANK('Step 1.1 Raw Data'!A335),"-",'Step 1.1 Raw Data'!A335)</f>
        <v>43146.291685879631</v>
      </c>
      <c r="B335">
        <f t="shared" si="52"/>
        <v>7</v>
      </c>
      <c r="C335">
        <f t="shared" si="51"/>
        <v>5</v>
      </c>
      <c r="D335">
        <f>IF(ISBLANK('Step 1.1 Raw Data'!B335),"-",'Step 1.1 Raw Data'!B335)</f>
        <v>86.636099999999999</v>
      </c>
      <c r="E335">
        <f>IF(ISBLANK('Step 1.1 Raw Data'!C335),"-",'Step 1.1 Raw Data'!C335)</f>
        <v>86.636099999999999</v>
      </c>
      <c r="F335">
        <f>IF(ISBLANK('Step 1.1 Raw Data'!D335),"-",'Step 1.1 Raw Data'!D335)</f>
        <v>86.636099999999999</v>
      </c>
      <c r="G335" s="17">
        <f t="shared" si="53"/>
        <v>86.636099999999999</v>
      </c>
      <c r="H335" s="61">
        <f>(SQRT(3)*G335*'Step 1.1 Raw Data'!$G$3*'Step 1.1 Raw Data'!$G$4)/1000</f>
        <v>31.345642142683506</v>
      </c>
      <c r="J335" s="10"/>
      <c r="K335"/>
      <c r="L335"/>
      <c r="M335"/>
      <c r="N335" s="17"/>
      <c r="O335"/>
      <c r="P335" s="10"/>
      <c r="Q335"/>
      <c r="R335"/>
      <c r="S335"/>
      <c r="T335" s="17"/>
      <c r="V335">
        <v>4</v>
      </c>
      <c r="W335" s="14">
        <v>0.36458333333333298</v>
      </c>
      <c r="X335" s="3">
        <f t="shared" si="45"/>
        <v>8</v>
      </c>
      <c r="Y335" s="3">
        <f t="shared" si="46"/>
        <v>45</v>
      </c>
      <c r="Z335" s="13" t="e">
        <f>AVERAGEIFS(#REF!,$C$2:$C$2691,4,#REF!,X335,#REF!,Y335)</f>
        <v>#REF!</v>
      </c>
      <c r="AA335" s="13" t="e">
        <f t="shared" si="47"/>
        <v>#REF!</v>
      </c>
      <c r="AB335" s="13" t="e">
        <f>AVERAGEIFS(#REF!,$C$2:$C$2691,4,#REF!,X335,#REF!,Y335)</f>
        <v>#REF!</v>
      </c>
      <c r="AC335" s="13" t="e">
        <f t="shared" si="48"/>
        <v>#REF!</v>
      </c>
      <c r="AD335" s="13" t="e">
        <f>AVERAGEIFS($N$2:$N$2691,$C$2:$C$2691,4,#REF!,X335,#REF!,Y335)</f>
        <v>#REF!</v>
      </c>
      <c r="AE335" s="13" t="e">
        <f t="shared" si="49"/>
        <v>#REF!</v>
      </c>
      <c r="AF335" s="13" t="e">
        <f>AVERAGEIFS($T$2:$T$2691,$C$2:$C$2691,4,#REF!,X335,#REF!,Y335)</f>
        <v>#REF!</v>
      </c>
      <c r="AG335" s="13" t="e">
        <f t="shared" si="50"/>
        <v>#REF!</v>
      </c>
      <c r="AN335" s="5"/>
    </row>
    <row r="336" spans="1:40" x14ac:dyDescent="0.3">
      <c r="A336" s="10">
        <f>IF(ISBLANK('Step 1.1 Raw Data'!A336),"-",'Step 1.1 Raw Data'!A336)</f>
        <v>43146.333352604168</v>
      </c>
      <c r="B336">
        <f t="shared" si="52"/>
        <v>8</v>
      </c>
      <c r="C336">
        <f t="shared" si="51"/>
        <v>5</v>
      </c>
      <c r="D336">
        <f>IF(ISBLANK('Step 1.1 Raw Data'!B336),"-",'Step 1.1 Raw Data'!B336)</f>
        <v>86.681899999999999</v>
      </c>
      <c r="E336">
        <f>IF(ISBLANK('Step 1.1 Raw Data'!C336),"-",'Step 1.1 Raw Data'!C336)</f>
        <v>86.681899999999999</v>
      </c>
      <c r="F336">
        <f>IF(ISBLANK('Step 1.1 Raw Data'!D336),"-",'Step 1.1 Raw Data'!D336)</f>
        <v>86.681899999999999</v>
      </c>
      <c r="G336" s="17">
        <f t="shared" si="53"/>
        <v>86.681899999999999</v>
      </c>
      <c r="H336" s="61">
        <f>(SQRT(3)*G336*'Step 1.1 Raw Data'!$G$3*'Step 1.1 Raw Data'!$G$4)/1000</f>
        <v>31.362212953351747</v>
      </c>
      <c r="J336" s="10"/>
      <c r="K336"/>
      <c r="L336"/>
      <c r="M336"/>
      <c r="N336" s="17"/>
      <c r="O336"/>
      <c r="P336" s="10"/>
      <c r="Q336"/>
      <c r="R336"/>
      <c r="S336"/>
      <c r="T336" s="17"/>
      <c r="V336">
        <v>4</v>
      </c>
      <c r="W336" s="14">
        <v>0.375</v>
      </c>
      <c r="X336" s="3">
        <f t="shared" si="45"/>
        <v>9</v>
      </c>
      <c r="Y336" s="3">
        <f t="shared" si="46"/>
        <v>0</v>
      </c>
      <c r="Z336" s="13" t="e">
        <f>AVERAGEIFS(#REF!,$C$2:$C$2691,4,#REF!,X336,#REF!,Y336)</f>
        <v>#REF!</v>
      </c>
      <c r="AA336" s="13" t="e">
        <f t="shared" si="47"/>
        <v>#REF!</v>
      </c>
      <c r="AB336" s="13" t="e">
        <f>AVERAGEIFS(#REF!,$C$2:$C$2691,4,#REF!,X336,#REF!,Y336)</f>
        <v>#REF!</v>
      </c>
      <c r="AC336" s="13" t="e">
        <f t="shared" si="48"/>
        <v>#REF!</v>
      </c>
      <c r="AD336" s="13" t="e">
        <f>AVERAGEIFS($N$2:$N$2691,$C$2:$C$2691,4,#REF!,X336,#REF!,Y336)</f>
        <v>#REF!</v>
      </c>
      <c r="AE336" s="13" t="e">
        <f t="shared" si="49"/>
        <v>#REF!</v>
      </c>
      <c r="AF336" s="13" t="e">
        <f>AVERAGEIFS($T$2:$T$2691,$C$2:$C$2691,4,#REF!,X336,#REF!,Y336)</f>
        <v>#REF!</v>
      </c>
      <c r="AG336" s="13" t="e">
        <f t="shared" si="50"/>
        <v>#REF!</v>
      </c>
      <c r="AN336" s="5"/>
    </row>
    <row r="337" spans="1:40" x14ac:dyDescent="0.3">
      <c r="A337" s="10">
        <f>IF(ISBLANK('Step 1.1 Raw Data'!A337),"-",'Step 1.1 Raw Data'!A337)</f>
        <v>43146.375019328705</v>
      </c>
      <c r="B337">
        <f t="shared" si="52"/>
        <v>9</v>
      </c>
      <c r="C337">
        <f t="shared" si="51"/>
        <v>5</v>
      </c>
      <c r="D337">
        <f>IF(ISBLANK('Step 1.1 Raw Data'!B337),"-",'Step 1.1 Raw Data'!B337)</f>
        <v>86.709400000000002</v>
      </c>
      <c r="E337">
        <f>IF(ISBLANK('Step 1.1 Raw Data'!C337),"-",'Step 1.1 Raw Data'!C337)</f>
        <v>86.709400000000002</v>
      </c>
      <c r="F337">
        <f>IF(ISBLANK('Step 1.1 Raw Data'!D337),"-",'Step 1.1 Raw Data'!D337)</f>
        <v>86.709400000000002</v>
      </c>
      <c r="G337" s="17">
        <f t="shared" si="53"/>
        <v>86.709400000000002</v>
      </c>
      <c r="H337" s="61">
        <f>(SQRT(3)*G337*'Step 1.1 Raw Data'!$G$3*'Step 1.1 Raw Data'!$G$4)/1000</f>
        <v>31.372162675914559</v>
      </c>
      <c r="J337" s="10"/>
      <c r="K337"/>
      <c r="L337"/>
      <c r="M337"/>
      <c r="N337" s="17"/>
      <c r="O337"/>
      <c r="P337" s="10"/>
      <c r="Q337"/>
      <c r="R337"/>
      <c r="S337"/>
      <c r="T337" s="17"/>
      <c r="V337">
        <v>4</v>
      </c>
      <c r="W337" s="14">
        <v>0.38541666666666702</v>
      </c>
      <c r="X337" s="3">
        <f t="shared" si="45"/>
        <v>9</v>
      </c>
      <c r="Y337" s="3">
        <f t="shared" si="46"/>
        <v>15</v>
      </c>
      <c r="Z337" s="13" t="e">
        <f>AVERAGEIFS(#REF!,$C$2:$C$2691,4,#REF!,X337,#REF!,Y337)</f>
        <v>#REF!</v>
      </c>
      <c r="AA337" s="13" t="e">
        <f t="shared" si="47"/>
        <v>#REF!</v>
      </c>
      <c r="AB337" s="13" t="e">
        <f>AVERAGEIFS(#REF!,$C$2:$C$2691,4,#REF!,X337,#REF!,Y337)</f>
        <v>#REF!</v>
      </c>
      <c r="AC337" s="13" t="e">
        <f t="shared" si="48"/>
        <v>#REF!</v>
      </c>
      <c r="AD337" s="13" t="e">
        <f>AVERAGEIFS($N$2:$N$2691,$C$2:$C$2691,4,#REF!,X337,#REF!,Y337)</f>
        <v>#REF!</v>
      </c>
      <c r="AE337" s="13" t="e">
        <f t="shared" si="49"/>
        <v>#REF!</v>
      </c>
      <c r="AF337" s="13" t="e">
        <f>AVERAGEIFS($T$2:$T$2691,$C$2:$C$2691,4,#REF!,X337,#REF!,Y337)</f>
        <v>#REF!</v>
      </c>
      <c r="AG337" s="13" t="e">
        <f t="shared" si="50"/>
        <v>#REF!</v>
      </c>
      <c r="AN337" s="5"/>
    </row>
    <row r="338" spans="1:40" x14ac:dyDescent="0.3">
      <c r="A338" s="10">
        <f>IF(ISBLANK('Step 1.1 Raw Data'!A338),"-",'Step 1.1 Raw Data'!A338)</f>
        <v>43146.416686053242</v>
      </c>
      <c r="B338">
        <f t="shared" si="52"/>
        <v>10</v>
      </c>
      <c r="C338">
        <f t="shared" si="51"/>
        <v>5</v>
      </c>
      <c r="D338">
        <f>IF(ISBLANK('Step 1.1 Raw Data'!B338),"-",'Step 1.1 Raw Data'!B338)</f>
        <v>86.793300000000002</v>
      </c>
      <c r="E338">
        <f>IF(ISBLANK('Step 1.1 Raw Data'!C338),"-",'Step 1.1 Raw Data'!C338)</f>
        <v>86.793300000000002</v>
      </c>
      <c r="F338">
        <f>IF(ISBLANK('Step 1.1 Raw Data'!D338),"-",'Step 1.1 Raw Data'!D338)</f>
        <v>86.793300000000002</v>
      </c>
      <c r="G338" s="17">
        <f t="shared" si="53"/>
        <v>86.793300000000002</v>
      </c>
      <c r="H338" s="61">
        <f>(SQRT(3)*G338*'Step 1.1 Raw Data'!$G$3*'Step 1.1 Raw Data'!$G$4)/1000</f>
        <v>31.402518374933457</v>
      </c>
      <c r="J338" s="10"/>
      <c r="K338"/>
      <c r="L338"/>
      <c r="M338"/>
      <c r="N338" s="17"/>
      <c r="O338"/>
      <c r="P338" s="10"/>
      <c r="Q338"/>
      <c r="R338"/>
      <c r="S338"/>
      <c r="T338" s="17"/>
      <c r="V338">
        <v>4</v>
      </c>
      <c r="W338" s="14">
        <v>0.39583333333333298</v>
      </c>
      <c r="X338" s="3">
        <f t="shared" si="45"/>
        <v>9</v>
      </c>
      <c r="Y338" s="3">
        <f t="shared" si="46"/>
        <v>30</v>
      </c>
      <c r="Z338" s="13" t="e">
        <f>AVERAGEIFS(#REF!,$C$2:$C$2691,4,#REF!,X338,#REF!,Y338)</f>
        <v>#REF!</v>
      </c>
      <c r="AA338" s="13" t="e">
        <f t="shared" si="47"/>
        <v>#REF!</v>
      </c>
      <c r="AB338" s="13" t="e">
        <f>AVERAGEIFS(#REF!,$C$2:$C$2691,4,#REF!,X338,#REF!,Y338)</f>
        <v>#REF!</v>
      </c>
      <c r="AC338" s="13" t="e">
        <f t="shared" si="48"/>
        <v>#REF!</v>
      </c>
      <c r="AD338" s="13" t="e">
        <f>AVERAGEIFS($N$2:$N$2691,$C$2:$C$2691,4,#REF!,X338,#REF!,Y338)</f>
        <v>#REF!</v>
      </c>
      <c r="AE338" s="13" t="e">
        <f t="shared" si="49"/>
        <v>#REF!</v>
      </c>
      <c r="AF338" s="13" t="e">
        <f>AVERAGEIFS($T$2:$T$2691,$C$2:$C$2691,4,#REF!,X338,#REF!,Y338)</f>
        <v>#REF!</v>
      </c>
      <c r="AG338" s="13" t="e">
        <f t="shared" si="50"/>
        <v>#REF!</v>
      </c>
      <c r="AN338" s="5"/>
    </row>
    <row r="339" spans="1:40" x14ac:dyDescent="0.3">
      <c r="A339" s="10">
        <f>IF(ISBLANK('Step 1.1 Raw Data'!A339),"-",'Step 1.1 Raw Data'!A339)</f>
        <v>43146.45835277778</v>
      </c>
      <c r="B339">
        <f t="shared" si="52"/>
        <v>11</v>
      </c>
      <c r="C339">
        <f t="shared" si="51"/>
        <v>5</v>
      </c>
      <c r="D339">
        <f>IF(ISBLANK('Step 1.1 Raw Data'!B339),"-",'Step 1.1 Raw Data'!B339)</f>
        <v>86.800899999999999</v>
      </c>
      <c r="E339">
        <f>IF(ISBLANK('Step 1.1 Raw Data'!C339),"-",'Step 1.1 Raw Data'!C339)</f>
        <v>86.800899999999999</v>
      </c>
      <c r="F339">
        <f>IF(ISBLANK('Step 1.1 Raw Data'!D339),"-",'Step 1.1 Raw Data'!D339)</f>
        <v>86.800899999999999</v>
      </c>
      <c r="G339" s="17">
        <f t="shared" si="53"/>
        <v>86.800899999999999</v>
      </c>
      <c r="H339" s="61">
        <f>(SQRT(3)*G339*'Step 1.1 Raw Data'!$G$3*'Step 1.1 Raw Data'!$G$4)/1000</f>
        <v>31.405268116441722</v>
      </c>
      <c r="J339" s="10"/>
      <c r="K339"/>
      <c r="L339"/>
      <c r="M339"/>
      <c r="N339" s="17"/>
      <c r="O339"/>
      <c r="P339" s="10"/>
      <c r="Q339"/>
      <c r="R339"/>
      <c r="S339"/>
      <c r="T339" s="17"/>
      <c r="V339">
        <v>4</v>
      </c>
      <c r="W339" s="14">
        <v>0.40625</v>
      </c>
      <c r="X339" s="3">
        <f t="shared" si="45"/>
        <v>9</v>
      </c>
      <c r="Y339" s="3">
        <f t="shared" si="46"/>
        <v>45</v>
      </c>
      <c r="Z339" s="13" t="e">
        <f>AVERAGEIFS(#REF!,$C$2:$C$2691,4,#REF!,X339,#REF!,Y339)</f>
        <v>#REF!</v>
      </c>
      <c r="AA339" s="13" t="e">
        <f t="shared" si="47"/>
        <v>#REF!</v>
      </c>
      <c r="AB339" s="13" t="e">
        <f>AVERAGEIFS(#REF!,$C$2:$C$2691,4,#REF!,X339,#REF!,Y339)</f>
        <v>#REF!</v>
      </c>
      <c r="AC339" s="13" t="e">
        <f t="shared" si="48"/>
        <v>#REF!</v>
      </c>
      <c r="AD339" s="13" t="e">
        <f>AVERAGEIFS($N$2:$N$2691,$C$2:$C$2691,4,#REF!,X339,#REF!,Y339)</f>
        <v>#REF!</v>
      </c>
      <c r="AE339" s="13" t="e">
        <f t="shared" si="49"/>
        <v>#REF!</v>
      </c>
      <c r="AF339" s="13" t="e">
        <f>AVERAGEIFS($T$2:$T$2691,$C$2:$C$2691,4,#REF!,X339,#REF!,Y339)</f>
        <v>#REF!</v>
      </c>
      <c r="AG339" s="13" t="e">
        <f t="shared" si="50"/>
        <v>#REF!</v>
      </c>
      <c r="AN339" s="5"/>
    </row>
    <row r="340" spans="1:40" x14ac:dyDescent="0.3">
      <c r="A340" s="10">
        <f>IF(ISBLANK('Step 1.1 Raw Data'!A340),"-",'Step 1.1 Raw Data'!A340)</f>
        <v>43146.500019502317</v>
      </c>
      <c r="B340">
        <f t="shared" si="52"/>
        <v>12</v>
      </c>
      <c r="C340">
        <f t="shared" si="51"/>
        <v>5</v>
      </c>
      <c r="D340">
        <f>IF(ISBLANK('Step 1.1 Raw Data'!B340),"-",'Step 1.1 Raw Data'!B340)</f>
        <v>86.672799999999995</v>
      </c>
      <c r="E340">
        <f>IF(ISBLANK('Step 1.1 Raw Data'!C340),"-",'Step 1.1 Raw Data'!C340)</f>
        <v>86.672799999999995</v>
      </c>
      <c r="F340">
        <f>IF(ISBLANK('Step 1.1 Raw Data'!D340),"-",'Step 1.1 Raw Data'!D340)</f>
        <v>86.672799999999995</v>
      </c>
      <c r="G340" s="17">
        <f t="shared" si="53"/>
        <v>86.672799999999995</v>
      </c>
      <c r="H340" s="61">
        <f>(SQRT(3)*G340*'Step 1.1 Raw Data'!$G$3*'Step 1.1 Raw Data'!$G$4)/1000</f>
        <v>31.358920499703686</v>
      </c>
      <c r="J340" s="10"/>
      <c r="K340"/>
      <c r="L340"/>
      <c r="M340"/>
      <c r="N340" s="17"/>
      <c r="O340"/>
      <c r="P340" s="10"/>
      <c r="Q340"/>
      <c r="R340"/>
      <c r="S340"/>
      <c r="T340" s="17"/>
      <c r="V340">
        <v>4</v>
      </c>
      <c r="W340" s="14">
        <v>0.41666666666666702</v>
      </c>
      <c r="X340" s="3">
        <f t="shared" si="45"/>
        <v>10</v>
      </c>
      <c r="Y340" s="3">
        <f t="shared" si="46"/>
        <v>0</v>
      </c>
      <c r="Z340" s="13" t="e">
        <f>AVERAGEIFS(#REF!,$C$2:$C$2691,4,#REF!,X340,#REF!,Y340)</f>
        <v>#REF!</v>
      </c>
      <c r="AA340" s="13" t="e">
        <f t="shared" si="47"/>
        <v>#REF!</v>
      </c>
      <c r="AB340" s="13" t="e">
        <f>AVERAGEIFS(#REF!,$C$2:$C$2691,4,#REF!,X340,#REF!,Y340)</f>
        <v>#REF!</v>
      </c>
      <c r="AC340" s="13" t="e">
        <f t="shared" si="48"/>
        <v>#REF!</v>
      </c>
      <c r="AD340" s="13" t="e">
        <f>AVERAGEIFS($N$2:$N$2691,$C$2:$C$2691,4,#REF!,X340,#REF!,Y340)</f>
        <v>#REF!</v>
      </c>
      <c r="AE340" s="13" t="e">
        <f t="shared" si="49"/>
        <v>#REF!</v>
      </c>
      <c r="AF340" s="13" t="e">
        <f>AVERAGEIFS($T$2:$T$2691,$C$2:$C$2691,4,#REF!,X340,#REF!,Y340)</f>
        <v>#REF!</v>
      </c>
      <c r="AG340" s="13" t="e">
        <f t="shared" si="50"/>
        <v>#REF!</v>
      </c>
      <c r="AN340" s="5"/>
    </row>
    <row r="341" spans="1:40" x14ac:dyDescent="0.3">
      <c r="A341" s="10">
        <f>IF(ISBLANK('Step 1.1 Raw Data'!A341),"-",'Step 1.1 Raw Data'!A341)</f>
        <v>43146.541686226854</v>
      </c>
      <c r="B341">
        <f t="shared" si="52"/>
        <v>13</v>
      </c>
      <c r="C341">
        <f t="shared" si="51"/>
        <v>5</v>
      </c>
      <c r="D341">
        <f>IF(ISBLANK('Step 1.1 Raw Data'!B341),"-",'Step 1.1 Raw Data'!B341)</f>
        <v>86.631600000000006</v>
      </c>
      <c r="E341">
        <f>IF(ISBLANK('Step 1.1 Raw Data'!C341),"-",'Step 1.1 Raw Data'!C341)</f>
        <v>86.631600000000006</v>
      </c>
      <c r="F341">
        <f>IF(ISBLANK('Step 1.1 Raw Data'!D341),"-",'Step 1.1 Raw Data'!D341)</f>
        <v>86.631600000000006</v>
      </c>
      <c r="G341" s="17">
        <f t="shared" si="53"/>
        <v>86.631600000000006</v>
      </c>
      <c r="H341" s="61">
        <f>(SQRT(3)*G341*'Step 1.1 Raw Data'!$G$3*'Step 1.1 Raw Data'!$G$4)/1000</f>
        <v>31.344014006264135</v>
      </c>
      <c r="J341" s="10"/>
      <c r="K341"/>
      <c r="L341"/>
      <c r="M341"/>
      <c r="N341" s="17"/>
      <c r="O341"/>
      <c r="P341" s="10"/>
      <c r="Q341"/>
      <c r="R341"/>
      <c r="S341"/>
      <c r="T341" s="17"/>
      <c r="V341">
        <v>4</v>
      </c>
      <c r="W341" s="14">
        <v>0.42708333333333298</v>
      </c>
      <c r="X341" s="3">
        <f t="shared" si="45"/>
        <v>10</v>
      </c>
      <c r="Y341" s="3">
        <f t="shared" si="46"/>
        <v>15</v>
      </c>
      <c r="Z341" s="13" t="e">
        <f>AVERAGEIFS(#REF!,$C$2:$C$2691,4,#REF!,X341,#REF!,Y341)</f>
        <v>#REF!</v>
      </c>
      <c r="AA341" s="13" t="e">
        <f t="shared" si="47"/>
        <v>#REF!</v>
      </c>
      <c r="AB341" s="13" t="e">
        <f>AVERAGEIFS(#REF!,$C$2:$C$2691,4,#REF!,X341,#REF!,Y341)</f>
        <v>#REF!</v>
      </c>
      <c r="AC341" s="13" t="e">
        <f t="shared" si="48"/>
        <v>#REF!</v>
      </c>
      <c r="AD341" s="13" t="e">
        <f>AVERAGEIFS($N$2:$N$2691,$C$2:$C$2691,4,#REF!,X341,#REF!,Y341)</f>
        <v>#REF!</v>
      </c>
      <c r="AE341" s="13" t="e">
        <f t="shared" si="49"/>
        <v>#REF!</v>
      </c>
      <c r="AF341" s="13" t="e">
        <f>AVERAGEIFS($T$2:$T$2691,$C$2:$C$2691,4,#REF!,X341,#REF!,Y341)</f>
        <v>#REF!</v>
      </c>
      <c r="AG341" s="13" t="e">
        <f t="shared" si="50"/>
        <v>#REF!</v>
      </c>
      <c r="AN341" s="5"/>
    </row>
    <row r="342" spans="1:40" x14ac:dyDescent="0.3">
      <c r="A342" s="10">
        <f>IF(ISBLANK('Step 1.1 Raw Data'!A342),"-",'Step 1.1 Raw Data'!A342)</f>
        <v>43146.583352951391</v>
      </c>
      <c r="B342">
        <f t="shared" si="52"/>
        <v>14</v>
      </c>
      <c r="C342">
        <f t="shared" si="51"/>
        <v>5</v>
      </c>
      <c r="D342">
        <f>IF(ISBLANK('Step 1.1 Raw Data'!B342),"-",'Step 1.1 Raw Data'!B342)</f>
        <v>86.631600000000006</v>
      </c>
      <c r="E342">
        <f>IF(ISBLANK('Step 1.1 Raw Data'!C342),"-",'Step 1.1 Raw Data'!C342)</f>
        <v>86.631600000000006</v>
      </c>
      <c r="F342">
        <f>IF(ISBLANK('Step 1.1 Raw Data'!D342),"-",'Step 1.1 Raw Data'!D342)</f>
        <v>86.631600000000006</v>
      </c>
      <c r="G342" s="17">
        <f t="shared" si="53"/>
        <v>86.631600000000006</v>
      </c>
      <c r="H342" s="61">
        <f>(SQRT(3)*G342*'Step 1.1 Raw Data'!$G$3*'Step 1.1 Raw Data'!$G$4)/1000</f>
        <v>31.344014006264135</v>
      </c>
      <c r="J342" s="10"/>
      <c r="K342"/>
      <c r="L342"/>
      <c r="M342"/>
      <c r="N342" s="17"/>
      <c r="O342"/>
      <c r="P342" s="10"/>
      <c r="Q342"/>
      <c r="R342"/>
      <c r="S342"/>
      <c r="T342" s="17"/>
      <c r="V342">
        <v>4</v>
      </c>
      <c r="W342" s="14">
        <v>0.4375</v>
      </c>
      <c r="X342" s="3">
        <f t="shared" si="45"/>
        <v>10</v>
      </c>
      <c r="Y342" s="3">
        <f t="shared" si="46"/>
        <v>30</v>
      </c>
      <c r="Z342" s="13" t="e">
        <f>AVERAGEIFS(#REF!,$C$2:$C$2691,4,#REF!,X342,#REF!,Y342)</f>
        <v>#REF!</v>
      </c>
      <c r="AA342" s="13" t="e">
        <f t="shared" si="47"/>
        <v>#REF!</v>
      </c>
      <c r="AB342" s="13" t="e">
        <f>AVERAGEIFS(#REF!,$C$2:$C$2691,4,#REF!,X342,#REF!,Y342)</f>
        <v>#REF!</v>
      </c>
      <c r="AC342" s="13" t="e">
        <f t="shared" si="48"/>
        <v>#REF!</v>
      </c>
      <c r="AD342" s="13" t="e">
        <f>AVERAGEIFS($N$2:$N$2691,$C$2:$C$2691,4,#REF!,X342,#REF!,Y342)</f>
        <v>#REF!</v>
      </c>
      <c r="AE342" s="13" t="e">
        <f t="shared" si="49"/>
        <v>#REF!</v>
      </c>
      <c r="AF342" s="13" t="e">
        <f>AVERAGEIFS($T$2:$T$2691,$C$2:$C$2691,4,#REF!,X342,#REF!,Y342)</f>
        <v>#REF!</v>
      </c>
      <c r="AG342" s="13" t="e">
        <f t="shared" si="50"/>
        <v>#REF!</v>
      </c>
      <c r="AN342" s="5"/>
    </row>
    <row r="343" spans="1:40" x14ac:dyDescent="0.3">
      <c r="A343" s="10">
        <f>IF(ISBLANK('Step 1.1 Raw Data'!A343),"-",'Step 1.1 Raw Data'!A343)</f>
        <v>43146.625019675928</v>
      </c>
      <c r="B343">
        <f t="shared" si="52"/>
        <v>15</v>
      </c>
      <c r="C343">
        <f t="shared" si="51"/>
        <v>5</v>
      </c>
      <c r="D343">
        <f>IF(ISBLANK('Step 1.1 Raw Data'!B343),"-",'Step 1.1 Raw Data'!B343)</f>
        <v>86.663600000000002</v>
      </c>
      <c r="E343">
        <f>IF(ISBLANK('Step 1.1 Raw Data'!C343),"-",'Step 1.1 Raw Data'!C343)</f>
        <v>86.663600000000002</v>
      </c>
      <c r="F343">
        <f>IF(ISBLANK('Step 1.1 Raw Data'!D343),"-",'Step 1.1 Raw Data'!D343)</f>
        <v>86.663600000000002</v>
      </c>
      <c r="G343" s="17">
        <f t="shared" si="53"/>
        <v>86.663600000000017</v>
      </c>
      <c r="H343" s="61">
        <f>(SQRT(3)*G343*'Step 1.1 Raw Data'!$G$3*'Step 1.1 Raw Data'!$G$4)/1000</f>
        <v>31.355591865246314</v>
      </c>
      <c r="J343" s="10"/>
      <c r="K343"/>
      <c r="L343"/>
      <c r="M343"/>
      <c r="N343" s="17"/>
      <c r="O343"/>
      <c r="P343" s="10"/>
      <c r="Q343"/>
      <c r="R343"/>
      <c r="S343"/>
      <c r="T343" s="17"/>
      <c r="V343">
        <v>4</v>
      </c>
      <c r="W343" s="14">
        <v>0.44791666666666702</v>
      </c>
      <c r="X343" s="3">
        <f t="shared" si="45"/>
        <v>10</v>
      </c>
      <c r="Y343" s="3">
        <f t="shared" si="46"/>
        <v>45</v>
      </c>
      <c r="Z343" s="13" t="e">
        <f>AVERAGEIFS(#REF!,$C$2:$C$2691,4,#REF!,X343,#REF!,Y343)</f>
        <v>#REF!</v>
      </c>
      <c r="AA343" s="13" t="e">
        <f t="shared" si="47"/>
        <v>#REF!</v>
      </c>
      <c r="AB343" s="13" t="e">
        <f>AVERAGEIFS(#REF!,$C$2:$C$2691,4,#REF!,X343,#REF!,Y343)</f>
        <v>#REF!</v>
      </c>
      <c r="AC343" s="13" t="e">
        <f t="shared" si="48"/>
        <v>#REF!</v>
      </c>
      <c r="AD343" s="13" t="e">
        <f>AVERAGEIFS($N$2:$N$2691,$C$2:$C$2691,4,#REF!,X343,#REF!,Y343)</f>
        <v>#REF!</v>
      </c>
      <c r="AE343" s="13" t="e">
        <f t="shared" si="49"/>
        <v>#REF!</v>
      </c>
      <c r="AF343" s="13" t="e">
        <f>AVERAGEIFS($T$2:$T$2691,$C$2:$C$2691,4,#REF!,X343,#REF!,Y343)</f>
        <v>#REF!</v>
      </c>
      <c r="AG343" s="13" t="e">
        <f t="shared" si="50"/>
        <v>#REF!</v>
      </c>
      <c r="AN343" s="5"/>
    </row>
    <row r="344" spans="1:40" x14ac:dyDescent="0.3">
      <c r="A344" s="10">
        <f>IF(ISBLANK('Step 1.1 Raw Data'!A344),"-",'Step 1.1 Raw Data'!A344)</f>
        <v>43146.666686400466</v>
      </c>
      <c r="B344">
        <f t="shared" si="52"/>
        <v>16</v>
      </c>
      <c r="C344">
        <f t="shared" si="51"/>
        <v>5</v>
      </c>
      <c r="D344">
        <f>IF(ISBLANK('Step 1.1 Raw Data'!B344),"-",'Step 1.1 Raw Data'!B344)</f>
        <v>86.556799999999996</v>
      </c>
      <c r="E344">
        <f>IF(ISBLANK('Step 1.1 Raw Data'!C344),"-",'Step 1.1 Raw Data'!C344)</f>
        <v>86.556799999999996</v>
      </c>
      <c r="F344">
        <f>IF(ISBLANK('Step 1.1 Raw Data'!D344),"-",'Step 1.1 Raw Data'!D344)</f>
        <v>86.556799999999996</v>
      </c>
      <c r="G344" s="17">
        <f t="shared" si="53"/>
        <v>86.556799999999996</v>
      </c>
      <c r="H344" s="61">
        <f>(SQRT(3)*G344*'Step 1.1 Raw Data'!$G$3*'Step 1.1 Raw Data'!$G$4)/1000</f>
        <v>31.316950760893295</v>
      </c>
      <c r="J344" s="10"/>
      <c r="K344"/>
      <c r="L344"/>
      <c r="M344"/>
      <c r="N344" s="17"/>
      <c r="O344"/>
      <c r="P344" s="10"/>
      <c r="Q344"/>
      <c r="R344"/>
      <c r="S344"/>
      <c r="T344" s="17"/>
      <c r="V344">
        <v>4</v>
      </c>
      <c r="W344" s="14">
        <v>0.45833333333333298</v>
      </c>
      <c r="X344" s="3">
        <f t="shared" si="45"/>
        <v>11</v>
      </c>
      <c r="Y344" s="3">
        <f t="shared" si="46"/>
        <v>0</v>
      </c>
      <c r="Z344" s="13" t="e">
        <f>AVERAGEIFS(#REF!,$C$2:$C$2691,4,#REF!,X344,#REF!,Y344)</f>
        <v>#REF!</v>
      </c>
      <c r="AA344" s="13" t="e">
        <f t="shared" si="47"/>
        <v>#REF!</v>
      </c>
      <c r="AB344" s="13" t="e">
        <f>AVERAGEIFS(#REF!,$C$2:$C$2691,4,#REF!,X344,#REF!,Y344)</f>
        <v>#REF!</v>
      </c>
      <c r="AC344" s="13" t="e">
        <f t="shared" si="48"/>
        <v>#REF!</v>
      </c>
      <c r="AD344" s="13" t="e">
        <f>AVERAGEIFS($N$2:$N$2691,$C$2:$C$2691,4,#REF!,X344,#REF!,Y344)</f>
        <v>#REF!</v>
      </c>
      <c r="AE344" s="13" t="e">
        <f t="shared" si="49"/>
        <v>#REF!</v>
      </c>
      <c r="AF344" s="13" t="e">
        <f>AVERAGEIFS($T$2:$T$2691,$C$2:$C$2691,4,#REF!,X344,#REF!,Y344)</f>
        <v>#REF!</v>
      </c>
      <c r="AG344" s="13" t="e">
        <f t="shared" si="50"/>
        <v>#REF!</v>
      </c>
      <c r="AN344" s="5"/>
    </row>
    <row r="345" spans="1:40" x14ac:dyDescent="0.3">
      <c r="A345" s="10">
        <f>IF(ISBLANK('Step 1.1 Raw Data'!A345),"-",'Step 1.1 Raw Data'!A345)</f>
        <v>43146.708353125003</v>
      </c>
      <c r="B345">
        <f t="shared" si="52"/>
        <v>17</v>
      </c>
      <c r="C345">
        <f t="shared" si="51"/>
        <v>5</v>
      </c>
      <c r="D345">
        <f>IF(ISBLANK('Step 1.1 Raw Data'!B345),"-",'Step 1.1 Raw Data'!B345)</f>
        <v>86.686499999999995</v>
      </c>
      <c r="E345">
        <f>IF(ISBLANK('Step 1.1 Raw Data'!C345),"-",'Step 1.1 Raw Data'!C345)</f>
        <v>86.686499999999995</v>
      </c>
      <c r="F345">
        <f>IF(ISBLANK('Step 1.1 Raw Data'!D345),"-",'Step 1.1 Raw Data'!D345)</f>
        <v>86.686499999999995</v>
      </c>
      <c r="G345" s="17">
        <f t="shared" si="53"/>
        <v>86.686499999999981</v>
      </c>
      <c r="H345" s="61">
        <f>(SQRT(3)*G345*'Step 1.1 Raw Data'!$G$3*'Step 1.1 Raw Data'!$G$4)/1000</f>
        <v>31.363877270580424</v>
      </c>
      <c r="J345" s="10"/>
      <c r="K345"/>
      <c r="L345"/>
      <c r="M345"/>
      <c r="N345" s="17"/>
      <c r="O345"/>
      <c r="P345" s="10"/>
      <c r="Q345"/>
      <c r="R345"/>
      <c r="S345"/>
      <c r="T345" s="17"/>
      <c r="V345">
        <v>4</v>
      </c>
      <c r="W345" s="14">
        <v>0.46875</v>
      </c>
      <c r="X345" s="3">
        <f t="shared" si="45"/>
        <v>11</v>
      </c>
      <c r="Y345" s="3">
        <f t="shared" si="46"/>
        <v>15</v>
      </c>
      <c r="Z345" s="13" t="e">
        <f>AVERAGEIFS(#REF!,$C$2:$C$2691,4,#REF!,X345,#REF!,Y345)</f>
        <v>#REF!</v>
      </c>
      <c r="AA345" s="13" t="e">
        <f t="shared" si="47"/>
        <v>#REF!</v>
      </c>
      <c r="AB345" s="13" t="e">
        <f>AVERAGEIFS(#REF!,$C$2:$C$2691,4,#REF!,X345,#REF!,Y345)</f>
        <v>#REF!</v>
      </c>
      <c r="AC345" s="13" t="e">
        <f t="shared" si="48"/>
        <v>#REF!</v>
      </c>
      <c r="AD345" s="13" t="e">
        <f>AVERAGEIFS($N$2:$N$2691,$C$2:$C$2691,4,#REF!,X345,#REF!,Y345)</f>
        <v>#REF!</v>
      </c>
      <c r="AE345" s="13" t="e">
        <f t="shared" si="49"/>
        <v>#REF!</v>
      </c>
      <c r="AF345" s="13" t="e">
        <f>AVERAGEIFS($T$2:$T$2691,$C$2:$C$2691,4,#REF!,X345,#REF!,Y345)</f>
        <v>#REF!</v>
      </c>
      <c r="AG345" s="13" t="e">
        <f t="shared" si="50"/>
        <v>#REF!</v>
      </c>
      <c r="AN345" s="5"/>
    </row>
    <row r="346" spans="1:40" x14ac:dyDescent="0.3">
      <c r="A346" s="10">
        <f>IF(ISBLANK('Step 1.1 Raw Data'!A346),"-",'Step 1.1 Raw Data'!A346)</f>
        <v>43146.75001984954</v>
      </c>
      <c r="B346">
        <f t="shared" si="52"/>
        <v>18</v>
      </c>
      <c r="C346">
        <f t="shared" si="51"/>
        <v>5</v>
      </c>
      <c r="D346">
        <f>IF(ISBLANK('Step 1.1 Raw Data'!B346),"-",'Step 1.1 Raw Data'!B346)</f>
        <v>86.726200000000006</v>
      </c>
      <c r="E346">
        <f>IF(ISBLANK('Step 1.1 Raw Data'!C346),"-",'Step 1.1 Raw Data'!C346)</f>
        <v>86.726200000000006</v>
      </c>
      <c r="F346">
        <f>IF(ISBLANK('Step 1.1 Raw Data'!D346),"-",'Step 1.1 Raw Data'!D346)</f>
        <v>86.726200000000006</v>
      </c>
      <c r="G346" s="17">
        <f t="shared" si="53"/>
        <v>86.726200000000006</v>
      </c>
      <c r="H346" s="61">
        <f>(SQRT(3)*G346*'Step 1.1 Raw Data'!$G$3*'Step 1.1 Raw Data'!$G$4)/1000</f>
        <v>31.378241051880199</v>
      </c>
      <c r="J346" s="10"/>
      <c r="K346"/>
      <c r="L346"/>
      <c r="M346"/>
      <c r="N346" s="17"/>
      <c r="O346"/>
      <c r="P346" s="10"/>
      <c r="Q346"/>
      <c r="R346"/>
      <c r="S346"/>
      <c r="T346" s="17"/>
      <c r="V346">
        <v>4</v>
      </c>
      <c r="W346" s="14">
        <v>0.47916666666666702</v>
      </c>
      <c r="X346" s="3">
        <f t="shared" si="45"/>
        <v>11</v>
      </c>
      <c r="Y346" s="3">
        <f t="shared" si="46"/>
        <v>30</v>
      </c>
      <c r="Z346" s="13" t="e">
        <f>AVERAGEIFS(#REF!,$C$2:$C$2691,4,#REF!,X346,#REF!,Y346)</f>
        <v>#REF!</v>
      </c>
      <c r="AA346" s="13" t="e">
        <f t="shared" si="47"/>
        <v>#REF!</v>
      </c>
      <c r="AB346" s="13" t="e">
        <f>AVERAGEIFS(#REF!,$C$2:$C$2691,4,#REF!,X346,#REF!,Y346)</f>
        <v>#REF!</v>
      </c>
      <c r="AC346" s="13" t="e">
        <f t="shared" si="48"/>
        <v>#REF!</v>
      </c>
      <c r="AD346" s="13" t="e">
        <f>AVERAGEIFS($N$2:$N$2691,$C$2:$C$2691,4,#REF!,X346,#REF!,Y346)</f>
        <v>#REF!</v>
      </c>
      <c r="AE346" s="13" t="e">
        <f t="shared" si="49"/>
        <v>#REF!</v>
      </c>
      <c r="AF346" s="13" t="e">
        <f>AVERAGEIFS($T$2:$T$2691,$C$2:$C$2691,4,#REF!,X346,#REF!,Y346)</f>
        <v>#REF!</v>
      </c>
      <c r="AG346" s="13" t="e">
        <f t="shared" si="50"/>
        <v>#REF!</v>
      </c>
      <c r="AN346" s="5"/>
    </row>
    <row r="347" spans="1:40" x14ac:dyDescent="0.3">
      <c r="A347" s="10">
        <f>IF(ISBLANK('Step 1.1 Raw Data'!A347),"-",'Step 1.1 Raw Data'!A347)</f>
        <v>43146.791686574077</v>
      </c>
      <c r="B347">
        <f t="shared" si="52"/>
        <v>19</v>
      </c>
      <c r="C347">
        <f t="shared" si="51"/>
        <v>5</v>
      </c>
      <c r="D347">
        <f>IF(ISBLANK('Step 1.1 Raw Data'!B347),"-",'Step 1.1 Raw Data'!B347)</f>
        <v>86.518699999999995</v>
      </c>
      <c r="E347">
        <f>IF(ISBLANK('Step 1.1 Raw Data'!C347),"-",'Step 1.1 Raw Data'!C347)</f>
        <v>86.518699999999995</v>
      </c>
      <c r="F347">
        <f>IF(ISBLANK('Step 1.1 Raw Data'!D347),"-",'Step 1.1 Raw Data'!D347)</f>
        <v>86.518699999999995</v>
      </c>
      <c r="G347" s="17">
        <f t="shared" si="53"/>
        <v>86.51870000000001</v>
      </c>
      <c r="H347" s="61">
        <f>(SQRT(3)*G347*'Step 1.1 Raw Data'!$G$3*'Step 1.1 Raw Data'!$G$4)/1000</f>
        <v>31.303165872542639</v>
      </c>
      <c r="J347" s="10"/>
      <c r="K347"/>
      <c r="L347"/>
      <c r="M347"/>
      <c r="N347" s="17"/>
      <c r="O347"/>
      <c r="P347" s="10"/>
      <c r="Q347"/>
      <c r="R347"/>
      <c r="S347"/>
      <c r="T347" s="17"/>
      <c r="V347">
        <v>4</v>
      </c>
      <c r="W347" s="14">
        <v>0.48958333333333298</v>
      </c>
      <c r="X347" s="3">
        <f t="shared" si="45"/>
        <v>11</v>
      </c>
      <c r="Y347" s="3">
        <f t="shared" si="46"/>
        <v>45</v>
      </c>
      <c r="Z347" s="13" t="e">
        <f>AVERAGEIFS(#REF!,$C$2:$C$2691,4,#REF!,X347,#REF!,Y347)</f>
        <v>#REF!</v>
      </c>
      <c r="AA347" s="13" t="e">
        <f t="shared" si="47"/>
        <v>#REF!</v>
      </c>
      <c r="AB347" s="13" t="e">
        <f>AVERAGEIFS(#REF!,$C$2:$C$2691,4,#REF!,X347,#REF!,Y347)</f>
        <v>#REF!</v>
      </c>
      <c r="AC347" s="13" t="e">
        <f t="shared" si="48"/>
        <v>#REF!</v>
      </c>
      <c r="AD347" s="13" t="e">
        <f>AVERAGEIFS($N$2:$N$2691,$C$2:$C$2691,4,#REF!,X347,#REF!,Y347)</f>
        <v>#REF!</v>
      </c>
      <c r="AE347" s="13" t="e">
        <f t="shared" si="49"/>
        <v>#REF!</v>
      </c>
      <c r="AF347" s="13" t="e">
        <f>AVERAGEIFS($T$2:$T$2691,$C$2:$C$2691,4,#REF!,X347,#REF!,Y347)</f>
        <v>#REF!</v>
      </c>
      <c r="AG347" s="13" t="e">
        <f t="shared" si="50"/>
        <v>#REF!</v>
      </c>
      <c r="AN347" s="5"/>
    </row>
    <row r="348" spans="1:40" x14ac:dyDescent="0.3">
      <c r="A348" s="10">
        <f>IF(ISBLANK('Step 1.1 Raw Data'!A348),"-",'Step 1.1 Raw Data'!A348)</f>
        <v>43146.833353298614</v>
      </c>
      <c r="B348">
        <f t="shared" si="52"/>
        <v>20</v>
      </c>
      <c r="C348">
        <f t="shared" si="51"/>
        <v>5</v>
      </c>
      <c r="D348">
        <f>IF(ISBLANK('Step 1.1 Raw Data'!B348),"-",'Step 1.1 Raw Data'!B348)</f>
        <v>86.576599999999999</v>
      </c>
      <c r="E348">
        <f>IF(ISBLANK('Step 1.1 Raw Data'!C348),"-",'Step 1.1 Raw Data'!C348)</f>
        <v>86.576599999999999</v>
      </c>
      <c r="F348">
        <f>IF(ISBLANK('Step 1.1 Raw Data'!D348),"-",'Step 1.1 Raw Data'!D348)</f>
        <v>86.576599999999999</v>
      </c>
      <c r="G348" s="17">
        <f t="shared" si="53"/>
        <v>86.576599999999999</v>
      </c>
      <c r="H348" s="61">
        <f>(SQRT(3)*G348*'Step 1.1 Raw Data'!$G$3*'Step 1.1 Raw Data'!$G$4)/1000</f>
        <v>31.324114561138519</v>
      </c>
      <c r="J348" s="10"/>
      <c r="K348"/>
      <c r="L348"/>
      <c r="M348"/>
      <c r="N348" s="17"/>
      <c r="O348"/>
      <c r="P348" s="10"/>
      <c r="Q348"/>
      <c r="R348"/>
      <c r="S348"/>
      <c r="T348" s="17"/>
      <c r="V348">
        <v>4</v>
      </c>
      <c r="W348" s="14">
        <v>0.5</v>
      </c>
      <c r="X348" s="3">
        <f t="shared" si="45"/>
        <v>12</v>
      </c>
      <c r="Y348" s="3">
        <f t="shared" si="46"/>
        <v>0</v>
      </c>
      <c r="Z348" s="13" t="e">
        <f>AVERAGEIFS(#REF!,$C$2:$C$2691,4,#REF!,X348,#REF!,Y348)</f>
        <v>#REF!</v>
      </c>
      <c r="AA348" s="13" t="e">
        <f t="shared" si="47"/>
        <v>#REF!</v>
      </c>
      <c r="AB348" s="13" t="e">
        <f>AVERAGEIFS(#REF!,$C$2:$C$2691,4,#REF!,X348,#REF!,Y348)</f>
        <v>#REF!</v>
      </c>
      <c r="AC348" s="13" t="e">
        <f t="shared" si="48"/>
        <v>#REF!</v>
      </c>
      <c r="AD348" s="13" t="e">
        <f>AVERAGEIFS($N$2:$N$2691,$C$2:$C$2691,4,#REF!,X348,#REF!,Y348)</f>
        <v>#REF!</v>
      </c>
      <c r="AE348" s="13" t="e">
        <f t="shared" si="49"/>
        <v>#REF!</v>
      </c>
      <c r="AF348" s="13" t="e">
        <f>AVERAGEIFS($T$2:$T$2691,$C$2:$C$2691,4,#REF!,X348,#REF!,Y348)</f>
        <v>#REF!</v>
      </c>
      <c r="AG348" s="13" t="e">
        <f t="shared" si="50"/>
        <v>#REF!</v>
      </c>
      <c r="AN348" s="5"/>
    </row>
    <row r="349" spans="1:40" x14ac:dyDescent="0.3">
      <c r="A349" s="10">
        <f>IF(ISBLANK('Step 1.1 Raw Data'!A349),"-",'Step 1.1 Raw Data'!A349)</f>
        <v>43146.875020023152</v>
      </c>
      <c r="B349">
        <f t="shared" si="52"/>
        <v>21</v>
      </c>
      <c r="C349">
        <f t="shared" si="51"/>
        <v>5</v>
      </c>
      <c r="D349">
        <f>IF(ISBLANK('Step 1.1 Raw Data'!B349),"-",'Step 1.1 Raw Data'!B349)</f>
        <v>86.619399999999999</v>
      </c>
      <c r="E349">
        <f>IF(ISBLANK('Step 1.1 Raw Data'!C349),"-",'Step 1.1 Raw Data'!C349)</f>
        <v>86.619399999999999</v>
      </c>
      <c r="F349">
        <f>IF(ISBLANK('Step 1.1 Raw Data'!D349),"-",'Step 1.1 Raw Data'!D349)</f>
        <v>86.619399999999999</v>
      </c>
      <c r="G349" s="17">
        <f t="shared" si="53"/>
        <v>86.619399999999999</v>
      </c>
      <c r="H349" s="61">
        <f>(SQRT(3)*G349*'Step 1.1 Raw Data'!$G$3*'Step 1.1 Raw Data'!$G$4)/1000</f>
        <v>31.339599947527173</v>
      </c>
      <c r="J349" s="10"/>
      <c r="K349"/>
      <c r="L349"/>
      <c r="M349"/>
      <c r="N349" s="17"/>
      <c r="O349"/>
      <c r="P349" s="10"/>
      <c r="Q349"/>
      <c r="R349"/>
      <c r="S349"/>
      <c r="T349" s="17"/>
      <c r="V349">
        <v>4</v>
      </c>
      <c r="W349" s="14">
        <v>0.51041666666666696</v>
      </c>
      <c r="X349" s="3">
        <f t="shared" si="45"/>
        <v>12</v>
      </c>
      <c r="Y349" s="3">
        <f t="shared" si="46"/>
        <v>15</v>
      </c>
      <c r="Z349" s="13" t="e">
        <f>AVERAGEIFS(#REF!,$C$2:$C$2691,4,#REF!,X349,#REF!,Y349)</f>
        <v>#REF!</v>
      </c>
      <c r="AA349" s="13" t="e">
        <f t="shared" si="47"/>
        <v>#REF!</v>
      </c>
      <c r="AB349" s="13" t="e">
        <f>AVERAGEIFS(#REF!,$C$2:$C$2691,4,#REF!,X349,#REF!,Y349)</f>
        <v>#REF!</v>
      </c>
      <c r="AC349" s="13" t="e">
        <f t="shared" si="48"/>
        <v>#REF!</v>
      </c>
      <c r="AD349" s="13" t="e">
        <f>AVERAGEIFS($N$2:$N$2691,$C$2:$C$2691,4,#REF!,X349,#REF!,Y349)</f>
        <v>#REF!</v>
      </c>
      <c r="AE349" s="13" t="e">
        <f t="shared" si="49"/>
        <v>#REF!</v>
      </c>
      <c r="AF349" s="13" t="e">
        <f>AVERAGEIFS($T$2:$T$2691,$C$2:$C$2691,4,#REF!,X349,#REF!,Y349)</f>
        <v>#REF!</v>
      </c>
      <c r="AG349" s="13" t="e">
        <f t="shared" si="50"/>
        <v>#REF!</v>
      </c>
      <c r="AN349" s="5"/>
    </row>
    <row r="350" spans="1:40" x14ac:dyDescent="0.3">
      <c r="A350" s="10">
        <f>IF(ISBLANK('Step 1.1 Raw Data'!A350),"-",'Step 1.1 Raw Data'!A350)</f>
        <v>43146.916686747689</v>
      </c>
      <c r="B350">
        <f t="shared" si="52"/>
        <v>22</v>
      </c>
      <c r="C350">
        <f t="shared" si="51"/>
        <v>5</v>
      </c>
      <c r="D350">
        <f>IF(ISBLANK('Step 1.1 Raw Data'!B350),"-",'Step 1.1 Raw Data'!B350)</f>
        <v>86.674300000000002</v>
      </c>
      <c r="E350">
        <f>IF(ISBLANK('Step 1.1 Raw Data'!C350),"-",'Step 1.1 Raw Data'!C350)</f>
        <v>86.674300000000002</v>
      </c>
      <c r="F350">
        <f>IF(ISBLANK('Step 1.1 Raw Data'!D350),"-",'Step 1.1 Raw Data'!D350)</f>
        <v>86.674300000000002</v>
      </c>
      <c r="G350" s="17">
        <f t="shared" si="53"/>
        <v>86.674300000000002</v>
      </c>
      <c r="H350" s="61">
        <f>(SQRT(3)*G350*'Step 1.1 Raw Data'!$G$3*'Step 1.1 Raw Data'!$G$4)/1000</f>
        <v>31.35946321184348</v>
      </c>
      <c r="J350" s="10"/>
      <c r="K350"/>
      <c r="L350"/>
      <c r="M350"/>
      <c r="N350" s="17"/>
      <c r="O350"/>
      <c r="P350" s="10"/>
      <c r="Q350"/>
      <c r="R350"/>
      <c r="S350"/>
      <c r="T350" s="17"/>
      <c r="V350">
        <v>4</v>
      </c>
      <c r="W350" s="14">
        <v>0.52083333333333304</v>
      </c>
      <c r="X350" s="3">
        <f t="shared" si="45"/>
        <v>12</v>
      </c>
      <c r="Y350" s="3">
        <f t="shared" si="46"/>
        <v>30</v>
      </c>
      <c r="Z350" s="13" t="e">
        <f>AVERAGEIFS(#REF!,$C$2:$C$2691,4,#REF!,X350,#REF!,Y350)</f>
        <v>#REF!</v>
      </c>
      <c r="AA350" s="13" t="e">
        <f t="shared" si="47"/>
        <v>#REF!</v>
      </c>
      <c r="AB350" s="13" t="e">
        <f>AVERAGEIFS(#REF!,$C$2:$C$2691,4,#REF!,X350,#REF!,Y350)</f>
        <v>#REF!</v>
      </c>
      <c r="AC350" s="13" t="e">
        <f t="shared" si="48"/>
        <v>#REF!</v>
      </c>
      <c r="AD350" s="13" t="e">
        <f>AVERAGEIFS($N$2:$N$2691,$C$2:$C$2691,4,#REF!,X350,#REF!,Y350)</f>
        <v>#REF!</v>
      </c>
      <c r="AE350" s="13" t="e">
        <f t="shared" si="49"/>
        <v>#REF!</v>
      </c>
      <c r="AF350" s="13" t="e">
        <f>AVERAGEIFS($T$2:$T$2691,$C$2:$C$2691,4,#REF!,X350,#REF!,Y350)</f>
        <v>#REF!</v>
      </c>
      <c r="AG350" s="13" t="e">
        <f t="shared" si="50"/>
        <v>#REF!</v>
      </c>
      <c r="AN350" s="5"/>
    </row>
    <row r="351" spans="1:40" x14ac:dyDescent="0.3">
      <c r="A351" s="10">
        <f>IF(ISBLANK('Step 1.1 Raw Data'!A351),"-",'Step 1.1 Raw Data'!A351)</f>
        <v>43146.958353472219</v>
      </c>
      <c r="B351">
        <f t="shared" si="52"/>
        <v>23</v>
      </c>
      <c r="C351">
        <f t="shared" si="51"/>
        <v>5</v>
      </c>
      <c r="D351">
        <f>IF(ISBLANK('Step 1.1 Raw Data'!B351),"-",'Step 1.1 Raw Data'!B351)</f>
        <v>86.564400000000006</v>
      </c>
      <c r="E351">
        <f>IF(ISBLANK('Step 1.1 Raw Data'!C351),"-",'Step 1.1 Raw Data'!C351)</f>
        <v>86.564400000000006</v>
      </c>
      <c r="F351">
        <f>IF(ISBLANK('Step 1.1 Raw Data'!D351),"-",'Step 1.1 Raw Data'!D351)</f>
        <v>86.564400000000006</v>
      </c>
      <c r="G351" s="17">
        <f t="shared" si="53"/>
        <v>86.56440000000002</v>
      </c>
      <c r="H351" s="61">
        <f>(SQRT(3)*G351*'Step 1.1 Raw Data'!$G$3*'Step 1.1 Raw Data'!$G$4)/1000</f>
        <v>31.319700502401567</v>
      </c>
      <c r="J351" s="10"/>
      <c r="K351"/>
      <c r="L351"/>
      <c r="M351"/>
      <c r="N351" s="17"/>
      <c r="O351"/>
      <c r="P351" s="10"/>
      <c r="Q351"/>
      <c r="R351"/>
      <c r="S351"/>
      <c r="T351" s="17"/>
      <c r="V351">
        <v>4</v>
      </c>
      <c r="W351" s="14">
        <v>0.53125</v>
      </c>
      <c r="X351" s="3">
        <f t="shared" si="45"/>
        <v>12</v>
      </c>
      <c r="Y351" s="3">
        <f t="shared" si="46"/>
        <v>45</v>
      </c>
      <c r="Z351" s="13" t="e">
        <f>AVERAGEIFS(#REF!,$C$2:$C$2691,4,#REF!,X351,#REF!,Y351)</f>
        <v>#REF!</v>
      </c>
      <c r="AA351" s="13" t="e">
        <f t="shared" si="47"/>
        <v>#REF!</v>
      </c>
      <c r="AB351" s="13" t="e">
        <f>AVERAGEIFS(#REF!,$C$2:$C$2691,4,#REF!,X351,#REF!,Y351)</f>
        <v>#REF!</v>
      </c>
      <c r="AC351" s="13" t="e">
        <f t="shared" si="48"/>
        <v>#REF!</v>
      </c>
      <c r="AD351" s="13" t="e">
        <f>AVERAGEIFS($N$2:$N$2691,$C$2:$C$2691,4,#REF!,X351,#REF!,Y351)</f>
        <v>#REF!</v>
      </c>
      <c r="AE351" s="13" t="e">
        <f t="shared" si="49"/>
        <v>#REF!</v>
      </c>
      <c r="AF351" s="13" t="e">
        <f>AVERAGEIFS($T$2:$T$2691,$C$2:$C$2691,4,#REF!,X351,#REF!,Y351)</f>
        <v>#REF!</v>
      </c>
      <c r="AG351" s="13" t="e">
        <f t="shared" si="50"/>
        <v>#REF!</v>
      </c>
      <c r="AN351" s="5"/>
    </row>
    <row r="352" spans="1:40" x14ac:dyDescent="0.3">
      <c r="A352" s="10">
        <f>IF(ISBLANK('Step 1.1 Raw Data'!A352),"-",'Step 1.1 Raw Data'!A352)</f>
        <v>43147.000020196756</v>
      </c>
      <c r="B352">
        <f t="shared" si="52"/>
        <v>0</v>
      </c>
      <c r="C352">
        <f t="shared" si="51"/>
        <v>6</v>
      </c>
      <c r="D352">
        <f>IF(ISBLANK('Step 1.1 Raw Data'!B352),"-",'Step 1.1 Raw Data'!B352)</f>
        <v>86.2226</v>
      </c>
      <c r="E352">
        <f>IF(ISBLANK('Step 1.1 Raw Data'!C352),"-",'Step 1.1 Raw Data'!C352)</f>
        <v>86.2226</v>
      </c>
      <c r="F352">
        <f>IF(ISBLANK('Step 1.1 Raw Data'!D352),"-",'Step 1.1 Raw Data'!D352)</f>
        <v>86.2226</v>
      </c>
      <c r="G352" s="17">
        <f t="shared" si="53"/>
        <v>86.2226</v>
      </c>
      <c r="H352" s="61">
        <f>(SQRT(3)*G352*'Step 1.1 Raw Data'!$G$3*'Step 1.1 Raw Data'!$G$4)/1000</f>
        <v>31.196034496148172</v>
      </c>
      <c r="J352" s="10"/>
      <c r="K352"/>
      <c r="L352"/>
      <c r="M352"/>
      <c r="N352" s="17"/>
      <c r="O352"/>
      <c r="P352" s="10"/>
      <c r="Q352"/>
      <c r="R352"/>
      <c r="S352"/>
      <c r="T352" s="17"/>
      <c r="V352">
        <v>4</v>
      </c>
      <c r="W352" s="14">
        <v>0.54166666666666696</v>
      </c>
      <c r="X352" s="3">
        <f t="shared" si="45"/>
        <v>13</v>
      </c>
      <c r="Y352" s="3">
        <f t="shared" si="46"/>
        <v>0</v>
      </c>
      <c r="Z352" s="13" t="e">
        <f>AVERAGEIFS(#REF!,$C$2:$C$2691,4,#REF!,X352,#REF!,Y352)</f>
        <v>#REF!</v>
      </c>
      <c r="AA352" s="13" t="e">
        <f t="shared" si="47"/>
        <v>#REF!</v>
      </c>
      <c r="AB352" s="13" t="e">
        <f>AVERAGEIFS(#REF!,$C$2:$C$2691,4,#REF!,X352,#REF!,Y352)</f>
        <v>#REF!</v>
      </c>
      <c r="AC352" s="13" t="e">
        <f t="shared" si="48"/>
        <v>#REF!</v>
      </c>
      <c r="AD352" s="13" t="e">
        <f>AVERAGEIFS($N$2:$N$2691,$C$2:$C$2691,4,#REF!,X352,#REF!,Y352)</f>
        <v>#REF!</v>
      </c>
      <c r="AE352" s="13" t="e">
        <f t="shared" si="49"/>
        <v>#REF!</v>
      </c>
      <c r="AF352" s="13" t="e">
        <f>AVERAGEIFS($T$2:$T$2691,$C$2:$C$2691,4,#REF!,X352,#REF!,Y352)</f>
        <v>#REF!</v>
      </c>
      <c r="AG352" s="13" t="e">
        <f t="shared" si="50"/>
        <v>#REF!</v>
      </c>
      <c r="AN352" s="5"/>
    </row>
    <row r="353" spans="1:40" x14ac:dyDescent="0.3">
      <c r="A353" s="10">
        <f>IF(ISBLANK('Step 1.1 Raw Data'!A353),"-",'Step 1.1 Raw Data'!A353)</f>
        <v>43147.041686921293</v>
      </c>
      <c r="B353">
        <f t="shared" si="52"/>
        <v>1</v>
      </c>
      <c r="C353">
        <f t="shared" si="51"/>
        <v>6</v>
      </c>
      <c r="D353">
        <f>IF(ISBLANK('Step 1.1 Raw Data'!B353),"-",'Step 1.1 Raw Data'!B353)</f>
        <v>86.112799999999993</v>
      </c>
      <c r="E353">
        <f>IF(ISBLANK('Step 1.1 Raw Data'!C353),"-",'Step 1.1 Raw Data'!C353)</f>
        <v>86.112799999999993</v>
      </c>
      <c r="F353">
        <f>IF(ISBLANK('Step 1.1 Raw Data'!D353),"-",'Step 1.1 Raw Data'!D353)</f>
        <v>86.112799999999993</v>
      </c>
      <c r="G353" s="17">
        <f t="shared" si="53"/>
        <v>86.112799999999993</v>
      </c>
      <c r="H353" s="61">
        <f>(SQRT(3)*G353*'Step 1.1 Raw Data'!$G$3*'Step 1.1 Raw Data'!$G$4)/1000</f>
        <v>31.156307967515573</v>
      </c>
      <c r="J353" s="10"/>
      <c r="K353"/>
      <c r="L353"/>
      <c r="M353"/>
      <c r="N353" s="17"/>
      <c r="O353"/>
      <c r="P353" s="10"/>
      <c r="Q353"/>
      <c r="R353"/>
      <c r="S353"/>
      <c r="T353" s="17"/>
      <c r="V353">
        <v>4</v>
      </c>
      <c r="W353" s="14">
        <v>0.55208333333333304</v>
      </c>
      <c r="X353" s="3">
        <f t="shared" si="45"/>
        <v>13</v>
      </c>
      <c r="Y353" s="3">
        <f t="shared" si="46"/>
        <v>15</v>
      </c>
      <c r="Z353" s="13" t="e">
        <f>AVERAGEIFS(#REF!,$C$2:$C$2691,4,#REF!,X353,#REF!,Y353)</f>
        <v>#REF!</v>
      </c>
      <c r="AA353" s="13" t="e">
        <f t="shared" si="47"/>
        <v>#REF!</v>
      </c>
      <c r="AB353" s="13" t="e">
        <f>AVERAGEIFS(#REF!,$C$2:$C$2691,4,#REF!,X353,#REF!,Y353)</f>
        <v>#REF!</v>
      </c>
      <c r="AC353" s="13" t="e">
        <f t="shared" si="48"/>
        <v>#REF!</v>
      </c>
      <c r="AD353" s="13" t="e">
        <f>AVERAGEIFS($N$2:$N$2691,$C$2:$C$2691,4,#REF!,X353,#REF!,Y353)</f>
        <v>#REF!</v>
      </c>
      <c r="AE353" s="13" t="e">
        <f t="shared" si="49"/>
        <v>#REF!</v>
      </c>
      <c r="AF353" s="13" t="e">
        <f>AVERAGEIFS($T$2:$T$2691,$C$2:$C$2691,4,#REF!,X353,#REF!,Y353)</f>
        <v>#REF!</v>
      </c>
      <c r="AG353" s="13" t="e">
        <f t="shared" si="50"/>
        <v>#REF!</v>
      </c>
      <c r="AN353" s="5"/>
    </row>
    <row r="354" spans="1:40" x14ac:dyDescent="0.3">
      <c r="A354" s="10">
        <f>IF(ISBLANK('Step 1.1 Raw Data'!A354),"-",'Step 1.1 Raw Data'!A354)</f>
        <v>43147.08335364583</v>
      </c>
      <c r="B354">
        <f t="shared" si="52"/>
        <v>2</v>
      </c>
      <c r="C354">
        <f t="shared" si="51"/>
        <v>6</v>
      </c>
      <c r="D354">
        <f>IF(ISBLANK('Step 1.1 Raw Data'!B354),"-",'Step 1.1 Raw Data'!B354)</f>
        <v>86.2791</v>
      </c>
      <c r="E354">
        <f>IF(ISBLANK('Step 1.1 Raw Data'!C354),"-",'Step 1.1 Raw Data'!C354)</f>
        <v>86.2791</v>
      </c>
      <c r="F354">
        <f>IF(ISBLANK('Step 1.1 Raw Data'!D354),"-",'Step 1.1 Raw Data'!D354)</f>
        <v>86.2791</v>
      </c>
      <c r="G354" s="17">
        <f t="shared" si="53"/>
        <v>86.279100000000014</v>
      </c>
      <c r="H354" s="61">
        <f>(SQRT(3)*G354*'Step 1.1 Raw Data'!$G$3*'Step 1.1 Raw Data'!$G$4)/1000</f>
        <v>31.216476653413586</v>
      </c>
      <c r="J354" s="10"/>
      <c r="K354"/>
      <c r="L354"/>
      <c r="M354"/>
      <c r="N354" s="17"/>
      <c r="O354"/>
      <c r="P354" s="10"/>
      <c r="Q354"/>
      <c r="R354"/>
      <c r="S354"/>
      <c r="T354" s="17"/>
      <c r="V354">
        <v>4</v>
      </c>
      <c r="W354" s="14">
        <v>0.5625</v>
      </c>
      <c r="X354" s="3">
        <f t="shared" si="45"/>
        <v>13</v>
      </c>
      <c r="Y354" s="3">
        <f t="shared" si="46"/>
        <v>30</v>
      </c>
      <c r="Z354" s="13" t="e">
        <f>AVERAGEIFS(#REF!,$C$2:$C$2691,4,#REF!,X354,#REF!,Y354)</f>
        <v>#REF!</v>
      </c>
      <c r="AA354" s="13" t="e">
        <f t="shared" si="47"/>
        <v>#REF!</v>
      </c>
      <c r="AB354" s="13" t="e">
        <f>AVERAGEIFS(#REF!,$C$2:$C$2691,4,#REF!,X354,#REF!,Y354)</f>
        <v>#REF!</v>
      </c>
      <c r="AC354" s="13" t="e">
        <f t="shared" si="48"/>
        <v>#REF!</v>
      </c>
      <c r="AD354" s="13" t="e">
        <f>AVERAGEIFS($N$2:$N$2691,$C$2:$C$2691,4,#REF!,X354,#REF!,Y354)</f>
        <v>#REF!</v>
      </c>
      <c r="AE354" s="13" t="e">
        <f t="shared" si="49"/>
        <v>#REF!</v>
      </c>
      <c r="AF354" s="13" t="e">
        <f>AVERAGEIFS($T$2:$T$2691,$C$2:$C$2691,4,#REF!,X354,#REF!,Y354)</f>
        <v>#REF!</v>
      </c>
      <c r="AG354" s="13" t="e">
        <f t="shared" si="50"/>
        <v>#REF!</v>
      </c>
      <c r="AN354" s="5"/>
    </row>
    <row r="355" spans="1:40" x14ac:dyDescent="0.3">
      <c r="A355" s="10">
        <f>IF(ISBLANK('Step 1.1 Raw Data'!A355),"-",'Step 1.1 Raw Data'!A355)</f>
        <v>43147.125020370368</v>
      </c>
      <c r="B355">
        <f t="shared" si="52"/>
        <v>3</v>
      </c>
      <c r="C355">
        <f t="shared" si="51"/>
        <v>6</v>
      </c>
      <c r="D355">
        <f>IF(ISBLANK('Step 1.1 Raw Data'!B355),"-",'Step 1.1 Raw Data'!B355)</f>
        <v>86.001400000000004</v>
      </c>
      <c r="E355">
        <f>IF(ISBLANK('Step 1.1 Raw Data'!C355),"-",'Step 1.1 Raw Data'!C355)</f>
        <v>86.001400000000004</v>
      </c>
      <c r="F355">
        <f>IF(ISBLANK('Step 1.1 Raw Data'!D355),"-",'Step 1.1 Raw Data'!D355)</f>
        <v>86.001400000000004</v>
      </c>
      <c r="G355" s="17">
        <f t="shared" si="53"/>
        <v>86.001400000000004</v>
      </c>
      <c r="H355" s="61">
        <f>(SQRT(3)*G355*'Step 1.1 Raw Data'!$G$3*'Step 1.1 Raw Data'!$G$4)/1000</f>
        <v>31.11600254593387</v>
      </c>
      <c r="J355" s="10"/>
      <c r="K355"/>
      <c r="L355"/>
      <c r="M355"/>
      <c r="N355" s="17"/>
      <c r="O355"/>
      <c r="P355" s="10"/>
      <c r="Q355"/>
      <c r="R355"/>
      <c r="S355"/>
      <c r="T355" s="17"/>
      <c r="V355">
        <v>4</v>
      </c>
      <c r="W355" s="14">
        <v>0.57291666666666696</v>
      </c>
      <c r="X355" s="3">
        <f t="shared" si="45"/>
        <v>13</v>
      </c>
      <c r="Y355" s="3">
        <f t="shared" si="46"/>
        <v>45</v>
      </c>
      <c r="Z355" s="13" t="e">
        <f>AVERAGEIFS(#REF!,$C$2:$C$2691,4,#REF!,X355,#REF!,Y355)</f>
        <v>#REF!</v>
      </c>
      <c r="AA355" s="13" t="e">
        <f t="shared" si="47"/>
        <v>#REF!</v>
      </c>
      <c r="AB355" s="13" t="e">
        <f>AVERAGEIFS(#REF!,$C$2:$C$2691,4,#REF!,X355,#REF!,Y355)</f>
        <v>#REF!</v>
      </c>
      <c r="AC355" s="13" t="e">
        <f t="shared" si="48"/>
        <v>#REF!</v>
      </c>
      <c r="AD355" s="13" t="e">
        <f>AVERAGEIFS($N$2:$N$2691,$C$2:$C$2691,4,#REF!,X355,#REF!,Y355)</f>
        <v>#REF!</v>
      </c>
      <c r="AE355" s="13" t="e">
        <f t="shared" si="49"/>
        <v>#REF!</v>
      </c>
      <c r="AF355" s="13" t="e">
        <f>AVERAGEIFS($T$2:$T$2691,$C$2:$C$2691,4,#REF!,X355,#REF!,Y355)</f>
        <v>#REF!</v>
      </c>
      <c r="AG355" s="13" t="e">
        <f t="shared" si="50"/>
        <v>#REF!</v>
      </c>
      <c r="AN355" s="5"/>
    </row>
    <row r="356" spans="1:40" x14ac:dyDescent="0.3">
      <c r="A356" s="10">
        <f>IF(ISBLANK('Step 1.1 Raw Data'!A356),"-",'Step 1.1 Raw Data'!A356)</f>
        <v>43147.166687094905</v>
      </c>
      <c r="B356">
        <f t="shared" si="52"/>
        <v>4</v>
      </c>
      <c r="C356">
        <f t="shared" si="51"/>
        <v>6</v>
      </c>
      <c r="D356">
        <f>IF(ISBLANK('Step 1.1 Raw Data'!B356),"-",'Step 1.1 Raw Data'!B356)</f>
        <v>86.053299999999993</v>
      </c>
      <c r="E356">
        <f>IF(ISBLANK('Step 1.1 Raw Data'!C356),"-",'Step 1.1 Raw Data'!C356)</f>
        <v>86.053299999999993</v>
      </c>
      <c r="F356">
        <f>IF(ISBLANK('Step 1.1 Raw Data'!D356),"-",'Step 1.1 Raw Data'!D356)</f>
        <v>86.053299999999993</v>
      </c>
      <c r="G356" s="17">
        <f t="shared" si="53"/>
        <v>86.053299999999993</v>
      </c>
      <c r="H356" s="61">
        <f>(SQRT(3)*G356*'Step 1.1 Raw Data'!$G$3*'Step 1.1 Raw Data'!$G$4)/1000</f>
        <v>31.134780385970586</v>
      </c>
      <c r="J356" s="10"/>
      <c r="K356"/>
      <c r="L356"/>
      <c r="M356"/>
      <c r="N356" s="17"/>
      <c r="O356"/>
      <c r="P356" s="10"/>
      <c r="Q356"/>
      <c r="R356"/>
      <c r="S356"/>
      <c r="T356" s="17"/>
      <c r="V356">
        <v>4</v>
      </c>
      <c r="W356" s="14">
        <v>0.58333333333333304</v>
      </c>
      <c r="X356" s="3">
        <f t="shared" si="45"/>
        <v>14</v>
      </c>
      <c r="Y356" s="3">
        <f t="shared" si="46"/>
        <v>0</v>
      </c>
      <c r="Z356" s="13" t="e">
        <f>AVERAGEIFS(#REF!,$C$2:$C$2691,4,#REF!,X356,#REF!,Y356)</f>
        <v>#REF!</v>
      </c>
      <c r="AA356" s="13" t="e">
        <f t="shared" si="47"/>
        <v>#REF!</v>
      </c>
      <c r="AB356" s="13" t="e">
        <f>AVERAGEIFS(#REF!,$C$2:$C$2691,4,#REF!,X356,#REF!,Y356)</f>
        <v>#REF!</v>
      </c>
      <c r="AC356" s="13" t="e">
        <f t="shared" si="48"/>
        <v>#REF!</v>
      </c>
      <c r="AD356" s="13" t="e">
        <f>AVERAGEIFS($N$2:$N$2691,$C$2:$C$2691,4,#REF!,X356,#REF!,Y356)</f>
        <v>#REF!</v>
      </c>
      <c r="AE356" s="13" t="e">
        <f t="shared" si="49"/>
        <v>#REF!</v>
      </c>
      <c r="AF356" s="13" t="e">
        <f>AVERAGEIFS($T$2:$T$2691,$C$2:$C$2691,4,#REF!,X356,#REF!,Y356)</f>
        <v>#REF!</v>
      </c>
      <c r="AG356" s="13" t="e">
        <f t="shared" si="50"/>
        <v>#REF!</v>
      </c>
      <c r="AN356" s="5"/>
    </row>
    <row r="357" spans="1:40" x14ac:dyDescent="0.3">
      <c r="A357" s="10">
        <f>IF(ISBLANK('Step 1.1 Raw Data'!A357),"-",'Step 1.1 Raw Data'!A357)</f>
        <v>43147.208353819442</v>
      </c>
      <c r="B357">
        <f t="shared" si="52"/>
        <v>5</v>
      </c>
      <c r="C357">
        <f t="shared" si="51"/>
        <v>6</v>
      </c>
      <c r="D357">
        <f>IF(ISBLANK('Step 1.1 Raw Data'!B357),"-",'Step 1.1 Raw Data'!B357)</f>
        <v>86.225700000000003</v>
      </c>
      <c r="E357">
        <f>IF(ISBLANK('Step 1.1 Raw Data'!C357),"-",'Step 1.1 Raw Data'!C357)</f>
        <v>86.225700000000003</v>
      </c>
      <c r="F357">
        <f>IF(ISBLANK('Step 1.1 Raw Data'!D357),"-",'Step 1.1 Raw Data'!D357)</f>
        <v>86.225700000000003</v>
      </c>
      <c r="G357" s="17">
        <f t="shared" si="53"/>
        <v>86.225700000000003</v>
      </c>
      <c r="H357" s="61">
        <f>(SQRT(3)*G357*'Step 1.1 Raw Data'!$G$3*'Step 1.1 Raw Data'!$G$4)/1000</f>
        <v>31.19715610123707</v>
      </c>
      <c r="J357" s="10"/>
      <c r="K357"/>
      <c r="L357"/>
      <c r="M357"/>
      <c r="N357" s="17"/>
      <c r="O357"/>
      <c r="P357" s="10"/>
      <c r="Q357"/>
      <c r="R357"/>
      <c r="S357"/>
      <c r="T357" s="17"/>
      <c r="V357">
        <v>4</v>
      </c>
      <c r="W357" s="14">
        <v>0.59375</v>
      </c>
      <c r="X357" s="3">
        <f t="shared" si="45"/>
        <v>14</v>
      </c>
      <c r="Y357" s="3">
        <f t="shared" si="46"/>
        <v>15</v>
      </c>
      <c r="Z357" s="13" t="e">
        <f>AVERAGEIFS(#REF!,$C$2:$C$2691,4,#REF!,X357,#REF!,Y357)</f>
        <v>#REF!</v>
      </c>
      <c r="AA357" s="13" t="e">
        <f t="shared" si="47"/>
        <v>#REF!</v>
      </c>
      <c r="AB357" s="13" t="e">
        <f>AVERAGEIFS(#REF!,$C$2:$C$2691,4,#REF!,X357,#REF!,Y357)</f>
        <v>#REF!</v>
      </c>
      <c r="AC357" s="13" t="e">
        <f t="shared" si="48"/>
        <v>#REF!</v>
      </c>
      <c r="AD357" s="13" t="e">
        <f>AVERAGEIFS($N$2:$N$2691,$C$2:$C$2691,4,#REF!,X357,#REF!,Y357)</f>
        <v>#REF!</v>
      </c>
      <c r="AE357" s="13" t="e">
        <f t="shared" si="49"/>
        <v>#REF!</v>
      </c>
      <c r="AF357" s="13" t="e">
        <f>AVERAGEIFS($T$2:$T$2691,$C$2:$C$2691,4,#REF!,X357,#REF!,Y357)</f>
        <v>#REF!</v>
      </c>
      <c r="AG357" s="13" t="e">
        <f t="shared" si="50"/>
        <v>#REF!</v>
      </c>
      <c r="AN357" s="5"/>
    </row>
    <row r="358" spans="1:40" x14ac:dyDescent="0.3">
      <c r="A358" s="10">
        <f>IF(ISBLANK('Step 1.1 Raw Data'!A358),"-",'Step 1.1 Raw Data'!A358)</f>
        <v>43147.250020543979</v>
      </c>
      <c r="B358">
        <f t="shared" si="52"/>
        <v>6</v>
      </c>
      <c r="C358">
        <f t="shared" si="51"/>
        <v>6</v>
      </c>
      <c r="D358">
        <f>IF(ISBLANK('Step 1.1 Raw Data'!B358),"-",'Step 1.1 Raw Data'!B358)</f>
        <v>86.433199999999999</v>
      </c>
      <c r="E358">
        <f>IF(ISBLANK('Step 1.1 Raw Data'!C358),"-",'Step 1.1 Raw Data'!C358)</f>
        <v>86.433199999999999</v>
      </c>
      <c r="F358">
        <f>IF(ISBLANK('Step 1.1 Raw Data'!D358),"-",'Step 1.1 Raw Data'!D358)</f>
        <v>86.433199999999999</v>
      </c>
      <c r="G358" s="17">
        <f t="shared" si="53"/>
        <v>86.433199999999999</v>
      </c>
      <c r="H358" s="61">
        <f>(SQRT(3)*G358*'Step 1.1 Raw Data'!$G$3*'Step 1.1 Raw Data'!$G$4)/1000</f>
        <v>31.27223128057463</v>
      </c>
      <c r="J358" s="10"/>
      <c r="K358"/>
      <c r="L358"/>
      <c r="M358"/>
      <c r="N358" s="17"/>
      <c r="O358"/>
      <c r="P358" s="10"/>
      <c r="Q358"/>
      <c r="R358"/>
      <c r="S358"/>
      <c r="T358" s="17"/>
      <c r="V358">
        <v>4</v>
      </c>
      <c r="W358" s="14">
        <v>0.60416666666666696</v>
      </c>
      <c r="X358" s="3">
        <f t="shared" si="45"/>
        <v>14</v>
      </c>
      <c r="Y358" s="3">
        <f t="shared" si="46"/>
        <v>30</v>
      </c>
      <c r="Z358" s="13" t="e">
        <f>AVERAGEIFS(#REF!,$C$2:$C$2691,4,#REF!,X358,#REF!,Y358)</f>
        <v>#REF!</v>
      </c>
      <c r="AA358" s="13" t="e">
        <f t="shared" si="47"/>
        <v>#REF!</v>
      </c>
      <c r="AB358" s="13" t="e">
        <f>AVERAGEIFS(#REF!,$C$2:$C$2691,4,#REF!,X358,#REF!,Y358)</f>
        <v>#REF!</v>
      </c>
      <c r="AC358" s="13" t="e">
        <f t="shared" si="48"/>
        <v>#REF!</v>
      </c>
      <c r="AD358" s="13" t="e">
        <f>AVERAGEIFS($N$2:$N$2691,$C$2:$C$2691,4,#REF!,X358,#REF!,Y358)</f>
        <v>#REF!</v>
      </c>
      <c r="AE358" s="13" t="e">
        <f t="shared" si="49"/>
        <v>#REF!</v>
      </c>
      <c r="AF358" s="13" t="e">
        <f>AVERAGEIFS($T$2:$T$2691,$C$2:$C$2691,4,#REF!,X358,#REF!,Y358)</f>
        <v>#REF!</v>
      </c>
      <c r="AG358" s="13" t="e">
        <f t="shared" si="50"/>
        <v>#REF!</v>
      </c>
      <c r="AN358" s="5"/>
    </row>
    <row r="359" spans="1:40" x14ac:dyDescent="0.3">
      <c r="A359" s="10">
        <f>IF(ISBLANK('Step 1.1 Raw Data'!A359),"-",'Step 1.1 Raw Data'!A359)</f>
        <v>43147.291687268516</v>
      </c>
      <c r="B359">
        <f t="shared" si="52"/>
        <v>7</v>
      </c>
      <c r="C359">
        <f t="shared" si="51"/>
        <v>6</v>
      </c>
      <c r="D359">
        <f>IF(ISBLANK('Step 1.1 Raw Data'!B359),"-",'Step 1.1 Raw Data'!B359)</f>
        <v>86.587299999999999</v>
      </c>
      <c r="E359">
        <f>IF(ISBLANK('Step 1.1 Raw Data'!C359),"-",'Step 1.1 Raw Data'!C359)</f>
        <v>86.587299999999999</v>
      </c>
      <c r="F359">
        <f>IF(ISBLANK('Step 1.1 Raw Data'!D359),"-",'Step 1.1 Raw Data'!D359)</f>
        <v>86.587299999999999</v>
      </c>
      <c r="G359" s="17">
        <f t="shared" si="53"/>
        <v>86.587299999999985</v>
      </c>
      <c r="H359" s="61">
        <f>(SQRT(3)*G359*'Step 1.1 Raw Data'!$G$3*'Step 1.1 Raw Data'!$G$4)/1000</f>
        <v>31.327985907735673</v>
      </c>
      <c r="J359" s="10"/>
      <c r="K359"/>
      <c r="L359"/>
      <c r="M359"/>
      <c r="N359" s="17"/>
      <c r="O359"/>
      <c r="P359" s="10"/>
      <c r="Q359"/>
      <c r="R359"/>
      <c r="S359"/>
      <c r="T359" s="17"/>
      <c r="V359">
        <v>4</v>
      </c>
      <c r="W359" s="14">
        <v>0.61458333333333304</v>
      </c>
      <c r="X359" s="3">
        <f t="shared" si="45"/>
        <v>14</v>
      </c>
      <c r="Y359" s="3">
        <f t="shared" si="46"/>
        <v>45</v>
      </c>
      <c r="Z359" s="13" t="e">
        <f>AVERAGEIFS(#REF!,$C$2:$C$2691,4,#REF!,X359,#REF!,Y359)</f>
        <v>#REF!</v>
      </c>
      <c r="AA359" s="13" t="e">
        <f t="shared" si="47"/>
        <v>#REF!</v>
      </c>
      <c r="AB359" s="13" t="e">
        <f>AVERAGEIFS(#REF!,$C$2:$C$2691,4,#REF!,X359,#REF!,Y359)</f>
        <v>#REF!</v>
      </c>
      <c r="AC359" s="13" t="e">
        <f t="shared" si="48"/>
        <v>#REF!</v>
      </c>
      <c r="AD359" s="13" t="e">
        <f>AVERAGEIFS($N$2:$N$2691,$C$2:$C$2691,4,#REF!,X359,#REF!,Y359)</f>
        <v>#REF!</v>
      </c>
      <c r="AE359" s="13" t="e">
        <f t="shared" si="49"/>
        <v>#REF!</v>
      </c>
      <c r="AF359" s="13" t="e">
        <f>AVERAGEIFS($T$2:$T$2691,$C$2:$C$2691,4,#REF!,X359,#REF!,Y359)</f>
        <v>#REF!</v>
      </c>
      <c r="AG359" s="13" t="e">
        <f t="shared" si="50"/>
        <v>#REF!</v>
      </c>
      <c r="AN359" s="5"/>
    </row>
    <row r="360" spans="1:40" x14ac:dyDescent="0.3">
      <c r="A360" s="10">
        <f>IF(ISBLANK('Step 1.1 Raw Data'!A360),"-",'Step 1.1 Raw Data'!A360)</f>
        <v>43147.333353993054</v>
      </c>
      <c r="B360">
        <f t="shared" si="52"/>
        <v>8</v>
      </c>
      <c r="C360">
        <f t="shared" si="51"/>
        <v>6</v>
      </c>
      <c r="D360">
        <f>IF(ISBLANK('Step 1.1 Raw Data'!B360),"-",'Step 1.1 Raw Data'!B360)</f>
        <v>86.369100000000003</v>
      </c>
      <c r="E360">
        <f>IF(ISBLANK('Step 1.1 Raw Data'!C360),"-",'Step 1.1 Raw Data'!C360)</f>
        <v>86.369100000000003</v>
      </c>
      <c r="F360">
        <f>IF(ISBLANK('Step 1.1 Raw Data'!D360),"-",'Step 1.1 Raw Data'!D360)</f>
        <v>86.369100000000003</v>
      </c>
      <c r="G360" s="17">
        <f t="shared" si="53"/>
        <v>86.369100000000003</v>
      </c>
      <c r="H360" s="61">
        <f>(SQRT(3)*G360*'Step 1.1 Raw Data'!$G$3*'Step 1.1 Raw Data'!$G$4)/1000</f>
        <v>31.249039381800955</v>
      </c>
      <c r="J360" s="10"/>
      <c r="K360"/>
      <c r="L360"/>
      <c r="M360"/>
      <c r="N360" s="17"/>
      <c r="O360"/>
      <c r="P360" s="10"/>
      <c r="Q360"/>
      <c r="R360"/>
      <c r="S360"/>
      <c r="T360" s="17"/>
      <c r="V360">
        <v>4</v>
      </c>
      <c r="W360" s="14">
        <v>0.625</v>
      </c>
      <c r="X360" s="3">
        <f t="shared" si="45"/>
        <v>15</v>
      </c>
      <c r="Y360" s="3">
        <f t="shared" si="46"/>
        <v>0</v>
      </c>
      <c r="Z360" s="13" t="e">
        <f>AVERAGEIFS(#REF!,$C$2:$C$2691,4,#REF!,X360,#REF!,Y360)</f>
        <v>#REF!</v>
      </c>
      <c r="AA360" s="13" t="e">
        <f t="shared" si="47"/>
        <v>#REF!</v>
      </c>
      <c r="AB360" s="13" t="e">
        <f>AVERAGEIFS(#REF!,$C$2:$C$2691,4,#REF!,X360,#REF!,Y360)</f>
        <v>#REF!</v>
      </c>
      <c r="AC360" s="13" t="e">
        <f t="shared" si="48"/>
        <v>#REF!</v>
      </c>
      <c r="AD360" s="13" t="e">
        <f>AVERAGEIFS($N$2:$N$2691,$C$2:$C$2691,4,#REF!,X360,#REF!,Y360)</f>
        <v>#REF!</v>
      </c>
      <c r="AE360" s="13" t="e">
        <f t="shared" si="49"/>
        <v>#REF!</v>
      </c>
      <c r="AF360" s="13" t="e">
        <f>AVERAGEIFS($T$2:$T$2691,$C$2:$C$2691,4,#REF!,X360,#REF!,Y360)</f>
        <v>#REF!</v>
      </c>
      <c r="AG360" s="13" t="e">
        <f t="shared" si="50"/>
        <v>#REF!</v>
      </c>
      <c r="AN360" s="5"/>
    </row>
    <row r="361" spans="1:40" x14ac:dyDescent="0.3">
      <c r="A361" s="10">
        <f>IF(ISBLANK('Step 1.1 Raw Data'!A361),"-",'Step 1.1 Raw Data'!A361)</f>
        <v>43147.375020717591</v>
      </c>
      <c r="B361">
        <f t="shared" si="52"/>
        <v>9</v>
      </c>
      <c r="C361">
        <f t="shared" si="51"/>
        <v>6</v>
      </c>
      <c r="D361">
        <f>IF(ISBLANK('Step 1.1 Raw Data'!B361),"-",'Step 1.1 Raw Data'!B361)</f>
        <v>86.334000000000003</v>
      </c>
      <c r="E361">
        <f>IF(ISBLANK('Step 1.1 Raw Data'!C361),"-",'Step 1.1 Raw Data'!C361)</f>
        <v>86.334000000000003</v>
      </c>
      <c r="F361">
        <f>IF(ISBLANK('Step 1.1 Raw Data'!D361),"-",'Step 1.1 Raw Data'!D361)</f>
        <v>86.334000000000003</v>
      </c>
      <c r="G361" s="17">
        <f t="shared" si="53"/>
        <v>86.334000000000003</v>
      </c>
      <c r="H361" s="61">
        <f>(SQRT(3)*G361*'Step 1.1 Raw Data'!$G$3*'Step 1.1 Raw Data'!$G$4)/1000</f>
        <v>31.236339917729882</v>
      </c>
      <c r="J361" s="10"/>
      <c r="K361"/>
      <c r="L361"/>
      <c r="M361"/>
      <c r="N361" s="17"/>
      <c r="O361"/>
      <c r="P361" s="10"/>
      <c r="Q361"/>
      <c r="R361"/>
      <c r="S361"/>
      <c r="T361" s="17"/>
      <c r="V361">
        <v>4</v>
      </c>
      <c r="W361" s="14">
        <v>0.63541666666666696</v>
      </c>
      <c r="X361" s="3">
        <f t="shared" si="45"/>
        <v>15</v>
      </c>
      <c r="Y361" s="3">
        <f t="shared" si="46"/>
        <v>15</v>
      </c>
      <c r="Z361" s="13" t="e">
        <f>AVERAGEIFS(#REF!,$C$2:$C$2691,4,#REF!,X361,#REF!,Y361)</f>
        <v>#REF!</v>
      </c>
      <c r="AA361" s="13" t="e">
        <f t="shared" si="47"/>
        <v>#REF!</v>
      </c>
      <c r="AB361" s="13" t="e">
        <f>AVERAGEIFS(#REF!,$C$2:$C$2691,4,#REF!,X361,#REF!,Y361)</f>
        <v>#REF!</v>
      </c>
      <c r="AC361" s="13" t="e">
        <f t="shared" si="48"/>
        <v>#REF!</v>
      </c>
      <c r="AD361" s="13" t="e">
        <f>AVERAGEIFS($N$2:$N$2691,$C$2:$C$2691,4,#REF!,X361,#REF!,Y361)</f>
        <v>#REF!</v>
      </c>
      <c r="AE361" s="13" t="e">
        <f t="shared" si="49"/>
        <v>#REF!</v>
      </c>
      <c r="AF361" s="13" t="e">
        <f>AVERAGEIFS($T$2:$T$2691,$C$2:$C$2691,4,#REF!,X361,#REF!,Y361)</f>
        <v>#REF!</v>
      </c>
      <c r="AG361" s="13" t="e">
        <f t="shared" si="50"/>
        <v>#REF!</v>
      </c>
      <c r="AN361" s="5"/>
    </row>
    <row r="362" spans="1:40" x14ac:dyDescent="0.3">
      <c r="A362" s="10">
        <f>IF(ISBLANK('Step 1.1 Raw Data'!A362),"-",'Step 1.1 Raw Data'!A362)</f>
        <v>43147.416687442128</v>
      </c>
      <c r="B362">
        <f t="shared" si="52"/>
        <v>10</v>
      </c>
      <c r="C362">
        <f t="shared" si="51"/>
        <v>6</v>
      </c>
      <c r="D362">
        <f>IF(ISBLANK('Step 1.1 Raw Data'!B362),"-",'Step 1.1 Raw Data'!B362)</f>
        <v>86.512600000000006</v>
      </c>
      <c r="E362">
        <f>IF(ISBLANK('Step 1.1 Raw Data'!C362),"-",'Step 1.1 Raw Data'!C362)</f>
        <v>86.512600000000006</v>
      </c>
      <c r="F362">
        <f>IF(ISBLANK('Step 1.1 Raw Data'!D362),"-",'Step 1.1 Raw Data'!D362)</f>
        <v>86.512600000000006</v>
      </c>
      <c r="G362" s="17">
        <f t="shared" si="53"/>
        <v>86.512600000000006</v>
      </c>
      <c r="H362" s="61">
        <f>(SQRT(3)*G362*'Step 1.1 Raw Data'!$G$3*'Step 1.1 Raw Data'!$G$4)/1000</f>
        <v>31.300958843174165</v>
      </c>
      <c r="J362" s="10"/>
      <c r="K362"/>
      <c r="L362"/>
      <c r="M362"/>
      <c r="N362" s="17"/>
      <c r="O362"/>
      <c r="P362" s="10"/>
      <c r="Q362"/>
      <c r="R362"/>
      <c r="S362"/>
      <c r="T362" s="17"/>
      <c r="V362">
        <v>4</v>
      </c>
      <c r="W362" s="14">
        <v>0.64583333333333304</v>
      </c>
      <c r="X362" s="3">
        <f t="shared" si="45"/>
        <v>15</v>
      </c>
      <c r="Y362" s="3">
        <f t="shared" si="46"/>
        <v>30</v>
      </c>
      <c r="Z362" s="13" t="e">
        <f>AVERAGEIFS(#REF!,$C$2:$C$2691,4,#REF!,X362,#REF!,Y362)</f>
        <v>#REF!</v>
      </c>
      <c r="AA362" s="13" t="e">
        <f t="shared" si="47"/>
        <v>#REF!</v>
      </c>
      <c r="AB362" s="13" t="e">
        <f>AVERAGEIFS(#REF!,$C$2:$C$2691,4,#REF!,X362,#REF!,Y362)</f>
        <v>#REF!</v>
      </c>
      <c r="AC362" s="13" t="e">
        <f t="shared" si="48"/>
        <v>#REF!</v>
      </c>
      <c r="AD362" s="13" t="e">
        <f>AVERAGEIFS($N$2:$N$2691,$C$2:$C$2691,4,#REF!,X362,#REF!,Y362)</f>
        <v>#REF!</v>
      </c>
      <c r="AE362" s="13" t="e">
        <f t="shared" si="49"/>
        <v>#REF!</v>
      </c>
      <c r="AF362" s="13" t="e">
        <f>AVERAGEIFS($T$2:$T$2691,$C$2:$C$2691,4,#REF!,X362,#REF!,Y362)</f>
        <v>#REF!</v>
      </c>
      <c r="AG362" s="13" t="e">
        <f t="shared" si="50"/>
        <v>#REF!</v>
      </c>
      <c r="AN362" s="5"/>
    </row>
    <row r="363" spans="1:40" x14ac:dyDescent="0.3">
      <c r="A363" s="10">
        <f>IF(ISBLANK('Step 1.1 Raw Data'!A363),"-",'Step 1.1 Raw Data'!A363)</f>
        <v>43147.458354166665</v>
      </c>
      <c r="B363">
        <f t="shared" si="52"/>
        <v>11</v>
      </c>
      <c r="C363">
        <f t="shared" si="51"/>
        <v>6</v>
      </c>
      <c r="D363">
        <f>IF(ISBLANK('Step 1.1 Raw Data'!B363),"-",'Step 1.1 Raw Data'!B363)</f>
        <v>86.500299999999996</v>
      </c>
      <c r="E363">
        <f>IF(ISBLANK('Step 1.1 Raw Data'!C363),"-",'Step 1.1 Raw Data'!C363)</f>
        <v>86.500299999999996</v>
      </c>
      <c r="F363">
        <f>IF(ISBLANK('Step 1.1 Raw Data'!D363),"-",'Step 1.1 Raw Data'!D363)</f>
        <v>86.500299999999996</v>
      </c>
      <c r="G363" s="17">
        <f t="shared" si="53"/>
        <v>86.500299999999996</v>
      </c>
      <c r="H363" s="61">
        <f>(SQRT(3)*G363*'Step 1.1 Raw Data'!$G$3*'Step 1.1 Raw Data'!$G$4)/1000</f>
        <v>31.296508603627888</v>
      </c>
      <c r="J363" s="10"/>
      <c r="K363"/>
      <c r="L363"/>
      <c r="M363"/>
      <c r="N363" s="17"/>
      <c r="O363"/>
      <c r="P363" s="10"/>
      <c r="Q363"/>
      <c r="R363"/>
      <c r="S363"/>
      <c r="T363" s="17"/>
      <c r="V363">
        <v>4</v>
      </c>
      <c r="W363" s="14">
        <v>0.65625</v>
      </c>
      <c r="X363" s="3">
        <f t="shared" si="45"/>
        <v>15</v>
      </c>
      <c r="Y363" s="3">
        <f t="shared" si="46"/>
        <v>45</v>
      </c>
      <c r="Z363" s="13" t="e">
        <f>AVERAGEIFS(#REF!,$C$2:$C$2691,4,#REF!,X363,#REF!,Y363)</f>
        <v>#REF!</v>
      </c>
      <c r="AA363" s="13" t="e">
        <f t="shared" si="47"/>
        <v>#REF!</v>
      </c>
      <c r="AB363" s="13" t="e">
        <f>AVERAGEIFS(#REF!,$C$2:$C$2691,4,#REF!,X363,#REF!,Y363)</f>
        <v>#REF!</v>
      </c>
      <c r="AC363" s="13" t="e">
        <f t="shared" si="48"/>
        <v>#REF!</v>
      </c>
      <c r="AD363" s="13" t="e">
        <f>AVERAGEIFS($N$2:$N$2691,$C$2:$C$2691,4,#REF!,X363,#REF!,Y363)</f>
        <v>#REF!</v>
      </c>
      <c r="AE363" s="13" t="e">
        <f t="shared" si="49"/>
        <v>#REF!</v>
      </c>
      <c r="AF363" s="13" t="e">
        <f>AVERAGEIFS($T$2:$T$2691,$C$2:$C$2691,4,#REF!,X363,#REF!,Y363)</f>
        <v>#REF!</v>
      </c>
      <c r="AG363" s="13" t="e">
        <f t="shared" si="50"/>
        <v>#REF!</v>
      </c>
      <c r="AN363" s="5"/>
    </row>
    <row r="364" spans="1:40" x14ac:dyDescent="0.3">
      <c r="A364" s="10">
        <f>IF(ISBLANK('Step 1.1 Raw Data'!A364),"-",'Step 1.1 Raw Data'!A364)</f>
        <v>43147.500020891202</v>
      </c>
      <c r="B364">
        <f t="shared" si="52"/>
        <v>12</v>
      </c>
      <c r="C364">
        <f t="shared" si="51"/>
        <v>6</v>
      </c>
      <c r="D364">
        <f>IF(ISBLANK('Step 1.1 Raw Data'!B364),"-",'Step 1.1 Raw Data'!B364)</f>
        <v>86.700199999999995</v>
      </c>
      <c r="E364">
        <f>IF(ISBLANK('Step 1.1 Raw Data'!C364),"-",'Step 1.1 Raw Data'!C364)</f>
        <v>86.700199999999995</v>
      </c>
      <c r="F364">
        <f>IF(ISBLANK('Step 1.1 Raw Data'!D364),"-",'Step 1.1 Raw Data'!D364)</f>
        <v>86.700199999999995</v>
      </c>
      <c r="G364" s="17">
        <f t="shared" si="53"/>
        <v>86.700199999999995</v>
      </c>
      <c r="H364" s="61">
        <f>(SQRT(3)*G364*'Step 1.1 Raw Data'!$G$3*'Step 1.1 Raw Data'!$G$4)/1000</f>
        <v>31.36883404145718</v>
      </c>
      <c r="J364" s="10"/>
      <c r="K364"/>
      <c r="L364"/>
      <c r="M364"/>
      <c r="N364" s="17"/>
      <c r="O364"/>
      <c r="P364" s="10"/>
      <c r="Q364"/>
      <c r="R364"/>
      <c r="S364"/>
      <c r="T364" s="17"/>
      <c r="V364">
        <v>4</v>
      </c>
      <c r="W364" s="14">
        <v>0.66666666666666696</v>
      </c>
      <c r="X364" s="3">
        <f t="shared" si="45"/>
        <v>16</v>
      </c>
      <c r="Y364" s="3">
        <f t="shared" si="46"/>
        <v>0</v>
      </c>
      <c r="Z364" s="13" t="e">
        <f>AVERAGEIFS(#REF!,$C$2:$C$2691,4,#REF!,X364,#REF!,Y364)</f>
        <v>#REF!</v>
      </c>
      <c r="AA364" s="13" t="e">
        <f t="shared" si="47"/>
        <v>#REF!</v>
      </c>
      <c r="AB364" s="13" t="e">
        <f>AVERAGEIFS(#REF!,$C$2:$C$2691,4,#REF!,X364,#REF!,Y364)</f>
        <v>#REF!</v>
      </c>
      <c r="AC364" s="13" t="e">
        <f t="shared" si="48"/>
        <v>#REF!</v>
      </c>
      <c r="AD364" s="13" t="e">
        <f>AVERAGEIFS($N$2:$N$2691,$C$2:$C$2691,4,#REF!,X364,#REF!,Y364)</f>
        <v>#REF!</v>
      </c>
      <c r="AE364" s="13" t="e">
        <f t="shared" si="49"/>
        <v>#REF!</v>
      </c>
      <c r="AF364" s="13" t="e">
        <f>AVERAGEIFS($T$2:$T$2691,$C$2:$C$2691,4,#REF!,X364,#REF!,Y364)</f>
        <v>#REF!</v>
      </c>
      <c r="AG364" s="13" t="e">
        <f t="shared" si="50"/>
        <v>#REF!</v>
      </c>
      <c r="AN364" s="5"/>
    </row>
    <row r="365" spans="1:40" x14ac:dyDescent="0.3">
      <c r="A365" s="10">
        <f>IF(ISBLANK('Step 1.1 Raw Data'!A365),"-",'Step 1.1 Raw Data'!A365)</f>
        <v>43147.54168761574</v>
      </c>
      <c r="B365">
        <f t="shared" si="52"/>
        <v>13</v>
      </c>
      <c r="C365">
        <f t="shared" si="51"/>
        <v>6</v>
      </c>
      <c r="D365">
        <f>IF(ISBLANK('Step 1.1 Raw Data'!B365),"-",'Step 1.1 Raw Data'!B365)</f>
        <v>86.363</v>
      </c>
      <c r="E365">
        <f>IF(ISBLANK('Step 1.1 Raw Data'!C365),"-",'Step 1.1 Raw Data'!C365)</f>
        <v>86.363</v>
      </c>
      <c r="F365">
        <f>IF(ISBLANK('Step 1.1 Raw Data'!D365),"-",'Step 1.1 Raw Data'!D365)</f>
        <v>86.363</v>
      </c>
      <c r="G365" s="17">
        <f t="shared" si="53"/>
        <v>86.363</v>
      </c>
      <c r="H365" s="61">
        <f>(SQRT(3)*G365*'Step 1.1 Raw Data'!$G$3*'Step 1.1 Raw Data'!$G$4)/1000</f>
        <v>31.246832352432484</v>
      </c>
      <c r="J365" s="10"/>
      <c r="K365"/>
      <c r="L365"/>
      <c r="M365"/>
      <c r="N365" s="17"/>
      <c r="O365"/>
      <c r="P365" s="10"/>
      <c r="Q365"/>
      <c r="R365"/>
      <c r="S365"/>
      <c r="T365" s="17"/>
      <c r="V365">
        <v>4</v>
      </c>
      <c r="W365" s="14">
        <v>0.67708333333333304</v>
      </c>
      <c r="X365" s="3">
        <f t="shared" ref="X365:X395" si="54">HOUR(W365)</f>
        <v>16</v>
      </c>
      <c r="Y365" s="3">
        <f t="shared" ref="Y365:Y395" si="55">MINUTE(W365)</f>
        <v>15</v>
      </c>
      <c r="Z365" s="13" t="e">
        <f>AVERAGEIFS(#REF!,$C$2:$C$2691,4,#REF!,X365,#REF!,Y365)</f>
        <v>#REF!</v>
      </c>
      <c r="AA365" s="13" t="e">
        <f t="shared" ref="AA365:AA395" si="56">Z365*0.25</f>
        <v>#REF!</v>
      </c>
      <c r="AB365" s="13" t="e">
        <f>AVERAGEIFS(#REF!,$C$2:$C$2691,4,#REF!,X365,#REF!,Y365)</f>
        <v>#REF!</v>
      </c>
      <c r="AC365" s="13" t="e">
        <f t="shared" ref="AC365:AC395" si="57">AB365*0.25</f>
        <v>#REF!</v>
      </c>
      <c r="AD365" s="13" t="e">
        <f>AVERAGEIFS($N$2:$N$2691,$C$2:$C$2691,4,#REF!,X365,#REF!,Y365)</f>
        <v>#REF!</v>
      </c>
      <c r="AE365" s="13" t="e">
        <f t="shared" ref="AE365:AE395" si="58">AD365*0.25</f>
        <v>#REF!</v>
      </c>
      <c r="AF365" s="13" t="e">
        <f>AVERAGEIFS($T$2:$T$2691,$C$2:$C$2691,4,#REF!,X365,#REF!,Y365)</f>
        <v>#REF!</v>
      </c>
      <c r="AG365" s="13" t="e">
        <f t="shared" ref="AG365:AG395" si="59">AF365*0.25</f>
        <v>#REF!</v>
      </c>
      <c r="AN365" s="5"/>
    </row>
    <row r="366" spans="1:40" x14ac:dyDescent="0.3">
      <c r="A366" s="10">
        <f>IF(ISBLANK('Step 1.1 Raw Data'!A366),"-",'Step 1.1 Raw Data'!A366)</f>
        <v>43147.583354340277</v>
      </c>
      <c r="B366">
        <f t="shared" si="52"/>
        <v>14</v>
      </c>
      <c r="C366">
        <f t="shared" si="51"/>
        <v>6</v>
      </c>
      <c r="D366">
        <f>IF(ISBLANK('Step 1.1 Raw Data'!B366),"-",'Step 1.1 Raw Data'!B366)</f>
        <v>86.440799999999996</v>
      </c>
      <c r="E366">
        <f>IF(ISBLANK('Step 1.1 Raw Data'!C366),"-",'Step 1.1 Raw Data'!C366)</f>
        <v>86.440799999999996</v>
      </c>
      <c r="F366">
        <f>IF(ISBLANK('Step 1.1 Raw Data'!D366),"-",'Step 1.1 Raw Data'!D366)</f>
        <v>86.440799999999996</v>
      </c>
      <c r="G366" s="17">
        <f t="shared" si="53"/>
        <v>86.44080000000001</v>
      </c>
      <c r="H366" s="61">
        <f>(SQRT(3)*G366*'Step 1.1 Raw Data'!$G$3*'Step 1.1 Raw Data'!$G$4)/1000</f>
        <v>31.274981022082905</v>
      </c>
      <c r="J366" s="10"/>
      <c r="K366"/>
      <c r="L366"/>
      <c r="M366"/>
      <c r="N366" s="17"/>
      <c r="O366"/>
      <c r="P366" s="10"/>
      <c r="Q366"/>
      <c r="R366"/>
      <c r="S366"/>
      <c r="T366" s="17"/>
      <c r="V366">
        <v>4</v>
      </c>
      <c r="W366" s="14">
        <v>0.6875</v>
      </c>
      <c r="X366" s="3">
        <f t="shared" si="54"/>
        <v>16</v>
      </c>
      <c r="Y366" s="3">
        <f t="shared" si="55"/>
        <v>30</v>
      </c>
      <c r="Z366" s="13" t="e">
        <f>AVERAGEIFS(#REF!,$C$2:$C$2691,4,#REF!,X366,#REF!,Y366)</f>
        <v>#REF!</v>
      </c>
      <c r="AA366" s="13" t="e">
        <f t="shared" si="56"/>
        <v>#REF!</v>
      </c>
      <c r="AB366" s="13" t="e">
        <f>AVERAGEIFS(#REF!,$C$2:$C$2691,4,#REF!,X366,#REF!,Y366)</f>
        <v>#REF!</v>
      </c>
      <c r="AC366" s="13" t="e">
        <f t="shared" si="57"/>
        <v>#REF!</v>
      </c>
      <c r="AD366" s="13" t="e">
        <f>AVERAGEIFS($N$2:$N$2691,$C$2:$C$2691,4,#REF!,X366,#REF!,Y366)</f>
        <v>#REF!</v>
      </c>
      <c r="AE366" s="13" t="e">
        <f t="shared" si="58"/>
        <v>#REF!</v>
      </c>
      <c r="AF366" s="13" t="e">
        <f>AVERAGEIFS($T$2:$T$2691,$C$2:$C$2691,4,#REF!,X366,#REF!,Y366)</f>
        <v>#REF!</v>
      </c>
      <c r="AG366" s="13" t="e">
        <f t="shared" si="59"/>
        <v>#REF!</v>
      </c>
      <c r="AN366" s="5"/>
    </row>
    <row r="367" spans="1:40" x14ac:dyDescent="0.3">
      <c r="A367" s="10">
        <f>IF(ISBLANK('Step 1.1 Raw Data'!A367),"-",'Step 1.1 Raw Data'!A367)</f>
        <v>43147.625021064814</v>
      </c>
      <c r="B367">
        <f t="shared" si="52"/>
        <v>15</v>
      </c>
      <c r="C367">
        <f t="shared" si="51"/>
        <v>6</v>
      </c>
      <c r="D367">
        <f>IF(ISBLANK('Step 1.1 Raw Data'!B367),"-",'Step 1.1 Raw Data'!B367)</f>
        <v>86.294300000000007</v>
      </c>
      <c r="E367">
        <f>IF(ISBLANK('Step 1.1 Raw Data'!C367),"-",'Step 1.1 Raw Data'!C367)</f>
        <v>86.294300000000007</v>
      </c>
      <c r="F367">
        <f>IF(ISBLANK('Step 1.1 Raw Data'!D367),"-",'Step 1.1 Raw Data'!D367)</f>
        <v>86.294300000000007</v>
      </c>
      <c r="G367" s="17">
        <f t="shared" si="53"/>
        <v>86.294300000000007</v>
      </c>
      <c r="H367" s="61">
        <f>(SQRT(3)*G367*'Step 1.1 Raw Data'!$G$3*'Step 1.1 Raw Data'!$G$4)/1000</f>
        <v>31.221976136430118</v>
      </c>
      <c r="J367" s="10"/>
      <c r="K367"/>
      <c r="L367"/>
      <c r="M367"/>
      <c r="N367" s="17"/>
      <c r="O367"/>
      <c r="P367" s="10"/>
      <c r="Q367"/>
      <c r="R367"/>
      <c r="S367"/>
      <c r="T367" s="17"/>
      <c r="V367">
        <v>4</v>
      </c>
      <c r="W367" s="14">
        <v>0.69791666666666696</v>
      </c>
      <c r="X367" s="3">
        <f t="shared" si="54"/>
        <v>16</v>
      </c>
      <c r="Y367" s="3">
        <f t="shared" si="55"/>
        <v>45</v>
      </c>
      <c r="Z367" s="13" t="e">
        <f>AVERAGEIFS(#REF!,$C$2:$C$2691,4,#REF!,X367,#REF!,Y367)</f>
        <v>#REF!</v>
      </c>
      <c r="AA367" s="13" t="e">
        <f t="shared" si="56"/>
        <v>#REF!</v>
      </c>
      <c r="AB367" s="13" t="e">
        <f>AVERAGEIFS(#REF!,$C$2:$C$2691,4,#REF!,X367,#REF!,Y367)</f>
        <v>#REF!</v>
      </c>
      <c r="AC367" s="13" t="e">
        <f t="shared" si="57"/>
        <v>#REF!</v>
      </c>
      <c r="AD367" s="13" t="e">
        <f>AVERAGEIFS($N$2:$N$2691,$C$2:$C$2691,4,#REF!,X367,#REF!,Y367)</f>
        <v>#REF!</v>
      </c>
      <c r="AE367" s="13" t="e">
        <f t="shared" si="58"/>
        <v>#REF!</v>
      </c>
      <c r="AF367" s="13" t="e">
        <f>AVERAGEIFS($T$2:$T$2691,$C$2:$C$2691,4,#REF!,X367,#REF!,Y367)</f>
        <v>#REF!</v>
      </c>
      <c r="AG367" s="13" t="e">
        <f t="shared" si="59"/>
        <v>#REF!</v>
      </c>
      <c r="AN367" s="5"/>
    </row>
    <row r="368" spans="1:40" x14ac:dyDescent="0.3">
      <c r="A368" s="10">
        <f>IF(ISBLANK('Step 1.1 Raw Data'!A368),"-",'Step 1.1 Raw Data'!A368)</f>
        <v>43147.666687789351</v>
      </c>
      <c r="B368">
        <f t="shared" si="52"/>
        <v>16</v>
      </c>
      <c r="C368">
        <f t="shared" si="51"/>
        <v>6</v>
      </c>
      <c r="D368">
        <f>IF(ISBLANK('Step 1.1 Raw Data'!B368),"-",'Step 1.1 Raw Data'!B368)</f>
        <v>86.370599999999996</v>
      </c>
      <c r="E368">
        <f>IF(ISBLANK('Step 1.1 Raw Data'!C368),"-",'Step 1.1 Raw Data'!C368)</f>
        <v>86.370599999999996</v>
      </c>
      <c r="F368">
        <f>IF(ISBLANK('Step 1.1 Raw Data'!D368),"-",'Step 1.1 Raw Data'!D368)</f>
        <v>86.370599999999996</v>
      </c>
      <c r="G368" s="17">
        <f t="shared" si="53"/>
        <v>86.37060000000001</v>
      </c>
      <c r="H368" s="61">
        <f>(SQRT(3)*G368*'Step 1.1 Raw Data'!$G$3*'Step 1.1 Raw Data'!$G$4)/1000</f>
        <v>31.249582093940745</v>
      </c>
      <c r="J368" s="10"/>
      <c r="K368"/>
      <c r="L368"/>
      <c r="M368"/>
      <c r="N368" s="17"/>
      <c r="O368"/>
      <c r="P368" s="10"/>
      <c r="Q368"/>
      <c r="R368"/>
      <c r="S368"/>
      <c r="T368" s="17"/>
      <c r="V368">
        <v>4</v>
      </c>
      <c r="W368" s="14">
        <v>0.70833333333333304</v>
      </c>
      <c r="X368" s="3">
        <f t="shared" si="54"/>
        <v>17</v>
      </c>
      <c r="Y368" s="3">
        <f t="shared" si="55"/>
        <v>0</v>
      </c>
      <c r="Z368" s="13" t="e">
        <f>AVERAGEIFS(#REF!,$C$2:$C$2691,4,#REF!,X368,#REF!,Y368)</f>
        <v>#REF!</v>
      </c>
      <c r="AA368" s="13" t="e">
        <f t="shared" si="56"/>
        <v>#REF!</v>
      </c>
      <c r="AB368" s="13" t="e">
        <f>AVERAGEIFS(#REF!,$C$2:$C$2691,4,#REF!,X368,#REF!,Y368)</f>
        <v>#REF!</v>
      </c>
      <c r="AC368" s="13" t="e">
        <f t="shared" si="57"/>
        <v>#REF!</v>
      </c>
      <c r="AD368" s="13" t="e">
        <f>AVERAGEIFS($N$2:$N$2691,$C$2:$C$2691,4,#REF!,X368,#REF!,Y368)</f>
        <v>#REF!</v>
      </c>
      <c r="AE368" s="13" t="e">
        <f t="shared" si="58"/>
        <v>#REF!</v>
      </c>
      <c r="AF368" s="13" t="e">
        <f>AVERAGEIFS($T$2:$T$2691,$C$2:$C$2691,4,#REF!,X368,#REF!,Y368)</f>
        <v>#REF!</v>
      </c>
      <c r="AG368" s="13" t="e">
        <f t="shared" si="59"/>
        <v>#REF!</v>
      </c>
      <c r="AN368" s="5"/>
    </row>
    <row r="369" spans="1:40" x14ac:dyDescent="0.3">
      <c r="A369" s="10">
        <f>IF(ISBLANK('Step 1.1 Raw Data'!A369),"-",'Step 1.1 Raw Data'!A369)</f>
        <v>43147.708354513888</v>
      </c>
      <c r="B369">
        <f t="shared" si="52"/>
        <v>17</v>
      </c>
      <c r="C369">
        <f t="shared" si="51"/>
        <v>6</v>
      </c>
      <c r="D369">
        <f>IF(ISBLANK('Step 1.1 Raw Data'!B369),"-",'Step 1.1 Raw Data'!B369)</f>
        <v>86.288200000000003</v>
      </c>
      <c r="E369">
        <f>IF(ISBLANK('Step 1.1 Raw Data'!C369),"-",'Step 1.1 Raw Data'!C369)</f>
        <v>86.288200000000003</v>
      </c>
      <c r="F369">
        <f>IF(ISBLANK('Step 1.1 Raw Data'!D369),"-",'Step 1.1 Raw Data'!D369)</f>
        <v>86.288200000000003</v>
      </c>
      <c r="G369" s="17">
        <f t="shared" si="53"/>
        <v>86.288200000000003</v>
      </c>
      <c r="H369" s="61">
        <f>(SQRT(3)*G369*'Step 1.1 Raw Data'!$G$3*'Step 1.1 Raw Data'!$G$4)/1000</f>
        <v>31.219769107061637</v>
      </c>
      <c r="J369" s="10"/>
      <c r="K369"/>
      <c r="L369"/>
      <c r="M369"/>
      <c r="N369" s="17"/>
      <c r="O369"/>
      <c r="P369" s="10"/>
      <c r="Q369"/>
      <c r="R369"/>
      <c r="S369"/>
      <c r="T369" s="17"/>
      <c r="V369">
        <v>4</v>
      </c>
      <c r="W369" s="14">
        <v>0.71875</v>
      </c>
      <c r="X369" s="3">
        <f t="shared" si="54"/>
        <v>17</v>
      </c>
      <c r="Y369" s="3">
        <f t="shared" si="55"/>
        <v>15</v>
      </c>
      <c r="Z369" s="13" t="e">
        <f>AVERAGEIFS(#REF!,$C$2:$C$2691,4,#REF!,X369,#REF!,Y369)</f>
        <v>#REF!</v>
      </c>
      <c r="AA369" s="13" t="e">
        <f t="shared" si="56"/>
        <v>#REF!</v>
      </c>
      <c r="AB369" s="13" t="e">
        <f>AVERAGEIFS(#REF!,$C$2:$C$2691,4,#REF!,X369,#REF!,Y369)</f>
        <v>#REF!</v>
      </c>
      <c r="AC369" s="13" t="e">
        <f t="shared" si="57"/>
        <v>#REF!</v>
      </c>
      <c r="AD369" s="13" t="e">
        <f>AVERAGEIFS($N$2:$N$2691,$C$2:$C$2691,4,#REF!,X369,#REF!,Y369)</f>
        <v>#REF!</v>
      </c>
      <c r="AE369" s="13" t="e">
        <f t="shared" si="58"/>
        <v>#REF!</v>
      </c>
      <c r="AF369" s="13" t="e">
        <f>AVERAGEIFS($T$2:$T$2691,$C$2:$C$2691,4,#REF!,X369,#REF!,Y369)</f>
        <v>#REF!</v>
      </c>
      <c r="AG369" s="13" t="e">
        <f t="shared" si="59"/>
        <v>#REF!</v>
      </c>
      <c r="AN369" s="5"/>
    </row>
    <row r="370" spans="1:40" x14ac:dyDescent="0.3">
      <c r="A370" s="10">
        <f>IF(ISBLANK('Step 1.1 Raw Data'!A370),"-",'Step 1.1 Raw Data'!A370)</f>
        <v>43147.750021238426</v>
      </c>
      <c r="B370">
        <f t="shared" si="52"/>
        <v>18</v>
      </c>
      <c r="C370">
        <f t="shared" si="51"/>
        <v>6</v>
      </c>
      <c r="D370">
        <f>IF(ISBLANK('Step 1.1 Raw Data'!B370),"-",'Step 1.1 Raw Data'!B370)</f>
        <v>86.1875</v>
      </c>
      <c r="E370">
        <f>IF(ISBLANK('Step 1.1 Raw Data'!C370),"-",'Step 1.1 Raw Data'!C370)</f>
        <v>86.1875</v>
      </c>
      <c r="F370">
        <f>IF(ISBLANK('Step 1.1 Raw Data'!D370),"-",'Step 1.1 Raw Data'!D370)</f>
        <v>86.1875</v>
      </c>
      <c r="G370" s="17">
        <f t="shared" si="53"/>
        <v>86.1875</v>
      </c>
      <c r="H370" s="61">
        <f>(SQRT(3)*G370*'Step 1.1 Raw Data'!$G$3*'Step 1.1 Raw Data'!$G$4)/1000</f>
        <v>31.183335032077096</v>
      </c>
      <c r="J370" s="10"/>
      <c r="K370"/>
      <c r="L370"/>
      <c r="M370"/>
      <c r="N370" s="17"/>
      <c r="O370"/>
      <c r="P370" s="10"/>
      <c r="Q370"/>
      <c r="R370"/>
      <c r="S370"/>
      <c r="T370" s="17"/>
      <c r="V370">
        <v>4</v>
      </c>
      <c r="W370" s="14">
        <v>0.72916666666666696</v>
      </c>
      <c r="X370" s="3">
        <f t="shared" si="54"/>
        <v>17</v>
      </c>
      <c r="Y370" s="3">
        <f t="shared" si="55"/>
        <v>30</v>
      </c>
      <c r="Z370" s="13" t="e">
        <f>AVERAGEIFS(#REF!,$C$2:$C$2691,4,#REF!,X370,#REF!,Y370)</f>
        <v>#REF!</v>
      </c>
      <c r="AA370" s="13" t="e">
        <f t="shared" si="56"/>
        <v>#REF!</v>
      </c>
      <c r="AB370" s="13" t="e">
        <f>AVERAGEIFS(#REF!,$C$2:$C$2691,4,#REF!,X370,#REF!,Y370)</f>
        <v>#REF!</v>
      </c>
      <c r="AC370" s="13" t="e">
        <f t="shared" si="57"/>
        <v>#REF!</v>
      </c>
      <c r="AD370" s="13" t="e">
        <f>AVERAGEIFS($N$2:$N$2691,$C$2:$C$2691,4,#REF!,X370,#REF!,Y370)</f>
        <v>#REF!</v>
      </c>
      <c r="AE370" s="13" t="e">
        <f t="shared" si="58"/>
        <v>#REF!</v>
      </c>
      <c r="AF370" s="13" t="e">
        <f>AVERAGEIFS($T$2:$T$2691,$C$2:$C$2691,4,#REF!,X370,#REF!,Y370)</f>
        <v>#REF!</v>
      </c>
      <c r="AG370" s="13" t="e">
        <f t="shared" si="59"/>
        <v>#REF!</v>
      </c>
      <c r="AN370" s="5"/>
    </row>
    <row r="371" spans="1:40" x14ac:dyDescent="0.3">
      <c r="A371" s="10">
        <f>IF(ISBLANK('Step 1.1 Raw Data'!A371),"-",'Step 1.1 Raw Data'!A371)</f>
        <v>43147.791687962963</v>
      </c>
      <c r="B371">
        <f t="shared" si="52"/>
        <v>19</v>
      </c>
      <c r="C371">
        <f t="shared" si="51"/>
        <v>6</v>
      </c>
      <c r="D371">
        <f>IF(ISBLANK('Step 1.1 Raw Data'!B371),"-",'Step 1.1 Raw Data'!B371)</f>
        <v>86.099000000000004</v>
      </c>
      <c r="E371">
        <f>IF(ISBLANK('Step 1.1 Raw Data'!C371),"-",'Step 1.1 Raw Data'!C371)</f>
        <v>86.099000000000004</v>
      </c>
      <c r="F371">
        <f>IF(ISBLANK('Step 1.1 Raw Data'!D371),"-",'Step 1.1 Raw Data'!D371)</f>
        <v>86.099000000000004</v>
      </c>
      <c r="G371" s="17">
        <f t="shared" si="53"/>
        <v>86.099000000000004</v>
      </c>
      <c r="H371" s="61">
        <f>(SQRT(3)*G371*'Step 1.1 Raw Data'!$G$3*'Step 1.1 Raw Data'!$G$4)/1000</f>
        <v>31.15131501582951</v>
      </c>
      <c r="J371" s="10"/>
      <c r="K371"/>
      <c r="L371"/>
      <c r="M371"/>
      <c r="N371" s="17"/>
      <c r="O371"/>
      <c r="P371" s="10"/>
      <c r="Q371"/>
      <c r="R371"/>
      <c r="S371"/>
      <c r="T371" s="17"/>
      <c r="V371">
        <v>4</v>
      </c>
      <c r="W371" s="14">
        <v>0.73958333333333304</v>
      </c>
      <c r="X371" s="3">
        <f t="shared" si="54"/>
        <v>17</v>
      </c>
      <c r="Y371" s="3">
        <f t="shared" si="55"/>
        <v>45</v>
      </c>
      <c r="Z371" s="13" t="e">
        <f>AVERAGEIFS(#REF!,$C$2:$C$2691,4,#REF!,X371,#REF!,Y371)</f>
        <v>#REF!</v>
      </c>
      <c r="AA371" s="13" t="e">
        <f t="shared" si="56"/>
        <v>#REF!</v>
      </c>
      <c r="AB371" s="13" t="e">
        <f>AVERAGEIFS(#REF!,$C$2:$C$2691,4,#REF!,X371,#REF!,Y371)</f>
        <v>#REF!</v>
      </c>
      <c r="AC371" s="13" t="e">
        <f t="shared" si="57"/>
        <v>#REF!</v>
      </c>
      <c r="AD371" s="13" t="e">
        <f>AVERAGEIFS($N$2:$N$2691,$C$2:$C$2691,4,#REF!,X371,#REF!,Y371)</f>
        <v>#REF!</v>
      </c>
      <c r="AE371" s="13" t="e">
        <f t="shared" si="58"/>
        <v>#REF!</v>
      </c>
      <c r="AF371" s="13" t="e">
        <f>AVERAGEIFS($T$2:$T$2691,$C$2:$C$2691,4,#REF!,X371,#REF!,Y371)</f>
        <v>#REF!</v>
      </c>
      <c r="AG371" s="13" t="e">
        <f t="shared" si="59"/>
        <v>#REF!</v>
      </c>
      <c r="AN371" s="5"/>
    </row>
    <row r="372" spans="1:40" x14ac:dyDescent="0.3">
      <c r="A372" s="10">
        <f>IF(ISBLANK('Step 1.1 Raw Data'!A372),"-",'Step 1.1 Raw Data'!A372)</f>
        <v>43147.8333546875</v>
      </c>
      <c r="B372">
        <f t="shared" si="52"/>
        <v>20</v>
      </c>
      <c r="C372">
        <f t="shared" si="51"/>
        <v>6</v>
      </c>
      <c r="D372">
        <f>IF(ISBLANK('Step 1.1 Raw Data'!B372),"-",'Step 1.1 Raw Data'!B372)</f>
        <v>86.199700000000007</v>
      </c>
      <c r="E372">
        <f>IF(ISBLANK('Step 1.1 Raw Data'!C372),"-",'Step 1.1 Raw Data'!C372)</f>
        <v>86.199700000000007</v>
      </c>
      <c r="F372">
        <f>IF(ISBLANK('Step 1.1 Raw Data'!D372),"-",'Step 1.1 Raw Data'!D372)</f>
        <v>86.199700000000007</v>
      </c>
      <c r="G372" s="17">
        <f t="shared" si="53"/>
        <v>86.199700000000007</v>
      </c>
      <c r="H372" s="61">
        <f>(SQRT(3)*G372*'Step 1.1 Raw Data'!$G$3*'Step 1.1 Raw Data'!$G$4)/1000</f>
        <v>31.187749090814059</v>
      </c>
      <c r="J372" s="10"/>
      <c r="K372"/>
      <c r="L372"/>
      <c r="M372"/>
      <c r="N372" s="17"/>
      <c r="O372"/>
      <c r="P372" s="10"/>
      <c r="Q372"/>
      <c r="R372"/>
      <c r="S372"/>
      <c r="T372" s="17"/>
      <c r="V372">
        <v>4</v>
      </c>
      <c r="W372" s="14">
        <v>0.75</v>
      </c>
      <c r="X372" s="3">
        <f t="shared" si="54"/>
        <v>18</v>
      </c>
      <c r="Y372" s="3">
        <f t="shared" si="55"/>
        <v>0</v>
      </c>
      <c r="Z372" s="13" t="e">
        <f>AVERAGEIFS(#REF!,$C$2:$C$2691,4,#REF!,X372,#REF!,Y372)</f>
        <v>#REF!</v>
      </c>
      <c r="AA372" s="13" t="e">
        <f t="shared" si="56"/>
        <v>#REF!</v>
      </c>
      <c r="AB372" s="13" t="e">
        <f>AVERAGEIFS(#REF!,$C$2:$C$2691,4,#REF!,X372,#REF!,Y372)</f>
        <v>#REF!</v>
      </c>
      <c r="AC372" s="13" t="e">
        <f t="shared" si="57"/>
        <v>#REF!</v>
      </c>
      <c r="AD372" s="13" t="e">
        <f>AVERAGEIFS($N$2:$N$2691,$C$2:$C$2691,4,#REF!,X372,#REF!,Y372)</f>
        <v>#REF!</v>
      </c>
      <c r="AE372" s="13" t="e">
        <f t="shared" si="58"/>
        <v>#REF!</v>
      </c>
      <c r="AF372" s="13" t="e">
        <f>AVERAGEIFS($T$2:$T$2691,$C$2:$C$2691,4,#REF!,X372,#REF!,Y372)</f>
        <v>#REF!</v>
      </c>
      <c r="AG372" s="13" t="e">
        <f t="shared" si="59"/>
        <v>#REF!</v>
      </c>
      <c r="AN372" s="5"/>
    </row>
    <row r="373" spans="1:40" x14ac:dyDescent="0.3">
      <c r="A373" s="10">
        <f>IF(ISBLANK('Step 1.1 Raw Data'!A373),"-",'Step 1.1 Raw Data'!A373)</f>
        <v>43147.875021412037</v>
      </c>
      <c r="B373">
        <f t="shared" si="52"/>
        <v>21</v>
      </c>
      <c r="C373">
        <f t="shared" si="51"/>
        <v>6</v>
      </c>
      <c r="D373">
        <f>IF(ISBLANK('Step 1.1 Raw Data'!B373),"-",'Step 1.1 Raw Data'!B373)</f>
        <v>86.3767</v>
      </c>
      <c r="E373">
        <f>IF(ISBLANK('Step 1.1 Raw Data'!C373),"-",'Step 1.1 Raw Data'!C373)</f>
        <v>86.3767</v>
      </c>
      <c r="F373">
        <f>IF(ISBLANK('Step 1.1 Raw Data'!D373),"-",'Step 1.1 Raw Data'!D373)</f>
        <v>86.3767</v>
      </c>
      <c r="G373" s="17">
        <f t="shared" si="53"/>
        <v>86.376699999999985</v>
      </c>
      <c r="H373" s="61">
        <f>(SQRT(3)*G373*'Step 1.1 Raw Data'!$G$3*'Step 1.1 Raw Data'!$G$4)/1000</f>
        <v>31.251789123309216</v>
      </c>
      <c r="J373" s="10"/>
      <c r="K373"/>
      <c r="L373"/>
      <c r="M373"/>
      <c r="N373" s="17"/>
      <c r="O373"/>
      <c r="P373" s="10"/>
      <c r="Q373"/>
      <c r="R373"/>
      <c r="S373"/>
      <c r="T373" s="17"/>
      <c r="V373">
        <v>4</v>
      </c>
      <c r="W373" s="14">
        <v>0.76041666666666696</v>
      </c>
      <c r="X373" s="3">
        <f t="shared" si="54"/>
        <v>18</v>
      </c>
      <c r="Y373" s="3">
        <f t="shared" si="55"/>
        <v>15</v>
      </c>
      <c r="Z373" s="13" t="e">
        <f>AVERAGEIFS(#REF!,$C$2:$C$2691,4,#REF!,X373,#REF!,Y373)</f>
        <v>#REF!</v>
      </c>
      <c r="AA373" s="13" t="e">
        <f t="shared" si="56"/>
        <v>#REF!</v>
      </c>
      <c r="AB373" s="13" t="e">
        <f>AVERAGEIFS(#REF!,$C$2:$C$2691,4,#REF!,X373,#REF!,Y373)</f>
        <v>#REF!</v>
      </c>
      <c r="AC373" s="13" t="e">
        <f t="shared" si="57"/>
        <v>#REF!</v>
      </c>
      <c r="AD373" s="13" t="e">
        <f>AVERAGEIFS($N$2:$N$2691,$C$2:$C$2691,4,#REF!,X373,#REF!,Y373)</f>
        <v>#REF!</v>
      </c>
      <c r="AE373" s="13" t="e">
        <f t="shared" si="58"/>
        <v>#REF!</v>
      </c>
      <c r="AF373" s="13" t="e">
        <f>AVERAGEIFS($T$2:$T$2691,$C$2:$C$2691,4,#REF!,X373,#REF!,Y373)</f>
        <v>#REF!</v>
      </c>
      <c r="AG373" s="13" t="e">
        <f t="shared" si="59"/>
        <v>#REF!</v>
      </c>
      <c r="AN373" s="5"/>
    </row>
    <row r="374" spans="1:40" x14ac:dyDescent="0.3">
      <c r="A374" s="10">
        <f>IF(ISBLANK('Step 1.1 Raw Data'!A374),"-",'Step 1.1 Raw Data'!A374)</f>
        <v>43147.916688136575</v>
      </c>
      <c r="B374">
        <f t="shared" si="52"/>
        <v>22</v>
      </c>
      <c r="C374">
        <f t="shared" si="51"/>
        <v>6</v>
      </c>
      <c r="D374">
        <f>IF(ISBLANK('Step 1.1 Raw Data'!B374),"-",'Step 1.1 Raw Data'!B374)</f>
        <v>86.369100000000003</v>
      </c>
      <c r="E374">
        <f>IF(ISBLANK('Step 1.1 Raw Data'!C374),"-",'Step 1.1 Raw Data'!C374)</f>
        <v>86.369100000000003</v>
      </c>
      <c r="F374">
        <f>IF(ISBLANK('Step 1.1 Raw Data'!D374),"-",'Step 1.1 Raw Data'!D374)</f>
        <v>86.369100000000003</v>
      </c>
      <c r="G374" s="17">
        <f t="shared" si="53"/>
        <v>86.369100000000003</v>
      </c>
      <c r="H374" s="61">
        <f>(SQRT(3)*G374*'Step 1.1 Raw Data'!$G$3*'Step 1.1 Raw Data'!$G$4)/1000</f>
        <v>31.249039381800955</v>
      </c>
      <c r="J374" s="10"/>
      <c r="K374"/>
      <c r="L374"/>
      <c r="M374"/>
      <c r="N374" s="17"/>
      <c r="O374"/>
      <c r="P374" s="10"/>
      <c r="Q374"/>
      <c r="R374"/>
      <c r="S374"/>
      <c r="T374" s="17"/>
      <c r="V374">
        <v>4</v>
      </c>
      <c r="W374" s="14">
        <v>0.77083333333333304</v>
      </c>
      <c r="X374" s="3">
        <f t="shared" si="54"/>
        <v>18</v>
      </c>
      <c r="Y374" s="3">
        <f t="shared" si="55"/>
        <v>30</v>
      </c>
      <c r="Z374" s="13" t="e">
        <f>AVERAGEIFS(#REF!,$C$2:$C$2691,4,#REF!,X374,#REF!,Y374)</f>
        <v>#REF!</v>
      </c>
      <c r="AA374" s="13" t="e">
        <f t="shared" si="56"/>
        <v>#REF!</v>
      </c>
      <c r="AB374" s="13" t="e">
        <f>AVERAGEIFS(#REF!,$C$2:$C$2691,4,#REF!,X374,#REF!,Y374)</f>
        <v>#REF!</v>
      </c>
      <c r="AC374" s="13" t="e">
        <f t="shared" si="57"/>
        <v>#REF!</v>
      </c>
      <c r="AD374" s="13" t="e">
        <f>AVERAGEIFS($N$2:$N$2691,$C$2:$C$2691,4,#REF!,X374,#REF!,Y374)</f>
        <v>#REF!</v>
      </c>
      <c r="AE374" s="13" t="e">
        <f t="shared" si="58"/>
        <v>#REF!</v>
      </c>
      <c r="AF374" s="13" t="e">
        <f>AVERAGEIFS($T$2:$T$2691,$C$2:$C$2691,4,#REF!,X374,#REF!,Y374)</f>
        <v>#REF!</v>
      </c>
      <c r="AG374" s="13" t="e">
        <f t="shared" si="59"/>
        <v>#REF!</v>
      </c>
      <c r="AN374" s="5"/>
    </row>
    <row r="375" spans="1:40" x14ac:dyDescent="0.3">
      <c r="A375" s="10">
        <f>IF(ISBLANK('Step 1.1 Raw Data'!A375),"-",'Step 1.1 Raw Data'!A375)</f>
        <v>43147.958354861112</v>
      </c>
      <c r="B375">
        <f t="shared" si="52"/>
        <v>23</v>
      </c>
      <c r="C375">
        <f t="shared" si="51"/>
        <v>6</v>
      </c>
      <c r="D375">
        <f>IF(ISBLANK('Step 1.1 Raw Data'!B375),"-",'Step 1.1 Raw Data'!B375)</f>
        <v>86.401200000000003</v>
      </c>
      <c r="E375">
        <f>IF(ISBLANK('Step 1.1 Raw Data'!C375),"-",'Step 1.1 Raw Data'!C375)</f>
        <v>86.401200000000003</v>
      </c>
      <c r="F375">
        <f>IF(ISBLANK('Step 1.1 Raw Data'!D375),"-",'Step 1.1 Raw Data'!D375)</f>
        <v>86.401200000000003</v>
      </c>
      <c r="G375" s="17">
        <f t="shared" si="53"/>
        <v>86.401200000000003</v>
      </c>
      <c r="H375" s="61">
        <f>(SQRT(3)*G375*'Step 1.1 Raw Data'!$G$3*'Step 1.1 Raw Data'!$G$4)/1000</f>
        <v>31.260653421592455</v>
      </c>
      <c r="J375" s="10"/>
      <c r="K375"/>
      <c r="L375"/>
      <c r="M375"/>
      <c r="N375" s="17"/>
      <c r="O375"/>
      <c r="P375" s="10"/>
      <c r="Q375"/>
      <c r="R375"/>
      <c r="S375"/>
      <c r="T375" s="17"/>
      <c r="V375">
        <v>4</v>
      </c>
      <c r="W375" s="14">
        <v>0.78125</v>
      </c>
      <c r="X375" s="3">
        <f t="shared" si="54"/>
        <v>18</v>
      </c>
      <c r="Y375" s="3">
        <f t="shared" si="55"/>
        <v>45</v>
      </c>
      <c r="Z375" s="13" t="e">
        <f>AVERAGEIFS(#REF!,$C$2:$C$2691,4,#REF!,X375,#REF!,Y375)</f>
        <v>#REF!</v>
      </c>
      <c r="AA375" s="13" t="e">
        <f t="shared" si="56"/>
        <v>#REF!</v>
      </c>
      <c r="AB375" s="13" t="e">
        <f>AVERAGEIFS(#REF!,$C$2:$C$2691,4,#REF!,X375,#REF!,Y375)</f>
        <v>#REF!</v>
      </c>
      <c r="AC375" s="13" t="e">
        <f t="shared" si="57"/>
        <v>#REF!</v>
      </c>
      <c r="AD375" s="13" t="e">
        <f>AVERAGEIFS($N$2:$N$2691,$C$2:$C$2691,4,#REF!,X375,#REF!,Y375)</f>
        <v>#REF!</v>
      </c>
      <c r="AE375" s="13" t="e">
        <f t="shared" si="58"/>
        <v>#REF!</v>
      </c>
      <c r="AF375" s="13" t="e">
        <f>AVERAGEIFS($T$2:$T$2691,$C$2:$C$2691,4,#REF!,X375,#REF!,Y375)</f>
        <v>#REF!</v>
      </c>
      <c r="AG375" s="13" t="e">
        <f t="shared" si="59"/>
        <v>#REF!</v>
      </c>
      <c r="AN375" s="5"/>
    </row>
    <row r="376" spans="1:40" x14ac:dyDescent="0.3">
      <c r="A376" s="10">
        <f>IF(ISBLANK('Step 1.1 Raw Data'!A376),"-",'Step 1.1 Raw Data'!A376)</f>
        <v>43148.000021585649</v>
      </c>
      <c r="B376">
        <f t="shared" si="52"/>
        <v>0</v>
      </c>
      <c r="C376">
        <f t="shared" si="51"/>
        <v>7</v>
      </c>
      <c r="D376">
        <f>IF(ISBLANK('Step 1.1 Raw Data'!B376),"-",'Step 1.1 Raw Data'!B376)</f>
        <v>86.012100000000004</v>
      </c>
      <c r="E376">
        <f>IF(ISBLANK('Step 1.1 Raw Data'!C376),"-",'Step 1.1 Raw Data'!C376)</f>
        <v>86.012100000000004</v>
      </c>
      <c r="F376">
        <f>IF(ISBLANK('Step 1.1 Raw Data'!D376),"-",'Step 1.1 Raw Data'!D376)</f>
        <v>86.012100000000004</v>
      </c>
      <c r="G376" s="17">
        <f t="shared" si="53"/>
        <v>86.01209999999999</v>
      </c>
      <c r="H376" s="61">
        <f>(SQRT(3)*G376*'Step 1.1 Raw Data'!$G$3*'Step 1.1 Raw Data'!$G$4)/1000</f>
        <v>31.119873892531029</v>
      </c>
      <c r="J376" s="10"/>
      <c r="K376"/>
      <c r="L376"/>
      <c r="M376"/>
      <c r="N376" s="17"/>
      <c r="O376"/>
      <c r="P376" s="10"/>
      <c r="Q376"/>
      <c r="R376"/>
      <c r="S376"/>
      <c r="T376" s="17"/>
      <c r="V376">
        <v>4</v>
      </c>
      <c r="W376" s="14">
        <v>0.79166666666666696</v>
      </c>
      <c r="X376" s="3">
        <f t="shared" si="54"/>
        <v>19</v>
      </c>
      <c r="Y376" s="3">
        <f t="shared" si="55"/>
        <v>0</v>
      </c>
      <c r="Z376" s="13" t="e">
        <f>AVERAGEIFS(#REF!,$C$2:$C$2691,4,#REF!,X376,#REF!,Y376)</f>
        <v>#REF!</v>
      </c>
      <c r="AA376" s="13" t="e">
        <f t="shared" si="56"/>
        <v>#REF!</v>
      </c>
      <c r="AB376" s="13" t="e">
        <f>AVERAGEIFS(#REF!,$C$2:$C$2691,4,#REF!,X376,#REF!,Y376)</f>
        <v>#REF!</v>
      </c>
      <c r="AC376" s="13" t="e">
        <f t="shared" si="57"/>
        <v>#REF!</v>
      </c>
      <c r="AD376" s="13" t="e">
        <f>AVERAGEIFS($N$2:$N$2691,$C$2:$C$2691,4,#REF!,X376,#REF!,Y376)</f>
        <v>#REF!</v>
      </c>
      <c r="AE376" s="13" t="e">
        <f t="shared" si="58"/>
        <v>#REF!</v>
      </c>
      <c r="AF376" s="13" t="e">
        <f>AVERAGEIFS($T$2:$T$2691,$C$2:$C$2691,4,#REF!,X376,#REF!,Y376)</f>
        <v>#REF!</v>
      </c>
      <c r="AG376" s="13" t="e">
        <f t="shared" si="59"/>
        <v>#REF!</v>
      </c>
      <c r="AN376" s="5"/>
    </row>
    <row r="377" spans="1:40" x14ac:dyDescent="0.3">
      <c r="A377" s="10">
        <f>IF(ISBLANK('Step 1.1 Raw Data'!A377),"-",'Step 1.1 Raw Data'!A377)</f>
        <v>43148.041688310186</v>
      </c>
      <c r="B377">
        <f t="shared" si="52"/>
        <v>1</v>
      </c>
      <c r="C377">
        <f t="shared" si="51"/>
        <v>7</v>
      </c>
      <c r="D377">
        <f>IF(ISBLANK('Step 1.1 Raw Data'!B377),"-",'Step 1.1 Raw Data'!B377)</f>
        <v>85.918999999999997</v>
      </c>
      <c r="E377">
        <f>IF(ISBLANK('Step 1.1 Raw Data'!C377),"-",'Step 1.1 Raw Data'!C377)</f>
        <v>85.918999999999997</v>
      </c>
      <c r="F377">
        <f>IF(ISBLANK('Step 1.1 Raw Data'!D377),"-",'Step 1.1 Raw Data'!D377)</f>
        <v>85.918999999999997</v>
      </c>
      <c r="G377" s="17">
        <f t="shared" si="53"/>
        <v>85.918999999999997</v>
      </c>
      <c r="H377" s="61">
        <f>(SQRT(3)*G377*'Step 1.1 Raw Data'!$G$3*'Step 1.1 Raw Data'!$G$4)/1000</f>
        <v>31.086189559054763</v>
      </c>
      <c r="J377" s="10"/>
      <c r="K377"/>
      <c r="L377"/>
      <c r="M377"/>
      <c r="N377" s="17"/>
      <c r="O377"/>
      <c r="P377" s="10"/>
      <c r="Q377"/>
      <c r="R377"/>
      <c r="S377"/>
      <c r="T377" s="17"/>
      <c r="V377">
        <v>4</v>
      </c>
      <c r="W377" s="14">
        <v>0.80208333333333304</v>
      </c>
      <c r="X377" s="3">
        <f t="shared" si="54"/>
        <v>19</v>
      </c>
      <c r="Y377" s="3">
        <f t="shared" si="55"/>
        <v>15</v>
      </c>
      <c r="Z377" s="13" t="e">
        <f>AVERAGEIFS(#REF!,$C$2:$C$2691,4,#REF!,X377,#REF!,Y377)</f>
        <v>#REF!</v>
      </c>
      <c r="AA377" s="13" t="e">
        <f t="shared" si="56"/>
        <v>#REF!</v>
      </c>
      <c r="AB377" s="13" t="e">
        <f>AVERAGEIFS(#REF!,$C$2:$C$2691,4,#REF!,X377,#REF!,Y377)</f>
        <v>#REF!</v>
      </c>
      <c r="AC377" s="13" t="e">
        <f t="shared" si="57"/>
        <v>#REF!</v>
      </c>
      <c r="AD377" s="13" t="e">
        <f>AVERAGEIFS($N$2:$N$2691,$C$2:$C$2691,4,#REF!,X377,#REF!,Y377)</f>
        <v>#REF!</v>
      </c>
      <c r="AE377" s="13" t="e">
        <f t="shared" si="58"/>
        <v>#REF!</v>
      </c>
      <c r="AF377" s="13" t="e">
        <f>AVERAGEIFS($T$2:$T$2691,$C$2:$C$2691,4,#REF!,X377,#REF!,Y377)</f>
        <v>#REF!</v>
      </c>
      <c r="AG377" s="13" t="e">
        <f t="shared" si="59"/>
        <v>#REF!</v>
      </c>
      <c r="AN377" s="5"/>
    </row>
    <row r="378" spans="1:40" x14ac:dyDescent="0.3">
      <c r="A378" s="10">
        <f>IF(ISBLANK('Step 1.1 Raw Data'!A378),"-",'Step 1.1 Raw Data'!A378)</f>
        <v>43148.083355034723</v>
      </c>
      <c r="B378">
        <f t="shared" si="52"/>
        <v>2</v>
      </c>
      <c r="C378">
        <f t="shared" si="51"/>
        <v>7</v>
      </c>
      <c r="D378">
        <f>IF(ISBLANK('Step 1.1 Raw Data'!B378),"-",'Step 1.1 Raw Data'!B378)</f>
        <v>86.053299999999993</v>
      </c>
      <c r="E378">
        <f>IF(ISBLANK('Step 1.1 Raw Data'!C378),"-",'Step 1.1 Raw Data'!C378)</f>
        <v>86.053299999999993</v>
      </c>
      <c r="F378">
        <f>IF(ISBLANK('Step 1.1 Raw Data'!D378),"-",'Step 1.1 Raw Data'!D378)</f>
        <v>86.053299999999993</v>
      </c>
      <c r="G378" s="17">
        <f t="shared" si="53"/>
        <v>86.053299999999993</v>
      </c>
      <c r="H378" s="61">
        <f>(SQRT(3)*G378*'Step 1.1 Raw Data'!$G$3*'Step 1.1 Raw Data'!$G$4)/1000</f>
        <v>31.134780385970586</v>
      </c>
      <c r="J378" s="10"/>
      <c r="K378"/>
      <c r="L378"/>
      <c r="M378"/>
      <c r="N378" s="17"/>
      <c r="O378"/>
      <c r="P378" s="10"/>
      <c r="Q378"/>
      <c r="R378"/>
      <c r="S378"/>
      <c r="T378" s="17"/>
      <c r="V378">
        <v>4</v>
      </c>
      <c r="W378" s="14">
        <v>0.8125</v>
      </c>
      <c r="X378" s="3">
        <f t="shared" si="54"/>
        <v>19</v>
      </c>
      <c r="Y378" s="3">
        <f t="shared" si="55"/>
        <v>30</v>
      </c>
      <c r="Z378" s="13" t="e">
        <f>AVERAGEIFS(#REF!,$C$2:$C$2691,4,#REF!,X378,#REF!,Y378)</f>
        <v>#REF!</v>
      </c>
      <c r="AA378" s="13" t="e">
        <f t="shared" si="56"/>
        <v>#REF!</v>
      </c>
      <c r="AB378" s="13" t="e">
        <f>AVERAGEIFS(#REF!,$C$2:$C$2691,4,#REF!,X378,#REF!,Y378)</f>
        <v>#REF!</v>
      </c>
      <c r="AC378" s="13" t="e">
        <f t="shared" si="57"/>
        <v>#REF!</v>
      </c>
      <c r="AD378" s="13" t="e">
        <f>AVERAGEIFS($N$2:$N$2691,$C$2:$C$2691,4,#REF!,X378,#REF!,Y378)</f>
        <v>#REF!</v>
      </c>
      <c r="AE378" s="13" t="e">
        <f t="shared" si="58"/>
        <v>#REF!</v>
      </c>
      <c r="AF378" s="13" t="e">
        <f>AVERAGEIFS($T$2:$T$2691,$C$2:$C$2691,4,#REF!,X378,#REF!,Y378)</f>
        <v>#REF!</v>
      </c>
      <c r="AG378" s="13" t="e">
        <f t="shared" si="59"/>
        <v>#REF!</v>
      </c>
      <c r="AN378" s="5"/>
    </row>
    <row r="379" spans="1:40" x14ac:dyDescent="0.3">
      <c r="A379" s="10">
        <f>IF(ISBLANK('Step 1.1 Raw Data'!A379),"-",'Step 1.1 Raw Data'!A379)</f>
        <v>43148.125021759261</v>
      </c>
      <c r="B379">
        <f t="shared" si="52"/>
        <v>3</v>
      </c>
      <c r="C379">
        <f t="shared" si="51"/>
        <v>7</v>
      </c>
      <c r="D379">
        <f>IF(ISBLANK('Step 1.1 Raw Data'!B379),"-",'Step 1.1 Raw Data'!B379)</f>
        <v>86.167699999999996</v>
      </c>
      <c r="E379">
        <f>IF(ISBLANK('Step 1.1 Raw Data'!C379),"-",'Step 1.1 Raw Data'!C379)</f>
        <v>86.167699999999996</v>
      </c>
      <c r="F379">
        <f>IF(ISBLANK('Step 1.1 Raw Data'!D379),"-",'Step 1.1 Raw Data'!D379)</f>
        <v>86.167699999999996</v>
      </c>
      <c r="G379" s="17">
        <f t="shared" si="53"/>
        <v>86.167700000000011</v>
      </c>
      <c r="H379" s="61">
        <f>(SQRT(3)*G379*'Step 1.1 Raw Data'!$G$3*'Step 1.1 Raw Data'!$G$4)/1000</f>
        <v>31.176171231831876</v>
      </c>
      <c r="J379" s="10"/>
      <c r="K379"/>
      <c r="L379"/>
      <c r="M379"/>
      <c r="N379" s="17"/>
      <c r="O379"/>
      <c r="P379" s="10"/>
      <c r="Q379"/>
      <c r="R379"/>
      <c r="S379"/>
      <c r="T379" s="17"/>
      <c r="V379">
        <v>4</v>
      </c>
      <c r="W379" s="14">
        <v>0.82291666666666696</v>
      </c>
      <c r="X379" s="3">
        <f t="shared" si="54"/>
        <v>19</v>
      </c>
      <c r="Y379" s="3">
        <f t="shared" si="55"/>
        <v>45</v>
      </c>
      <c r="Z379" s="13" t="e">
        <f>AVERAGEIFS(#REF!,$C$2:$C$2691,4,#REF!,X379,#REF!,Y379)</f>
        <v>#REF!</v>
      </c>
      <c r="AA379" s="13" t="e">
        <f t="shared" si="56"/>
        <v>#REF!</v>
      </c>
      <c r="AB379" s="13" t="e">
        <f>AVERAGEIFS(#REF!,$C$2:$C$2691,4,#REF!,X379,#REF!,Y379)</f>
        <v>#REF!</v>
      </c>
      <c r="AC379" s="13" t="e">
        <f t="shared" si="57"/>
        <v>#REF!</v>
      </c>
      <c r="AD379" s="13" t="e">
        <f>AVERAGEIFS($N$2:$N$2691,$C$2:$C$2691,4,#REF!,X379,#REF!,Y379)</f>
        <v>#REF!</v>
      </c>
      <c r="AE379" s="13" t="e">
        <f t="shared" si="58"/>
        <v>#REF!</v>
      </c>
      <c r="AF379" s="13" t="e">
        <f>AVERAGEIFS($T$2:$T$2691,$C$2:$C$2691,4,#REF!,X379,#REF!,Y379)</f>
        <v>#REF!</v>
      </c>
      <c r="AG379" s="13" t="e">
        <f t="shared" si="59"/>
        <v>#REF!</v>
      </c>
      <c r="AN379" s="5"/>
    </row>
    <row r="380" spans="1:40" x14ac:dyDescent="0.3">
      <c r="A380" s="10">
        <f>IF(ISBLANK('Step 1.1 Raw Data'!A380),"-",'Step 1.1 Raw Data'!A380)</f>
        <v>43148.166688483798</v>
      </c>
      <c r="B380">
        <f t="shared" si="52"/>
        <v>4</v>
      </c>
      <c r="C380">
        <f t="shared" si="51"/>
        <v>7</v>
      </c>
      <c r="D380">
        <f>IF(ISBLANK('Step 1.1 Raw Data'!B380),"-",'Step 1.1 Raw Data'!B380)</f>
        <v>86.308099999999996</v>
      </c>
      <c r="E380">
        <f>IF(ISBLANK('Step 1.1 Raw Data'!C380),"-",'Step 1.1 Raw Data'!C380)</f>
        <v>86.308099999999996</v>
      </c>
      <c r="F380">
        <f>IF(ISBLANK('Step 1.1 Raw Data'!D380),"-",'Step 1.1 Raw Data'!D380)</f>
        <v>86.308099999999996</v>
      </c>
      <c r="G380" s="17">
        <f t="shared" si="53"/>
        <v>86.30810000000001</v>
      </c>
      <c r="H380" s="61">
        <f>(SQRT(3)*G380*'Step 1.1 Raw Data'!$G$3*'Step 1.1 Raw Data'!$G$4)/1000</f>
        <v>31.226969088116189</v>
      </c>
      <c r="J380" s="10"/>
      <c r="K380"/>
      <c r="L380"/>
      <c r="M380"/>
      <c r="N380" s="17"/>
      <c r="O380"/>
      <c r="P380" s="10"/>
      <c r="Q380"/>
      <c r="R380"/>
      <c r="S380"/>
      <c r="T380" s="17"/>
      <c r="V380">
        <v>4</v>
      </c>
      <c r="W380" s="14">
        <v>0.83333333333333304</v>
      </c>
      <c r="X380" s="3">
        <f t="shared" si="54"/>
        <v>20</v>
      </c>
      <c r="Y380" s="3">
        <f t="shared" si="55"/>
        <v>0</v>
      </c>
      <c r="Z380" s="13" t="e">
        <f>AVERAGEIFS(#REF!,$C$2:$C$2691,4,#REF!,X380,#REF!,Y380)</f>
        <v>#REF!</v>
      </c>
      <c r="AA380" s="13" t="e">
        <f t="shared" si="56"/>
        <v>#REF!</v>
      </c>
      <c r="AB380" s="13" t="e">
        <f>AVERAGEIFS(#REF!,$C$2:$C$2691,4,#REF!,X380,#REF!,Y380)</f>
        <v>#REF!</v>
      </c>
      <c r="AC380" s="13" t="e">
        <f t="shared" si="57"/>
        <v>#REF!</v>
      </c>
      <c r="AD380" s="13" t="e">
        <f>AVERAGEIFS($N$2:$N$2691,$C$2:$C$2691,4,#REF!,X380,#REF!,Y380)</f>
        <v>#REF!</v>
      </c>
      <c r="AE380" s="13" t="e">
        <f t="shared" si="58"/>
        <v>#REF!</v>
      </c>
      <c r="AF380" s="13" t="e">
        <f>AVERAGEIFS($T$2:$T$2691,$C$2:$C$2691,4,#REF!,X380,#REF!,Y380)</f>
        <v>#REF!</v>
      </c>
      <c r="AG380" s="13" t="e">
        <f t="shared" si="59"/>
        <v>#REF!</v>
      </c>
      <c r="AN380" s="5"/>
    </row>
    <row r="381" spans="1:40" x14ac:dyDescent="0.3">
      <c r="A381" s="10">
        <f>IF(ISBLANK('Step 1.1 Raw Data'!A381),"-",'Step 1.1 Raw Data'!A381)</f>
        <v>43148.208355208335</v>
      </c>
      <c r="B381">
        <f t="shared" si="52"/>
        <v>5</v>
      </c>
      <c r="C381">
        <f t="shared" si="51"/>
        <v>7</v>
      </c>
      <c r="D381">
        <f>IF(ISBLANK('Step 1.1 Raw Data'!B381),"-",'Step 1.1 Raw Data'!B381)</f>
        <v>86.256200000000007</v>
      </c>
      <c r="E381">
        <f>IF(ISBLANK('Step 1.1 Raw Data'!C381),"-",'Step 1.1 Raw Data'!C381)</f>
        <v>86.256200000000007</v>
      </c>
      <c r="F381">
        <f>IF(ISBLANK('Step 1.1 Raw Data'!D381),"-",'Step 1.1 Raw Data'!D381)</f>
        <v>86.256200000000007</v>
      </c>
      <c r="G381" s="17">
        <f t="shared" si="53"/>
        <v>86.256199999999993</v>
      </c>
      <c r="H381" s="61">
        <f>(SQRT(3)*G381*'Step 1.1 Raw Data'!$G$3*'Step 1.1 Raw Data'!$G$4)/1000</f>
        <v>31.208191248079459</v>
      </c>
      <c r="J381" s="10"/>
      <c r="K381"/>
      <c r="L381"/>
      <c r="M381"/>
      <c r="N381" s="17"/>
      <c r="O381"/>
      <c r="P381" s="10"/>
      <c r="Q381"/>
      <c r="R381"/>
      <c r="S381"/>
      <c r="T381" s="17"/>
      <c r="V381">
        <v>4</v>
      </c>
      <c r="W381" s="14">
        <v>0.84375</v>
      </c>
      <c r="X381" s="3">
        <f t="shared" si="54"/>
        <v>20</v>
      </c>
      <c r="Y381" s="3">
        <f t="shared" si="55"/>
        <v>15</v>
      </c>
      <c r="Z381" s="13" t="e">
        <f>AVERAGEIFS(#REF!,$C$2:$C$2691,4,#REF!,X381,#REF!,Y381)</f>
        <v>#REF!</v>
      </c>
      <c r="AA381" s="13" t="e">
        <f t="shared" si="56"/>
        <v>#REF!</v>
      </c>
      <c r="AB381" s="13" t="e">
        <f>AVERAGEIFS(#REF!,$C$2:$C$2691,4,#REF!,X381,#REF!,Y381)</f>
        <v>#REF!</v>
      </c>
      <c r="AC381" s="13" t="e">
        <f t="shared" si="57"/>
        <v>#REF!</v>
      </c>
      <c r="AD381" s="13" t="e">
        <f>AVERAGEIFS($N$2:$N$2691,$C$2:$C$2691,4,#REF!,X381,#REF!,Y381)</f>
        <v>#REF!</v>
      </c>
      <c r="AE381" s="13" t="e">
        <f t="shared" si="58"/>
        <v>#REF!</v>
      </c>
      <c r="AF381" s="13" t="e">
        <f>AVERAGEIFS($T$2:$T$2691,$C$2:$C$2691,4,#REF!,X381,#REF!,Y381)</f>
        <v>#REF!</v>
      </c>
      <c r="AG381" s="13" t="e">
        <f t="shared" si="59"/>
        <v>#REF!</v>
      </c>
      <c r="AN381" s="5"/>
    </row>
    <row r="382" spans="1:40" x14ac:dyDescent="0.3">
      <c r="A382" s="10">
        <f>IF(ISBLANK('Step 1.1 Raw Data'!A382),"-",'Step 1.1 Raw Data'!A382)</f>
        <v>43148.250021932872</v>
      </c>
      <c r="B382">
        <f t="shared" si="52"/>
        <v>6</v>
      </c>
      <c r="C382">
        <f t="shared" si="51"/>
        <v>7</v>
      </c>
      <c r="D382">
        <f>IF(ISBLANK('Step 1.1 Raw Data'!B382),"-",'Step 1.1 Raw Data'!B382)</f>
        <v>86.123400000000004</v>
      </c>
      <c r="E382">
        <f>IF(ISBLANK('Step 1.1 Raw Data'!C382),"-",'Step 1.1 Raw Data'!C382)</f>
        <v>86.123400000000004</v>
      </c>
      <c r="F382">
        <f>IF(ISBLANK('Step 1.1 Raw Data'!D382),"-",'Step 1.1 Raw Data'!D382)</f>
        <v>86.123400000000004</v>
      </c>
      <c r="G382" s="17">
        <f t="shared" si="53"/>
        <v>86.123400000000004</v>
      </c>
      <c r="H382" s="61">
        <f>(SQRT(3)*G382*'Step 1.1 Raw Data'!$G$3*'Step 1.1 Raw Data'!$G$4)/1000</f>
        <v>31.160143133303421</v>
      </c>
      <c r="J382" s="10"/>
      <c r="K382"/>
      <c r="L382"/>
      <c r="M382"/>
      <c r="N382" s="17"/>
      <c r="O382"/>
      <c r="P382" s="10"/>
      <c r="Q382"/>
      <c r="R382"/>
      <c r="S382"/>
      <c r="T382" s="17"/>
      <c r="V382">
        <v>4</v>
      </c>
      <c r="W382" s="14">
        <v>0.85416666666666696</v>
      </c>
      <c r="X382" s="3">
        <f t="shared" si="54"/>
        <v>20</v>
      </c>
      <c r="Y382" s="3">
        <f t="shared" si="55"/>
        <v>30</v>
      </c>
      <c r="Z382" s="13" t="e">
        <f>AVERAGEIFS(#REF!,$C$2:$C$2691,4,#REF!,X382,#REF!,Y382)</f>
        <v>#REF!</v>
      </c>
      <c r="AA382" s="13" t="e">
        <f t="shared" si="56"/>
        <v>#REF!</v>
      </c>
      <c r="AB382" s="13" t="e">
        <f>AVERAGEIFS(#REF!,$C$2:$C$2691,4,#REF!,X382,#REF!,Y382)</f>
        <v>#REF!</v>
      </c>
      <c r="AC382" s="13" t="e">
        <f t="shared" si="57"/>
        <v>#REF!</v>
      </c>
      <c r="AD382" s="13" t="e">
        <f>AVERAGEIFS($N$2:$N$2691,$C$2:$C$2691,4,#REF!,X382,#REF!,Y382)</f>
        <v>#REF!</v>
      </c>
      <c r="AE382" s="13" t="e">
        <f t="shared" si="58"/>
        <v>#REF!</v>
      </c>
      <c r="AF382" s="13" t="e">
        <f>AVERAGEIFS($T$2:$T$2691,$C$2:$C$2691,4,#REF!,X382,#REF!,Y382)</f>
        <v>#REF!</v>
      </c>
      <c r="AG382" s="13" t="e">
        <f t="shared" si="59"/>
        <v>#REF!</v>
      </c>
      <c r="AN382" s="5"/>
    </row>
    <row r="383" spans="1:40" x14ac:dyDescent="0.3">
      <c r="A383" s="10">
        <f>IF(ISBLANK('Step 1.1 Raw Data'!A383),"-",'Step 1.1 Raw Data'!A383)</f>
        <v>43148.291688657409</v>
      </c>
      <c r="B383">
        <f t="shared" si="52"/>
        <v>7</v>
      </c>
      <c r="C383">
        <f t="shared" si="51"/>
        <v>7</v>
      </c>
      <c r="D383">
        <f>IF(ISBLANK('Step 1.1 Raw Data'!B383),"-",'Step 1.1 Raw Data'!B383)</f>
        <v>86.190600000000003</v>
      </c>
      <c r="E383">
        <f>IF(ISBLANK('Step 1.1 Raw Data'!C383),"-",'Step 1.1 Raw Data'!C383)</f>
        <v>86.190600000000003</v>
      </c>
      <c r="F383">
        <f>IF(ISBLANK('Step 1.1 Raw Data'!D383),"-",'Step 1.1 Raw Data'!D383)</f>
        <v>86.190600000000003</v>
      </c>
      <c r="G383" s="17">
        <f t="shared" si="53"/>
        <v>86.190600000000003</v>
      </c>
      <c r="H383" s="61">
        <f>(SQRT(3)*G383*'Step 1.1 Raw Data'!$G$3*'Step 1.1 Raw Data'!$G$4)/1000</f>
        <v>31.184456637165997</v>
      </c>
      <c r="J383" s="10"/>
      <c r="K383"/>
      <c r="L383"/>
      <c r="M383"/>
      <c r="N383" s="17"/>
      <c r="O383"/>
      <c r="P383" s="10"/>
      <c r="Q383"/>
      <c r="R383"/>
      <c r="S383"/>
      <c r="T383" s="17"/>
      <c r="V383">
        <v>4</v>
      </c>
      <c r="W383" s="14">
        <v>0.86458333333333304</v>
      </c>
      <c r="X383" s="3">
        <f t="shared" si="54"/>
        <v>20</v>
      </c>
      <c r="Y383" s="3">
        <f t="shared" si="55"/>
        <v>45</v>
      </c>
      <c r="Z383" s="13" t="e">
        <f>AVERAGEIFS(#REF!,$C$2:$C$2691,4,#REF!,X383,#REF!,Y383)</f>
        <v>#REF!</v>
      </c>
      <c r="AA383" s="13" t="e">
        <f t="shared" si="56"/>
        <v>#REF!</v>
      </c>
      <c r="AB383" s="13" t="e">
        <f>AVERAGEIFS(#REF!,$C$2:$C$2691,4,#REF!,X383,#REF!,Y383)</f>
        <v>#REF!</v>
      </c>
      <c r="AC383" s="13" t="e">
        <f t="shared" si="57"/>
        <v>#REF!</v>
      </c>
      <c r="AD383" s="13" t="e">
        <f>AVERAGEIFS($N$2:$N$2691,$C$2:$C$2691,4,#REF!,X383,#REF!,Y383)</f>
        <v>#REF!</v>
      </c>
      <c r="AE383" s="13" t="e">
        <f t="shared" si="58"/>
        <v>#REF!</v>
      </c>
      <c r="AF383" s="13" t="e">
        <f>AVERAGEIFS($T$2:$T$2691,$C$2:$C$2691,4,#REF!,X383,#REF!,Y383)</f>
        <v>#REF!</v>
      </c>
      <c r="AG383" s="13" t="e">
        <f t="shared" si="59"/>
        <v>#REF!</v>
      </c>
      <c r="AN383" s="5"/>
    </row>
    <row r="384" spans="1:40" x14ac:dyDescent="0.3">
      <c r="A384" s="10">
        <f>IF(ISBLANK('Step 1.1 Raw Data'!A384),"-",'Step 1.1 Raw Data'!A384)</f>
        <v>43148.333355381947</v>
      </c>
      <c r="B384">
        <f t="shared" si="52"/>
        <v>8</v>
      </c>
      <c r="C384">
        <f t="shared" si="51"/>
        <v>7</v>
      </c>
      <c r="D384">
        <f>IF(ISBLANK('Step 1.1 Raw Data'!B384),"-",'Step 1.1 Raw Data'!B384)</f>
        <v>86.36</v>
      </c>
      <c r="E384">
        <f>IF(ISBLANK('Step 1.1 Raw Data'!C384),"-",'Step 1.1 Raw Data'!C384)</f>
        <v>86.36</v>
      </c>
      <c r="F384">
        <f>IF(ISBLANK('Step 1.1 Raw Data'!D384),"-",'Step 1.1 Raw Data'!D384)</f>
        <v>86.36</v>
      </c>
      <c r="G384" s="17">
        <f t="shared" si="53"/>
        <v>86.36</v>
      </c>
      <c r="H384" s="61">
        <f>(SQRT(3)*G384*'Step 1.1 Raw Data'!$G$3*'Step 1.1 Raw Data'!$G$4)/1000</f>
        <v>31.245746928152901</v>
      </c>
      <c r="J384" s="10"/>
      <c r="K384"/>
      <c r="L384"/>
      <c r="M384"/>
      <c r="N384" s="17"/>
      <c r="O384"/>
      <c r="P384" s="10"/>
      <c r="Q384"/>
      <c r="R384"/>
      <c r="S384"/>
      <c r="T384" s="17"/>
      <c r="V384">
        <v>4</v>
      </c>
      <c r="W384" s="14">
        <v>0.875</v>
      </c>
      <c r="X384" s="3">
        <f t="shared" si="54"/>
        <v>21</v>
      </c>
      <c r="Y384" s="3">
        <f t="shared" si="55"/>
        <v>0</v>
      </c>
      <c r="Z384" s="13" t="e">
        <f>AVERAGEIFS(#REF!,$C$2:$C$2691,4,#REF!,X384,#REF!,Y384)</f>
        <v>#REF!</v>
      </c>
      <c r="AA384" s="13" t="e">
        <f t="shared" si="56"/>
        <v>#REF!</v>
      </c>
      <c r="AB384" s="13" t="e">
        <f>AVERAGEIFS(#REF!,$C$2:$C$2691,4,#REF!,X384,#REF!,Y384)</f>
        <v>#REF!</v>
      </c>
      <c r="AC384" s="13" t="e">
        <f t="shared" si="57"/>
        <v>#REF!</v>
      </c>
      <c r="AD384" s="13" t="e">
        <f>AVERAGEIFS($N$2:$N$2691,$C$2:$C$2691,4,#REF!,X384,#REF!,Y384)</f>
        <v>#REF!</v>
      </c>
      <c r="AE384" s="13" t="e">
        <f t="shared" si="58"/>
        <v>#REF!</v>
      </c>
      <c r="AF384" s="13" t="e">
        <f>AVERAGEIFS($T$2:$T$2691,$C$2:$C$2691,4,#REF!,X384,#REF!,Y384)</f>
        <v>#REF!</v>
      </c>
      <c r="AG384" s="13" t="e">
        <f t="shared" si="59"/>
        <v>#REF!</v>
      </c>
      <c r="AN384" s="5"/>
    </row>
    <row r="385" spans="1:40" x14ac:dyDescent="0.3">
      <c r="A385" s="10">
        <f>IF(ISBLANK('Step 1.1 Raw Data'!A385),"-",'Step 1.1 Raw Data'!A385)</f>
        <v>43148.375022106484</v>
      </c>
      <c r="B385">
        <f t="shared" si="52"/>
        <v>9</v>
      </c>
      <c r="C385">
        <f t="shared" si="51"/>
        <v>7</v>
      </c>
      <c r="D385">
        <f>IF(ISBLANK('Step 1.1 Raw Data'!B385),"-",'Step 1.1 Raw Data'!B385)</f>
        <v>86.491200000000006</v>
      </c>
      <c r="E385">
        <f>IF(ISBLANK('Step 1.1 Raw Data'!C385),"-",'Step 1.1 Raw Data'!C385)</f>
        <v>86.491200000000006</v>
      </c>
      <c r="F385">
        <f>IF(ISBLANK('Step 1.1 Raw Data'!D385),"-",'Step 1.1 Raw Data'!D385)</f>
        <v>86.491200000000006</v>
      </c>
      <c r="G385" s="17">
        <f t="shared" si="53"/>
        <v>86.491200000000006</v>
      </c>
      <c r="H385" s="61">
        <f>(SQRT(3)*G385*'Step 1.1 Raw Data'!$G$3*'Step 1.1 Raw Data'!$G$4)/1000</f>
        <v>31.29321614997983</v>
      </c>
      <c r="J385" s="10"/>
      <c r="K385"/>
      <c r="L385"/>
      <c r="M385"/>
      <c r="N385" s="17"/>
      <c r="O385"/>
      <c r="P385" s="10"/>
      <c r="Q385"/>
      <c r="R385"/>
      <c r="S385"/>
      <c r="T385" s="17"/>
      <c r="V385">
        <v>4</v>
      </c>
      <c r="W385" s="14">
        <v>0.88541666666666696</v>
      </c>
      <c r="X385" s="3">
        <f t="shared" si="54"/>
        <v>21</v>
      </c>
      <c r="Y385" s="3">
        <f t="shared" si="55"/>
        <v>15</v>
      </c>
      <c r="Z385" s="13" t="e">
        <f>AVERAGEIFS(#REF!,$C$2:$C$2691,4,#REF!,X385,#REF!,Y385)</f>
        <v>#REF!</v>
      </c>
      <c r="AA385" s="13" t="e">
        <f t="shared" si="56"/>
        <v>#REF!</v>
      </c>
      <c r="AB385" s="13" t="e">
        <f>AVERAGEIFS(#REF!,$C$2:$C$2691,4,#REF!,X385,#REF!,Y385)</f>
        <v>#REF!</v>
      </c>
      <c r="AC385" s="13" t="e">
        <f t="shared" si="57"/>
        <v>#REF!</v>
      </c>
      <c r="AD385" s="13" t="e">
        <f>AVERAGEIFS($N$2:$N$2691,$C$2:$C$2691,4,#REF!,X385,#REF!,Y385)</f>
        <v>#REF!</v>
      </c>
      <c r="AE385" s="13" t="e">
        <f t="shared" si="58"/>
        <v>#REF!</v>
      </c>
      <c r="AF385" s="13" t="e">
        <f>AVERAGEIFS($T$2:$T$2691,$C$2:$C$2691,4,#REF!,X385,#REF!,Y385)</f>
        <v>#REF!</v>
      </c>
      <c r="AG385" s="13" t="e">
        <f t="shared" si="59"/>
        <v>#REF!</v>
      </c>
      <c r="AN385" s="5"/>
    </row>
    <row r="386" spans="1:40" x14ac:dyDescent="0.3">
      <c r="A386" s="10">
        <f>IF(ISBLANK('Step 1.1 Raw Data'!A386),"-",'Step 1.1 Raw Data'!A386)</f>
        <v>43148.416688831021</v>
      </c>
      <c r="B386">
        <f t="shared" si="52"/>
        <v>10</v>
      </c>
      <c r="C386">
        <f t="shared" ref="C386:C449" si="60">WEEKDAY(A386)</f>
        <v>7</v>
      </c>
      <c r="D386">
        <f>IF(ISBLANK('Step 1.1 Raw Data'!B386),"-",'Step 1.1 Raw Data'!B386)</f>
        <v>86.1982</v>
      </c>
      <c r="E386">
        <f>IF(ISBLANK('Step 1.1 Raw Data'!C386),"-",'Step 1.1 Raw Data'!C386)</f>
        <v>86.1982</v>
      </c>
      <c r="F386">
        <f>IF(ISBLANK('Step 1.1 Raw Data'!D386),"-",'Step 1.1 Raw Data'!D386)</f>
        <v>86.1982</v>
      </c>
      <c r="G386" s="17">
        <f t="shared" si="53"/>
        <v>86.1982</v>
      </c>
      <c r="H386" s="61">
        <f>(SQRT(3)*G386*'Step 1.1 Raw Data'!$G$3*'Step 1.1 Raw Data'!$G$4)/1000</f>
        <v>31.187206378674261</v>
      </c>
      <c r="J386" s="10"/>
      <c r="K386"/>
      <c r="L386"/>
      <c r="M386"/>
      <c r="N386" s="17"/>
      <c r="O386"/>
      <c r="P386" s="10"/>
      <c r="Q386"/>
      <c r="R386"/>
      <c r="S386"/>
      <c r="T386" s="17"/>
      <c r="V386">
        <v>4</v>
      </c>
      <c r="W386" s="14">
        <v>0.89583333333333304</v>
      </c>
      <c r="X386" s="3">
        <f t="shared" si="54"/>
        <v>21</v>
      </c>
      <c r="Y386" s="3">
        <f t="shared" si="55"/>
        <v>30</v>
      </c>
      <c r="Z386" s="13" t="e">
        <f>AVERAGEIFS(#REF!,$C$2:$C$2691,4,#REF!,X386,#REF!,Y386)</f>
        <v>#REF!</v>
      </c>
      <c r="AA386" s="13" t="e">
        <f t="shared" si="56"/>
        <v>#REF!</v>
      </c>
      <c r="AB386" s="13" t="e">
        <f>AVERAGEIFS(#REF!,$C$2:$C$2691,4,#REF!,X386,#REF!,Y386)</f>
        <v>#REF!</v>
      </c>
      <c r="AC386" s="13" t="e">
        <f t="shared" si="57"/>
        <v>#REF!</v>
      </c>
      <c r="AD386" s="13" t="e">
        <f>AVERAGEIFS($N$2:$N$2691,$C$2:$C$2691,4,#REF!,X386,#REF!,Y386)</f>
        <v>#REF!</v>
      </c>
      <c r="AE386" s="13" t="e">
        <f t="shared" si="58"/>
        <v>#REF!</v>
      </c>
      <c r="AF386" s="13" t="e">
        <f>AVERAGEIFS($T$2:$T$2691,$C$2:$C$2691,4,#REF!,X386,#REF!,Y386)</f>
        <v>#REF!</v>
      </c>
      <c r="AG386" s="13" t="e">
        <f t="shared" si="59"/>
        <v>#REF!</v>
      </c>
      <c r="AN386" s="5"/>
    </row>
    <row r="387" spans="1:40" x14ac:dyDescent="0.3">
      <c r="A387" s="10">
        <f>IF(ISBLANK('Step 1.1 Raw Data'!A387),"-",'Step 1.1 Raw Data'!A387)</f>
        <v>43148.458355555558</v>
      </c>
      <c r="B387">
        <f t="shared" ref="B387:B450" si="61">HOUR(A387)</f>
        <v>11</v>
      </c>
      <c r="C387">
        <f t="shared" si="60"/>
        <v>7</v>
      </c>
      <c r="D387">
        <f>IF(ISBLANK('Step 1.1 Raw Data'!B387),"-",'Step 1.1 Raw Data'!B387)</f>
        <v>86.170699999999997</v>
      </c>
      <c r="E387">
        <f>IF(ISBLANK('Step 1.1 Raw Data'!C387),"-",'Step 1.1 Raw Data'!C387)</f>
        <v>86.170699999999997</v>
      </c>
      <c r="F387">
        <f>IF(ISBLANK('Step 1.1 Raw Data'!D387),"-",'Step 1.1 Raw Data'!D387)</f>
        <v>86.170699999999997</v>
      </c>
      <c r="G387" s="17">
        <f t="shared" ref="G387:G450" si="62">AVERAGE(D387:F387)</f>
        <v>86.170699999999997</v>
      </c>
      <c r="H387" s="61">
        <f>(SQRT(3)*G387*'Step 1.1 Raw Data'!$G$3*'Step 1.1 Raw Data'!$G$4)/1000</f>
        <v>31.177256656111446</v>
      </c>
      <c r="J387" s="10"/>
      <c r="K387"/>
      <c r="L387"/>
      <c r="M387"/>
      <c r="N387" s="17"/>
      <c r="O387"/>
      <c r="P387" s="10"/>
      <c r="Q387"/>
      <c r="R387"/>
      <c r="S387"/>
      <c r="T387" s="17"/>
      <c r="V387">
        <v>4</v>
      </c>
      <c r="W387" s="14">
        <v>0.90625</v>
      </c>
      <c r="X387" s="3">
        <f t="shared" si="54"/>
        <v>21</v>
      </c>
      <c r="Y387" s="3">
        <f t="shared" si="55"/>
        <v>45</v>
      </c>
      <c r="Z387" s="13" t="e">
        <f>AVERAGEIFS(#REF!,$C$2:$C$2691,4,#REF!,X387,#REF!,Y387)</f>
        <v>#REF!</v>
      </c>
      <c r="AA387" s="13" t="e">
        <f t="shared" si="56"/>
        <v>#REF!</v>
      </c>
      <c r="AB387" s="13" t="e">
        <f>AVERAGEIFS(#REF!,$C$2:$C$2691,4,#REF!,X387,#REF!,Y387)</f>
        <v>#REF!</v>
      </c>
      <c r="AC387" s="13" t="e">
        <f t="shared" si="57"/>
        <v>#REF!</v>
      </c>
      <c r="AD387" s="13" t="e">
        <f>AVERAGEIFS($N$2:$N$2691,$C$2:$C$2691,4,#REF!,X387,#REF!,Y387)</f>
        <v>#REF!</v>
      </c>
      <c r="AE387" s="13" t="e">
        <f t="shared" si="58"/>
        <v>#REF!</v>
      </c>
      <c r="AF387" s="13" t="e">
        <f>AVERAGEIFS($T$2:$T$2691,$C$2:$C$2691,4,#REF!,X387,#REF!,Y387)</f>
        <v>#REF!</v>
      </c>
      <c r="AG387" s="13" t="e">
        <f t="shared" si="59"/>
        <v>#REF!</v>
      </c>
      <c r="AN387" s="5"/>
    </row>
    <row r="388" spans="1:40" x14ac:dyDescent="0.3">
      <c r="A388" s="10">
        <f>IF(ISBLANK('Step 1.1 Raw Data'!A388),"-",'Step 1.1 Raw Data'!A388)</f>
        <v>43148.500022280095</v>
      </c>
      <c r="B388">
        <f t="shared" si="61"/>
        <v>12</v>
      </c>
      <c r="C388">
        <f t="shared" si="60"/>
        <v>7</v>
      </c>
      <c r="D388">
        <f>IF(ISBLANK('Step 1.1 Raw Data'!B388),"-",'Step 1.1 Raw Data'!B388)</f>
        <v>86.501900000000006</v>
      </c>
      <c r="E388">
        <f>IF(ISBLANK('Step 1.1 Raw Data'!C388),"-",'Step 1.1 Raw Data'!C388)</f>
        <v>86.501900000000006</v>
      </c>
      <c r="F388">
        <f>IF(ISBLANK('Step 1.1 Raw Data'!D388),"-",'Step 1.1 Raw Data'!D388)</f>
        <v>86.501900000000006</v>
      </c>
      <c r="G388" s="17">
        <f t="shared" si="62"/>
        <v>86.50190000000002</v>
      </c>
      <c r="H388" s="61">
        <f>(SQRT(3)*G388*'Step 1.1 Raw Data'!$G$3*'Step 1.1 Raw Data'!$G$4)/1000</f>
        <v>31.297087496577003</v>
      </c>
      <c r="J388" s="10"/>
      <c r="K388"/>
      <c r="L388"/>
      <c r="M388"/>
      <c r="N388" s="17"/>
      <c r="O388"/>
      <c r="P388" s="10"/>
      <c r="Q388"/>
      <c r="R388"/>
      <c r="S388"/>
      <c r="T388" s="17"/>
      <c r="V388">
        <v>4</v>
      </c>
      <c r="W388" s="14">
        <v>0.91666666666666696</v>
      </c>
      <c r="X388" s="3">
        <f t="shared" si="54"/>
        <v>22</v>
      </c>
      <c r="Y388" s="3">
        <f t="shared" si="55"/>
        <v>0</v>
      </c>
      <c r="Z388" s="13" t="e">
        <f>AVERAGEIFS(#REF!,$C$2:$C$2691,4,#REF!,X388,#REF!,Y388)</f>
        <v>#REF!</v>
      </c>
      <c r="AA388" s="13" t="e">
        <f t="shared" si="56"/>
        <v>#REF!</v>
      </c>
      <c r="AB388" s="13" t="e">
        <f>AVERAGEIFS(#REF!,$C$2:$C$2691,4,#REF!,X388,#REF!,Y388)</f>
        <v>#REF!</v>
      </c>
      <c r="AC388" s="13" t="e">
        <f t="shared" si="57"/>
        <v>#REF!</v>
      </c>
      <c r="AD388" s="13" t="e">
        <f>AVERAGEIFS($N$2:$N$2691,$C$2:$C$2691,4,#REF!,X388,#REF!,Y388)</f>
        <v>#REF!</v>
      </c>
      <c r="AE388" s="13" t="e">
        <f t="shared" si="58"/>
        <v>#REF!</v>
      </c>
      <c r="AF388" s="13" t="e">
        <f>AVERAGEIFS($T$2:$T$2691,$C$2:$C$2691,4,#REF!,X388,#REF!,Y388)</f>
        <v>#REF!</v>
      </c>
      <c r="AG388" s="13" t="e">
        <f t="shared" si="59"/>
        <v>#REF!</v>
      </c>
      <c r="AN388" s="5"/>
    </row>
    <row r="389" spans="1:40" x14ac:dyDescent="0.3">
      <c r="A389" s="10">
        <f>IF(ISBLANK('Step 1.1 Raw Data'!A389),"-",'Step 1.1 Raw Data'!A389)</f>
        <v>43148.541689004633</v>
      </c>
      <c r="B389">
        <f t="shared" si="61"/>
        <v>13</v>
      </c>
      <c r="C389">
        <f t="shared" si="60"/>
        <v>7</v>
      </c>
      <c r="D389">
        <f>IF(ISBLANK('Step 1.1 Raw Data'!B389),"-",'Step 1.1 Raw Data'!B389)</f>
        <v>86.614800000000002</v>
      </c>
      <c r="E389">
        <f>IF(ISBLANK('Step 1.1 Raw Data'!C389),"-",'Step 1.1 Raw Data'!C389)</f>
        <v>86.614800000000002</v>
      </c>
      <c r="F389">
        <f>IF(ISBLANK('Step 1.1 Raw Data'!D389),"-",'Step 1.1 Raw Data'!D389)</f>
        <v>86.614800000000002</v>
      </c>
      <c r="G389" s="17">
        <f t="shared" si="62"/>
        <v>86.614800000000002</v>
      </c>
      <c r="H389" s="61">
        <f>(SQRT(3)*G389*'Step 1.1 Raw Data'!$G$3*'Step 1.1 Raw Data'!$G$4)/1000</f>
        <v>31.337935630298489</v>
      </c>
      <c r="J389" s="10"/>
      <c r="K389"/>
      <c r="L389"/>
      <c r="M389"/>
      <c r="N389" s="17"/>
      <c r="O389"/>
      <c r="P389" s="10"/>
      <c r="Q389"/>
      <c r="R389"/>
      <c r="S389"/>
      <c r="T389" s="17"/>
      <c r="V389">
        <v>4</v>
      </c>
      <c r="W389" s="14">
        <v>0.92708333333333304</v>
      </c>
      <c r="X389" s="3">
        <f t="shared" si="54"/>
        <v>22</v>
      </c>
      <c r="Y389" s="3">
        <f t="shared" si="55"/>
        <v>15</v>
      </c>
      <c r="Z389" s="13" t="e">
        <f>AVERAGEIFS(#REF!,$C$2:$C$2691,4,#REF!,X389,#REF!,Y389)</f>
        <v>#REF!</v>
      </c>
      <c r="AA389" s="13" t="e">
        <f t="shared" si="56"/>
        <v>#REF!</v>
      </c>
      <c r="AB389" s="13" t="e">
        <f>AVERAGEIFS(#REF!,$C$2:$C$2691,4,#REF!,X389,#REF!,Y389)</f>
        <v>#REF!</v>
      </c>
      <c r="AC389" s="13" t="e">
        <f t="shared" si="57"/>
        <v>#REF!</v>
      </c>
      <c r="AD389" s="13" t="e">
        <f>AVERAGEIFS($N$2:$N$2691,$C$2:$C$2691,4,#REF!,X389,#REF!,Y389)</f>
        <v>#REF!</v>
      </c>
      <c r="AE389" s="13" t="e">
        <f t="shared" si="58"/>
        <v>#REF!</v>
      </c>
      <c r="AF389" s="13" t="e">
        <f>AVERAGEIFS($T$2:$T$2691,$C$2:$C$2691,4,#REF!,X389,#REF!,Y389)</f>
        <v>#REF!</v>
      </c>
      <c r="AG389" s="13" t="e">
        <f t="shared" si="59"/>
        <v>#REF!</v>
      </c>
      <c r="AN389" s="5"/>
    </row>
    <row r="390" spans="1:40" x14ac:dyDescent="0.3">
      <c r="A390" s="10">
        <f>IF(ISBLANK('Step 1.1 Raw Data'!A390),"-",'Step 1.1 Raw Data'!A390)</f>
        <v>43148.58335572917</v>
      </c>
      <c r="B390">
        <f t="shared" si="61"/>
        <v>14</v>
      </c>
      <c r="C390">
        <f t="shared" si="60"/>
        <v>7</v>
      </c>
      <c r="D390">
        <f>IF(ISBLANK('Step 1.1 Raw Data'!B390),"-",'Step 1.1 Raw Data'!B390)</f>
        <v>86.443899999999999</v>
      </c>
      <c r="E390">
        <f>IF(ISBLANK('Step 1.1 Raw Data'!C390),"-",'Step 1.1 Raw Data'!C390)</f>
        <v>86.443899999999999</v>
      </c>
      <c r="F390">
        <f>IF(ISBLANK('Step 1.1 Raw Data'!D390),"-",'Step 1.1 Raw Data'!D390)</f>
        <v>86.443899999999999</v>
      </c>
      <c r="G390" s="17">
        <f t="shared" si="62"/>
        <v>86.443899999999999</v>
      </c>
      <c r="H390" s="61">
        <f>(SQRT(3)*G390*'Step 1.1 Raw Data'!$G$3*'Step 1.1 Raw Data'!$G$4)/1000</f>
        <v>31.276102627171799</v>
      </c>
      <c r="J390" s="10"/>
      <c r="K390"/>
      <c r="L390"/>
      <c r="M390"/>
      <c r="N390" s="17"/>
      <c r="O390"/>
      <c r="P390" s="10"/>
      <c r="Q390"/>
      <c r="R390"/>
      <c r="S390"/>
      <c r="T390" s="17"/>
      <c r="V390">
        <v>4</v>
      </c>
      <c r="W390" s="14">
        <v>0.9375</v>
      </c>
      <c r="X390" s="3">
        <f t="shared" si="54"/>
        <v>22</v>
      </c>
      <c r="Y390" s="3">
        <f t="shared" si="55"/>
        <v>30</v>
      </c>
      <c r="Z390" s="13" t="e">
        <f>AVERAGEIFS(#REF!,$C$2:$C$2691,4,#REF!,X390,#REF!,Y390)</f>
        <v>#REF!</v>
      </c>
      <c r="AA390" s="13" t="e">
        <f t="shared" si="56"/>
        <v>#REF!</v>
      </c>
      <c r="AB390" s="13" t="e">
        <f>AVERAGEIFS(#REF!,$C$2:$C$2691,4,#REF!,X390,#REF!,Y390)</f>
        <v>#REF!</v>
      </c>
      <c r="AC390" s="13" t="e">
        <f t="shared" si="57"/>
        <v>#REF!</v>
      </c>
      <c r="AD390" s="13" t="e">
        <f>AVERAGEIFS($N$2:$N$2691,$C$2:$C$2691,4,#REF!,X390,#REF!,Y390)</f>
        <v>#REF!</v>
      </c>
      <c r="AE390" s="13" t="e">
        <f t="shared" si="58"/>
        <v>#REF!</v>
      </c>
      <c r="AF390" s="13" t="e">
        <f>AVERAGEIFS($T$2:$T$2691,$C$2:$C$2691,4,#REF!,X390,#REF!,Y390)</f>
        <v>#REF!</v>
      </c>
      <c r="AG390" s="13" t="e">
        <f t="shared" si="59"/>
        <v>#REF!</v>
      </c>
      <c r="AN390" s="5"/>
    </row>
    <row r="391" spans="1:40" x14ac:dyDescent="0.3">
      <c r="A391" s="10">
        <f>IF(ISBLANK('Step 1.1 Raw Data'!A391),"-",'Step 1.1 Raw Data'!A391)</f>
        <v>43148.625022453707</v>
      </c>
      <c r="B391">
        <f t="shared" si="61"/>
        <v>15</v>
      </c>
      <c r="C391">
        <f t="shared" si="60"/>
        <v>7</v>
      </c>
      <c r="D391">
        <f>IF(ISBLANK('Step 1.1 Raw Data'!B391),"-",'Step 1.1 Raw Data'!B391)</f>
        <v>86.552199999999999</v>
      </c>
      <c r="E391">
        <f>IF(ISBLANK('Step 1.1 Raw Data'!C391),"-",'Step 1.1 Raw Data'!C391)</f>
        <v>86.552199999999999</v>
      </c>
      <c r="F391">
        <f>IF(ISBLANK('Step 1.1 Raw Data'!D391),"-",'Step 1.1 Raw Data'!D391)</f>
        <v>86.552199999999999</v>
      </c>
      <c r="G391" s="17">
        <f t="shared" si="62"/>
        <v>86.552200000000013</v>
      </c>
      <c r="H391" s="61">
        <f>(SQRT(3)*G391*'Step 1.1 Raw Data'!$G$3*'Step 1.1 Raw Data'!$G$4)/1000</f>
        <v>31.315286443664611</v>
      </c>
      <c r="J391" s="10"/>
      <c r="K391"/>
      <c r="L391"/>
      <c r="M391"/>
      <c r="N391" s="17"/>
      <c r="O391"/>
      <c r="P391" s="10"/>
      <c r="Q391"/>
      <c r="R391"/>
      <c r="S391"/>
      <c r="T391" s="17"/>
      <c r="V391">
        <v>4</v>
      </c>
      <c r="W391" s="14">
        <v>0.94791666666666696</v>
      </c>
      <c r="X391" s="3">
        <f t="shared" si="54"/>
        <v>22</v>
      </c>
      <c r="Y391" s="3">
        <f t="shared" si="55"/>
        <v>45</v>
      </c>
      <c r="Z391" s="13" t="e">
        <f>AVERAGEIFS(#REF!,$C$2:$C$2691,4,#REF!,X391,#REF!,Y391)</f>
        <v>#REF!</v>
      </c>
      <c r="AA391" s="13" t="e">
        <f t="shared" si="56"/>
        <v>#REF!</v>
      </c>
      <c r="AB391" s="13" t="e">
        <f>AVERAGEIFS(#REF!,$C$2:$C$2691,4,#REF!,X391,#REF!,Y391)</f>
        <v>#REF!</v>
      </c>
      <c r="AC391" s="13" t="e">
        <f t="shared" si="57"/>
        <v>#REF!</v>
      </c>
      <c r="AD391" s="13" t="e">
        <f>AVERAGEIFS($N$2:$N$2691,$C$2:$C$2691,4,#REF!,X391,#REF!,Y391)</f>
        <v>#REF!</v>
      </c>
      <c r="AE391" s="13" t="e">
        <f t="shared" si="58"/>
        <v>#REF!</v>
      </c>
      <c r="AF391" s="13" t="e">
        <f>AVERAGEIFS($T$2:$T$2691,$C$2:$C$2691,4,#REF!,X391,#REF!,Y391)</f>
        <v>#REF!</v>
      </c>
      <c r="AG391" s="13" t="e">
        <f t="shared" si="59"/>
        <v>#REF!</v>
      </c>
      <c r="AN391" s="5"/>
    </row>
    <row r="392" spans="1:40" x14ac:dyDescent="0.3">
      <c r="A392" s="10">
        <f>IF(ISBLANK('Step 1.1 Raw Data'!A392),"-",'Step 1.1 Raw Data'!A392)</f>
        <v>43148.666689178244</v>
      </c>
      <c r="B392">
        <f t="shared" si="61"/>
        <v>16</v>
      </c>
      <c r="C392">
        <f t="shared" si="60"/>
        <v>7</v>
      </c>
      <c r="D392">
        <f>IF(ISBLANK('Step 1.1 Raw Data'!B392),"-",'Step 1.1 Raw Data'!B392)</f>
        <v>86.564400000000006</v>
      </c>
      <c r="E392">
        <f>IF(ISBLANK('Step 1.1 Raw Data'!C392),"-",'Step 1.1 Raw Data'!C392)</f>
        <v>86.564400000000006</v>
      </c>
      <c r="F392">
        <f>IF(ISBLANK('Step 1.1 Raw Data'!D392),"-",'Step 1.1 Raw Data'!D392)</f>
        <v>86.564400000000006</v>
      </c>
      <c r="G392" s="17">
        <f t="shared" si="62"/>
        <v>86.56440000000002</v>
      </c>
      <c r="H392" s="61">
        <f>(SQRT(3)*G392*'Step 1.1 Raw Data'!$G$3*'Step 1.1 Raw Data'!$G$4)/1000</f>
        <v>31.319700502401567</v>
      </c>
      <c r="J392" s="10"/>
      <c r="K392"/>
      <c r="L392"/>
      <c r="M392"/>
      <c r="N392" s="17"/>
      <c r="O392"/>
      <c r="P392" s="10"/>
      <c r="Q392"/>
      <c r="R392"/>
      <c r="S392"/>
      <c r="T392" s="17"/>
      <c r="V392">
        <v>4</v>
      </c>
      <c r="W392" s="14">
        <v>0.95833333333333304</v>
      </c>
      <c r="X392" s="3">
        <f t="shared" si="54"/>
        <v>23</v>
      </c>
      <c r="Y392" s="3">
        <f t="shared" si="55"/>
        <v>0</v>
      </c>
      <c r="Z392" s="13" t="e">
        <f>AVERAGEIFS(#REF!,$C$2:$C$2691,4,#REF!,X392,#REF!,Y392)</f>
        <v>#REF!</v>
      </c>
      <c r="AA392" s="13" t="e">
        <f t="shared" si="56"/>
        <v>#REF!</v>
      </c>
      <c r="AB392" s="13" t="e">
        <f>AVERAGEIFS(#REF!,$C$2:$C$2691,4,#REF!,X392,#REF!,Y392)</f>
        <v>#REF!</v>
      </c>
      <c r="AC392" s="13" t="e">
        <f t="shared" si="57"/>
        <v>#REF!</v>
      </c>
      <c r="AD392" s="13" t="e">
        <f>AVERAGEIFS($N$2:$N$2691,$C$2:$C$2691,4,#REF!,X392,#REF!,Y392)</f>
        <v>#REF!</v>
      </c>
      <c r="AE392" s="13" t="e">
        <f t="shared" si="58"/>
        <v>#REF!</v>
      </c>
      <c r="AF392" s="13" t="e">
        <f>AVERAGEIFS($T$2:$T$2691,$C$2:$C$2691,4,#REF!,X392,#REF!,Y392)</f>
        <v>#REF!</v>
      </c>
      <c r="AG392" s="13" t="e">
        <f t="shared" si="59"/>
        <v>#REF!</v>
      </c>
      <c r="AN392" s="5"/>
    </row>
    <row r="393" spans="1:40" x14ac:dyDescent="0.3">
      <c r="A393" s="10">
        <f>IF(ISBLANK('Step 1.1 Raw Data'!A393),"-",'Step 1.1 Raw Data'!A393)</f>
        <v>43148.708355902774</v>
      </c>
      <c r="B393">
        <f t="shared" si="61"/>
        <v>17</v>
      </c>
      <c r="C393">
        <f t="shared" si="60"/>
        <v>7</v>
      </c>
      <c r="D393">
        <f>IF(ISBLANK('Step 1.1 Raw Data'!B393),"-",'Step 1.1 Raw Data'!B393)</f>
        <v>86.744500000000002</v>
      </c>
      <c r="E393">
        <f>IF(ISBLANK('Step 1.1 Raw Data'!C393),"-",'Step 1.1 Raw Data'!C393)</f>
        <v>86.744500000000002</v>
      </c>
      <c r="F393">
        <f>IF(ISBLANK('Step 1.1 Raw Data'!D393),"-",'Step 1.1 Raw Data'!D393)</f>
        <v>86.744500000000002</v>
      </c>
      <c r="G393" s="17">
        <f t="shared" si="62"/>
        <v>86.744500000000002</v>
      </c>
      <c r="H393" s="61">
        <f>(SQRT(3)*G393*'Step 1.1 Raw Data'!$G$3*'Step 1.1 Raw Data'!$G$4)/1000</f>
        <v>31.384862139985632</v>
      </c>
      <c r="J393" s="10"/>
      <c r="K393"/>
      <c r="L393"/>
      <c r="M393"/>
      <c r="N393" s="17"/>
      <c r="O393"/>
      <c r="P393" s="10"/>
      <c r="Q393"/>
      <c r="R393"/>
      <c r="S393"/>
      <c r="T393" s="17"/>
      <c r="V393">
        <v>4</v>
      </c>
      <c r="W393" s="14">
        <v>0.96875</v>
      </c>
      <c r="X393" s="3">
        <f t="shared" si="54"/>
        <v>23</v>
      </c>
      <c r="Y393" s="3">
        <f t="shared" si="55"/>
        <v>15</v>
      </c>
      <c r="Z393" s="13" t="e">
        <f>AVERAGEIFS(#REF!,$C$2:$C$2691,4,#REF!,X393,#REF!,Y393)</f>
        <v>#REF!</v>
      </c>
      <c r="AA393" s="13" t="e">
        <f t="shared" si="56"/>
        <v>#REF!</v>
      </c>
      <c r="AB393" s="13" t="e">
        <f>AVERAGEIFS(#REF!,$C$2:$C$2691,4,#REF!,X393,#REF!,Y393)</f>
        <v>#REF!</v>
      </c>
      <c r="AC393" s="13" t="e">
        <f t="shared" si="57"/>
        <v>#REF!</v>
      </c>
      <c r="AD393" s="13" t="e">
        <f>AVERAGEIFS($N$2:$N$2691,$C$2:$C$2691,4,#REF!,X393,#REF!,Y393)</f>
        <v>#REF!</v>
      </c>
      <c r="AE393" s="13" t="e">
        <f t="shared" si="58"/>
        <v>#REF!</v>
      </c>
      <c r="AF393" s="13" t="e">
        <f>AVERAGEIFS($T$2:$T$2691,$C$2:$C$2691,4,#REF!,X393,#REF!,Y393)</f>
        <v>#REF!</v>
      </c>
      <c r="AG393" s="13" t="e">
        <f t="shared" si="59"/>
        <v>#REF!</v>
      </c>
      <c r="AN393" s="5"/>
    </row>
    <row r="394" spans="1:40" x14ac:dyDescent="0.3">
      <c r="A394" s="10">
        <f>IF(ISBLANK('Step 1.1 Raw Data'!A394),"-",'Step 1.1 Raw Data'!A394)</f>
        <v>43148.750022627311</v>
      </c>
      <c r="B394">
        <f t="shared" si="61"/>
        <v>18</v>
      </c>
      <c r="C394">
        <f t="shared" si="60"/>
        <v>7</v>
      </c>
      <c r="D394">
        <f>IF(ISBLANK('Step 1.1 Raw Data'!B394),"-",'Step 1.1 Raw Data'!B394)</f>
        <v>86.466800000000006</v>
      </c>
      <c r="E394">
        <f>IF(ISBLANK('Step 1.1 Raw Data'!C394),"-",'Step 1.1 Raw Data'!C394)</f>
        <v>86.466800000000006</v>
      </c>
      <c r="F394">
        <f>IF(ISBLANK('Step 1.1 Raw Data'!D394),"-",'Step 1.1 Raw Data'!D394)</f>
        <v>86.466800000000006</v>
      </c>
      <c r="G394" s="17">
        <f t="shared" si="62"/>
        <v>86.466799999999992</v>
      </c>
      <c r="H394" s="61">
        <f>(SQRT(3)*G394*'Step 1.1 Raw Data'!$G$3*'Step 1.1 Raw Data'!$G$4)/1000</f>
        <v>31.28438803250592</v>
      </c>
      <c r="J394" s="10"/>
      <c r="K394"/>
      <c r="L394"/>
      <c r="M394"/>
      <c r="N394" s="17"/>
      <c r="O394"/>
      <c r="P394" s="10"/>
      <c r="Q394"/>
      <c r="R394"/>
      <c r="S394"/>
      <c r="T394" s="17"/>
      <c r="V394">
        <v>4</v>
      </c>
      <c r="W394" s="14">
        <v>0.97916666666666696</v>
      </c>
      <c r="X394" s="3">
        <f t="shared" si="54"/>
        <v>23</v>
      </c>
      <c r="Y394" s="3">
        <f t="shared" si="55"/>
        <v>30</v>
      </c>
      <c r="Z394" s="13" t="e">
        <f>AVERAGEIFS(#REF!,$C$2:$C$2691,4,#REF!,X394,#REF!,Y394)</f>
        <v>#REF!</v>
      </c>
      <c r="AA394" s="13" t="e">
        <f t="shared" si="56"/>
        <v>#REF!</v>
      </c>
      <c r="AB394" s="13" t="e">
        <f>AVERAGEIFS(#REF!,$C$2:$C$2691,4,#REF!,X394,#REF!,Y394)</f>
        <v>#REF!</v>
      </c>
      <c r="AC394" s="13" t="e">
        <f t="shared" si="57"/>
        <v>#REF!</v>
      </c>
      <c r="AD394" s="13" t="e">
        <f>AVERAGEIFS($N$2:$N$2691,$C$2:$C$2691,4,#REF!,X394,#REF!,Y394)</f>
        <v>#REF!</v>
      </c>
      <c r="AE394" s="13" t="e">
        <f t="shared" si="58"/>
        <v>#REF!</v>
      </c>
      <c r="AF394" s="13" t="e">
        <f>AVERAGEIFS($T$2:$T$2691,$C$2:$C$2691,4,#REF!,X394,#REF!,Y394)</f>
        <v>#REF!</v>
      </c>
      <c r="AG394" s="13" t="e">
        <f t="shared" si="59"/>
        <v>#REF!</v>
      </c>
      <c r="AN394" s="5"/>
    </row>
    <row r="395" spans="1:40" x14ac:dyDescent="0.3">
      <c r="A395" s="10">
        <f>IF(ISBLANK('Step 1.1 Raw Data'!A395),"-",'Step 1.1 Raw Data'!A395)</f>
        <v>43148.791689351849</v>
      </c>
      <c r="B395">
        <f t="shared" si="61"/>
        <v>19</v>
      </c>
      <c r="C395">
        <f t="shared" si="60"/>
        <v>7</v>
      </c>
      <c r="D395">
        <f>IF(ISBLANK('Step 1.1 Raw Data'!B395),"-",'Step 1.1 Raw Data'!B395)</f>
        <v>86.366100000000003</v>
      </c>
      <c r="E395">
        <f>IF(ISBLANK('Step 1.1 Raw Data'!C395),"-",'Step 1.1 Raw Data'!C395)</f>
        <v>86.366100000000003</v>
      </c>
      <c r="F395">
        <f>IF(ISBLANK('Step 1.1 Raw Data'!D395),"-",'Step 1.1 Raw Data'!D395)</f>
        <v>86.366100000000003</v>
      </c>
      <c r="G395" s="17">
        <f t="shared" si="62"/>
        <v>86.366100000000003</v>
      </c>
      <c r="H395" s="61">
        <f>(SQRT(3)*G395*'Step 1.1 Raw Data'!$G$3*'Step 1.1 Raw Data'!$G$4)/1000</f>
        <v>31.247953957521378</v>
      </c>
      <c r="J395" s="10"/>
      <c r="K395"/>
      <c r="L395"/>
      <c r="M395"/>
      <c r="N395" s="17"/>
      <c r="O395"/>
      <c r="P395" s="10"/>
      <c r="Q395"/>
      <c r="R395"/>
      <c r="S395"/>
      <c r="T395" s="17"/>
      <c r="V395">
        <v>4</v>
      </c>
      <c r="W395" s="14">
        <v>0.98958333333333304</v>
      </c>
      <c r="X395" s="3">
        <f t="shared" si="54"/>
        <v>23</v>
      </c>
      <c r="Y395" s="3">
        <f t="shared" si="55"/>
        <v>45</v>
      </c>
      <c r="Z395" s="13" t="e">
        <f>AVERAGEIFS(#REF!,$C$2:$C$2691,4,#REF!,X395,#REF!,Y395)</f>
        <v>#REF!</v>
      </c>
      <c r="AA395" s="13" t="e">
        <f t="shared" si="56"/>
        <v>#REF!</v>
      </c>
      <c r="AB395" s="13" t="e">
        <f>AVERAGEIFS(#REF!,$C$2:$C$2691,4,#REF!,X395,#REF!,Y395)</f>
        <v>#REF!</v>
      </c>
      <c r="AC395" s="13" t="e">
        <f t="shared" si="57"/>
        <v>#REF!</v>
      </c>
      <c r="AD395" s="13" t="e">
        <f>AVERAGEIFS($N$2:$N$2691,$C$2:$C$2691,4,#REF!,X395,#REF!,Y395)</f>
        <v>#REF!</v>
      </c>
      <c r="AE395" s="13" t="e">
        <f t="shared" si="58"/>
        <v>#REF!</v>
      </c>
      <c r="AF395" s="13" t="e">
        <f>AVERAGEIFS($T$2:$T$2691,$C$2:$C$2691,4,#REF!,X395,#REF!,Y395)</f>
        <v>#REF!</v>
      </c>
      <c r="AG395" s="13" t="e">
        <f t="shared" si="59"/>
        <v>#REF!</v>
      </c>
      <c r="AN395" s="5"/>
    </row>
    <row r="396" spans="1:40" x14ac:dyDescent="0.3">
      <c r="A396" s="10">
        <f>IF(ISBLANK('Step 1.1 Raw Data'!A396),"-",'Step 1.1 Raw Data'!A396)</f>
        <v>43148.833356076386</v>
      </c>
      <c r="B396">
        <f t="shared" si="61"/>
        <v>20</v>
      </c>
      <c r="C396">
        <f t="shared" si="60"/>
        <v>7</v>
      </c>
      <c r="D396">
        <f>IF(ISBLANK('Step 1.1 Raw Data'!B396),"-",'Step 1.1 Raw Data'!B396)</f>
        <v>86.1173</v>
      </c>
      <c r="E396">
        <f>IF(ISBLANK('Step 1.1 Raw Data'!C396),"-",'Step 1.1 Raw Data'!C396)</f>
        <v>86.1173</v>
      </c>
      <c r="F396">
        <f>IF(ISBLANK('Step 1.1 Raw Data'!D396),"-",'Step 1.1 Raw Data'!D396)</f>
        <v>86.1173</v>
      </c>
      <c r="G396" s="17">
        <f t="shared" si="62"/>
        <v>86.1173</v>
      </c>
      <c r="H396" s="61">
        <f>(SQRT(3)*G396*'Step 1.1 Raw Data'!$G$3*'Step 1.1 Raw Data'!$G$4)/1000</f>
        <v>31.157936103934944</v>
      </c>
      <c r="J396" s="10"/>
      <c r="K396"/>
      <c r="L396"/>
      <c r="M396"/>
      <c r="N396" s="17"/>
      <c r="O396"/>
      <c r="P396" s="10"/>
      <c r="Q396"/>
      <c r="R396"/>
      <c r="S396"/>
      <c r="T396" s="17"/>
      <c r="Z396" s="1"/>
      <c r="AA396" s="6"/>
      <c r="AC396" s="6"/>
      <c r="AE396" s="6"/>
      <c r="AG396" s="6"/>
      <c r="AN396" s="5"/>
    </row>
    <row r="397" spans="1:40" x14ac:dyDescent="0.3">
      <c r="A397" s="10">
        <f>IF(ISBLANK('Step 1.1 Raw Data'!A397),"-",'Step 1.1 Raw Data'!A397)</f>
        <v>43148.875022800923</v>
      </c>
      <c r="B397">
        <f t="shared" si="61"/>
        <v>21</v>
      </c>
      <c r="C397">
        <f t="shared" si="60"/>
        <v>7</v>
      </c>
      <c r="D397">
        <f>IF(ISBLANK('Step 1.1 Raw Data'!B397),"-",'Step 1.1 Raw Data'!B397)</f>
        <v>86.155500000000004</v>
      </c>
      <c r="E397">
        <f>IF(ISBLANK('Step 1.1 Raw Data'!C397),"-",'Step 1.1 Raw Data'!C397)</f>
        <v>86.155500000000004</v>
      </c>
      <c r="F397">
        <f>IF(ISBLANK('Step 1.1 Raw Data'!D397),"-",'Step 1.1 Raw Data'!D397)</f>
        <v>86.155500000000004</v>
      </c>
      <c r="G397" s="17">
        <f t="shared" si="62"/>
        <v>86.155500000000004</v>
      </c>
      <c r="H397" s="61">
        <f>(SQRT(3)*G397*'Step 1.1 Raw Data'!$G$3*'Step 1.1 Raw Data'!$G$4)/1000</f>
        <v>31.171757173094921</v>
      </c>
      <c r="J397" s="10"/>
      <c r="K397"/>
      <c r="L397"/>
      <c r="M397"/>
      <c r="N397" s="17"/>
      <c r="O397"/>
      <c r="P397" s="10"/>
      <c r="Q397"/>
      <c r="R397"/>
      <c r="S397"/>
      <c r="T397" s="17"/>
      <c r="AN397" s="5"/>
    </row>
    <row r="398" spans="1:40" x14ac:dyDescent="0.3">
      <c r="A398" s="10">
        <f>IF(ISBLANK('Step 1.1 Raw Data'!A398),"-",'Step 1.1 Raw Data'!A398)</f>
        <v>43148.91668952546</v>
      </c>
      <c r="B398">
        <f t="shared" si="61"/>
        <v>22</v>
      </c>
      <c r="C398">
        <f t="shared" si="60"/>
        <v>7</v>
      </c>
      <c r="D398">
        <f>IF(ISBLANK('Step 1.1 Raw Data'!B398),"-",'Step 1.1 Raw Data'!B398)</f>
        <v>86.221100000000007</v>
      </c>
      <c r="E398">
        <f>IF(ISBLANK('Step 1.1 Raw Data'!C398),"-",'Step 1.1 Raw Data'!C398)</f>
        <v>86.221100000000007</v>
      </c>
      <c r="F398">
        <f>IF(ISBLANK('Step 1.1 Raw Data'!D398),"-",'Step 1.1 Raw Data'!D398)</f>
        <v>86.221100000000007</v>
      </c>
      <c r="G398" s="17">
        <f t="shared" si="62"/>
        <v>86.221100000000021</v>
      </c>
      <c r="H398" s="61">
        <f>(SQRT(3)*G398*'Step 1.1 Raw Data'!$G$3*'Step 1.1 Raw Data'!$G$4)/1000</f>
        <v>31.195491784008386</v>
      </c>
      <c r="J398" s="10"/>
      <c r="K398"/>
      <c r="L398"/>
      <c r="M398"/>
      <c r="N398" s="17"/>
      <c r="O398"/>
      <c r="P398" s="10"/>
      <c r="Q398"/>
      <c r="R398"/>
      <c r="S398"/>
      <c r="T398" s="17"/>
      <c r="W398" s="1" t="s">
        <v>82</v>
      </c>
      <c r="X398" s="2" t="s">
        <v>71</v>
      </c>
      <c r="Y398" s="2" t="s">
        <v>72</v>
      </c>
      <c r="Z398" s="2" t="s">
        <v>73</v>
      </c>
      <c r="AA398" s="2" t="s">
        <v>74</v>
      </c>
      <c r="AB398" s="2" t="s">
        <v>75</v>
      </c>
      <c r="AC398" s="2" t="s">
        <v>76</v>
      </c>
      <c r="AD398" s="2" t="s">
        <v>77</v>
      </c>
      <c r="AE398" s="2" t="s">
        <v>78</v>
      </c>
      <c r="AF398" s="2" t="s">
        <v>79</v>
      </c>
      <c r="AG398" s="2" t="s">
        <v>80</v>
      </c>
      <c r="AN398" s="5"/>
    </row>
    <row r="399" spans="1:40" x14ac:dyDescent="0.3">
      <c r="A399" s="10">
        <f>IF(ISBLANK('Step 1.1 Raw Data'!A399),"-",'Step 1.1 Raw Data'!A399)</f>
        <v>43148.958356249997</v>
      </c>
      <c r="B399">
        <f t="shared" si="61"/>
        <v>23</v>
      </c>
      <c r="C399">
        <f t="shared" si="60"/>
        <v>7</v>
      </c>
      <c r="D399">
        <f>IF(ISBLANK('Step 1.1 Raw Data'!B399),"-",'Step 1.1 Raw Data'!B399)</f>
        <v>86.2226</v>
      </c>
      <c r="E399">
        <f>IF(ISBLANK('Step 1.1 Raw Data'!C399),"-",'Step 1.1 Raw Data'!C399)</f>
        <v>86.2226</v>
      </c>
      <c r="F399">
        <f>IF(ISBLANK('Step 1.1 Raw Data'!D399),"-",'Step 1.1 Raw Data'!D399)</f>
        <v>86.2226</v>
      </c>
      <c r="G399" s="17">
        <f t="shared" si="62"/>
        <v>86.2226</v>
      </c>
      <c r="H399" s="61">
        <f>(SQRT(3)*G399*'Step 1.1 Raw Data'!$G$3*'Step 1.1 Raw Data'!$G$4)/1000</f>
        <v>31.196034496148172</v>
      </c>
      <c r="J399" s="10"/>
      <c r="K399"/>
      <c r="L399"/>
      <c r="M399"/>
      <c r="N399" s="17"/>
      <c r="O399"/>
      <c r="P399" s="10"/>
      <c r="Q399"/>
      <c r="R399"/>
      <c r="S399"/>
      <c r="T399" s="17"/>
      <c r="V399">
        <v>5</v>
      </c>
      <c r="W399" s="14">
        <v>0</v>
      </c>
      <c r="X399" s="3">
        <f>HOUR(W399)</f>
        <v>0</v>
      </c>
      <c r="Y399" s="3">
        <f>MINUTE(W399)</f>
        <v>0</v>
      </c>
      <c r="Z399" s="13" t="e">
        <f>AVERAGEIFS(#REF!,$C$2:$C$2691,5,#REF!,X399,#REF!,Y399)</f>
        <v>#REF!</v>
      </c>
      <c r="AA399" s="13" t="e">
        <f>Z399*0.25</f>
        <v>#REF!</v>
      </c>
      <c r="AB399" s="13" t="e">
        <f>AVERAGEIFS(#REF!,$C$2:$C$2691,5,#REF!,X399,#REF!,Y399)</f>
        <v>#REF!</v>
      </c>
      <c r="AC399" s="13" t="e">
        <f>AB399*0.25</f>
        <v>#REF!</v>
      </c>
      <c r="AD399" s="13" t="e">
        <f>AVERAGEIFS($N$2:$N$2691,$C$2:$C$2691,5,#REF!,X399,#REF!,Y399)</f>
        <v>#REF!</v>
      </c>
      <c r="AE399" s="13" t="e">
        <f>AD399*0.25</f>
        <v>#REF!</v>
      </c>
      <c r="AF399" s="13" t="e">
        <f>AVERAGEIFS($T$2:$T$2691,$C$2:$C$2691,5,#REF!,X399,#REF!,Y399)</f>
        <v>#REF!</v>
      </c>
      <c r="AG399" s="13" t="e">
        <f>AF399*0.25</f>
        <v>#REF!</v>
      </c>
      <c r="AN399" s="5"/>
    </row>
    <row r="400" spans="1:40" x14ac:dyDescent="0.3">
      <c r="A400" s="10">
        <f>IF(ISBLANK('Step 1.1 Raw Data'!A400),"-",'Step 1.1 Raw Data'!A400)</f>
        <v>43149.000022974535</v>
      </c>
      <c r="B400">
        <f t="shared" si="61"/>
        <v>0</v>
      </c>
      <c r="C400">
        <f t="shared" si="60"/>
        <v>1</v>
      </c>
      <c r="D400">
        <f>IF(ISBLANK('Step 1.1 Raw Data'!B400),"-",'Step 1.1 Raw Data'!B400)</f>
        <v>86.236400000000003</v>
      </c>
      <c r="E400">
        <f>IF(ISBLANK('Step 1.1 Raw Data'!C400),"-",'Step 1.1 Raw Data'!C400)</f>
        <v>86.236400000000003</v>
      </c>
      <c r="F400">
        <f>IF(ISBLANK('Step 1.1 Raw Data'!D400),"-",'Step 1.1 Raw Data'!D400)</f>
        <v>86.236400000000003</v>
      </c>
      <c r="G400" s="17">
        <f t="shared" si="62"/>
        <v>86.236400000000003</v>
      </c>
      <c r="H400" s="61">
        <f>(SQRT(3)*G400*'Step 1.1 Raw Data'!$G$3*'Step 1.1 Raw Data'!$G$4)/1000</f>
        <v>31.201027447834235</v>
      </c>
      <c r="J400" s="10"/>
      <c r="K400"/>
      <c r="L400"/>
      <c r="M400"/>
      <c r="N400" s="17"/>
      <c r="O400"/>
      <c r="P400" s="10"/>
      <c r="Q400"/>
      <c r="R400"/>
      <c r="S400"/>
      <c r="T400" s="17"/>
      <c r="V400">
        <v>5</v>
      </c>
      <c r="W400" s="14">
        <v>1.0416666666666666E-2</v>
      </c>
      <c r="X400" s="3">
        <f t="shared" ref="X400:X463" si="63">HOUR(W400)</f>
        <v>0</v>
      </c>
      <c r="Y400" s="3">
        <f t="shared" ref="Y400:Y463" si="64">MINUTE(W400)</f>
        <v>15</v>
      </c>
      <c r="Z400" s="13" t="e">
        <f>AVERAGEIFS(#REF!,$C$2:$C$2691,5,#REF!,X400,#REF!,Y400)</f>
        <v>#REF!</v>
      </c>
      <c r="AA400" s="13" t="e">
        <f t="shared" ref="AA400:AA463" si="65">Z400*0.25</f>
        <v>#REF!</v>
      </c>
      <c r="AB400" s="13" t="e">
        <f>AVERAGEIFS(#REF!,$C$2:$C$2691,5,#REF!,X400,#REF!,Y400)</f>
        <v>#REF!</v>
      </c>
      <c r="AC400" s="13" t="e">
        <f t="shared" ref="AC400:AC463" si="66">AB400*0.25</f>
        <v>#REF!</v>
      </c>
      <c r="AD400" s="13" t="e">
        <f>AVERAGEIFS($N$2:$N$2691,$C$2:$C$2691,5,#REF!,X400,#REF!,Y400)</f>
        <v>#REF!</v>
      </c>
      <c r="AE400" s="13" t="e">
        <f t="shared" ref="AE400:AE463" si="67">AD400*0.25</f>
        <v>#REF!</v>
      </c>
      <c r="AF400" s="13" t="e">
        <f>AVERAGEIFS($T$2:$T$2691,$C$2:$C$2691,5,#REF!,X400,#REF!,Y400)</f>
        <v>#REF!</v>
      </c>
      <c r="AG400" s="13" t="e">
        <f t="shared" ref="AG400:AG463" si="68">AF400*0.25</f>
        <v>#REF!</v>
      </c>
      <c r="AN400" s="5"/>
    </row>
    <row r="401" spans="1:40" x14ac:dyDescent="0.3">
      <c r="A401" s="10">
        <f>IF(ISBLANK('Step 1.1 Raw Data'!A401),"-",'Step 1.1 Raw Data'!A401)</f>
        <v>43149.041689699072</v>
      </c>
      <c r="B401">
        <f t="shared" si="61"/>
        <v>1</v>
      </c>
      <c r="C401">
        <f t="shared" si="60"/>
        <v>1</v>
      </c>
      <c r="D401">
        <f>IF(ISBLANK('Step 1.1 Raw Data'!B401),"-",'Step 1.1 Raw Data'!B401)</f>
        <v>86.318799999999996</v>
      </c>
      <c r="E401">
        <f>IF(ISBLANK('Step 1.1 Raw Data'!C401),"-",'Step 1.1 Raw Data'!C401)</f>
        <v>86.318799999999996</v>
      </c>
      <c r="F401">
        <f>IF(ISBLANK('Step 1.1 Raw Data'!D401),"-",'Step 1.1 Raw Data'!D401)</f>
        <v>86.318799999999996</v>
      </c>
      <c r="G401" s="17">
        <f t="shared" si="62"/>
        <v>86.318799999999996</v>
      </c>
      <c r="H401" s="61">
        <f>(SQRT(3)*G401*'Step 1.1 Raw Data'!$G$3*'Step 1.1 Raw Data'!$G$4)/1000</f>
        <v>31.230840434713343</v>
      </c>
      <c r="J401" s="10"/>
      <c r="K401"/>
      <c r="L401"/>
      <c r="M401"/>
      <c r="N401" s="17"/>
      <c r="O401"/>
      <c r="P401" s="10"/>
      <c r="Q401"/>
      <c r="R401"/>
      <c r="S401"/>
      <c r="T401" s="17"/>
      <c r="V401">
        <v>5</v>
      </c>
      <c r="W401" s="14">
        <v>2.0833333333333332E-2</v>
      </c>
      <c r="X401" s="3">
        <f t="shared" si="63"/>
        <v>0</v>
      </c>
      <c r="Y401" s="3">
        <f t="shared" si="64"/>
        <v>30</v>
      </c>
      <c r="Z401" s="13" t="e">
        <f>AVERAGEIFS(#REF!,$C$2:$C$2691,5,#REF!,X401,#REF!,Y401)</f>
        <v>#REF!</v>
      </c>
      <c r="AA401" s="13" t="e">
        <f t="shared" si="65"/>
        <v>#REF!</v>
      </c>
      <c r="AB401" s="13" t="e">
        <f>AVERAGEIFS(#REF!,$C$2:$C$2691,5,#REF!,X401,#REF!,Y401)</f>
        <v>#REF!</v>
      </c>
      <c r="AC401" s="13" t="e">
        <f t="shared" si="66"/>
        <v>#REF!</v>
      </c>
      <c r="AD401" s="13" t="e">
        <f>AVERAGEIFS($N$2:$N$2691,$C$2:$C$2691,5,#REF!,X401,#REF!,Y401)</f>
        <v>#REF!</v>
      </c>
      <c r="AE401" s="13" t="e">
        <f t="shared" si="67"/>
        <v>#REF!</v>
      </c>
      <c r="AF401" s="13" t="e">
        <f>AVERAGEIFS($T$2:$T$2691,$C$2:$C$2691,5,#REF!,X401,#REF!,Y401)</f>
        <v>#REF!</v>
      </c>
      <c r="AG401" s="13" t="e">
        <f t="shared" si="68"/>
        <v>#REF!</v>
      </c>
      <c r="AN401" s="5"/>
    </row>
    <row r="402" spans="1:40" x14ac:dyDescent="0.3">
      <c r="A402" s="10">
        <f>IF(ISBLANK('Step 1.1 Raw Data'!A402),"-",'Step 1.1 Raw Data'!A402)</f>
        <v>43149.083356423609</v>
      </c>
      <c r="B402">
        <f t="shared" si="61"/>
        <v>2</v>
      </c>
      <c r="C402">
        <f t="shared" si="60"/>
        <v>1</v>
      </c>
      <c r="D402">
        <f>IF(ISBLANK('Step 1.1 Raw Data'!B402),"-",'Step 1.1 Raw Data'!B402)</f>
        <v>86.2119</v>
      </c>
      <c r="E402">
        <f>IF(ISBLANK('Step 1.1 Raw Data'!C402),"-",'Step 1.1 Raw Data'!C402)</f>
        <v>86.2119</v>
      </c>
      <c r="F402">
        <f>IF(ISBLANK('Step 1.1 Raw Data'!D402),"-",'Step 1.1 Raw Data'!D402)</f>
        <v>86.2119</v>
      </c>
      <c r="G402" s="17">
        <f t="shared" si="62"/>
        <v>86.2119</v>
      </c>
      <c r="H402" s="61">
        <f>(SQRT(3)*G402*'Step 1.1 Raw Data'!$G$3*'Step 1.1 Raw Data'!$G$4)/1000</f>
        <v>31.192163149551003</v>
      </c>
      <c r="J402" s="10"/>
      <c r="K402"/>
      <c r="L402"/>
      <c r="M402"/>
      <c r="N402" s="17"/>
      <c r="O402"/>
      <c r="P402" s="10"/>
      <c r="Q402"/>
      <c r="R402"/>
      <c r="S402"/>
      <c r="T402" s="17"/>
      <c r="V402">
        <v>5</v>
      </c>
      <c r="W402" s="14">
        <v>3.125E-2</v>
      </c>
      <c r="X402" s="3">
        <f t="shared" si="63"/>
        <v>0</v>
      </c>
      <c r="Y402" s="3">
        <f t="shared" si="64"/>
        <v>45</v>
      </c>
      <c r="Z402" s="13" t="e">
        <f>AVERAGEIFS(#REF!,$C$2:$C$2691,5,#REF!,X402,#REF!,Y402)</f>
        <v>#REF!</v>
      </c>
      <c r="AA402" s="13" t="e">
        <f t="shared" si="65"/>
        <v>#REF!</v>
      </c>
      <c r="AB402" s="13" t="e">
        <f>AVERAGEIFS(#REF!,$C$2:$C$2691,5,#REF!,X402,#REF!,Y402)</f>
        <v>#REF!</v>
      </c>
      <c r="AC402" s="13" t="e">
        <f t="shared" si="66"/>
        <v>#REF!</v>
      </c>
      <c r="AD402" s="13" t="e">
        <f>AVERAGEIFS($N$2:$N$2691,$C$2:$C$2691,5,#REF!,X402,#REF!,Y402)</f>
        <v>#REF!</v>
      </c>
      <c r="AE402" s="13" t="e">
        <f t="shared" si="67"/>
        <v>#REF!</v>
      </c>
      <c r="AF402" s="13" t="e">
        <f>AVERAGEIFS($T$2:$T$2691,$C$2:$C$2691,5,#REF!,X402,#REF!,Y402)</f>
        <v>#REF!</v>
      </c>
      <c r="AG402" s="13" t="e">
        <f t="shared" si="68"/>
        <v>#REF!</v>
      </c>
      <c r="AN402" s="5"/>
    </row>
    <row r="403" spans="1:40" x14ac:dyDescent="0.3">
      <c r="A403" s="10">
        <f>IF(ISBLANK('Step 1.1 Raw Data'!A403),"-",'Step 1.1 Raw Data'!A403)</f>
        <v>43149.125023148146</v>
      </c>
      <c r="B403">
        <f t="shared" si="61"/>
        <v>3</v>
      </c>
      <c r="C403">
        <f t="shared" si="60"/>
        <v>1</v>
      </c>
      <c r="D403">
        <f>IF(ISBLANK('Step 1.1 Raw Data'!B403),"-",'Step 1.1 Raw Data'!B403)</f>
        <v>86.1845</v>
      </c>
      <c r="E403">
        <f>IF(ISBLANK('Step 1.1 Raw Data'!C403),"-",'Step 1.1 Raw Data'!C403)</f>
        <v>86.1845</v>
      </c>
      <c r="F403">
        <f>IF(ISBLANK('Step 1.1 Raw Data'!D403),"-",'Step 1.1 Raw Data'!D403)</f>
        <v>86.1845</v>
      </c>
      <c r="G403" s="17">
        <f t="shared" si="62"/>
        <v>86.1845</v>
      </c>
      <c r="H403" s="61">
        <f>(SQRT(3)*G403*'Step 1.1 Raw Data'!$G$3*'Step 1.1 Raw Data'!$G$4)/1000</f>
        <v>31.182249607797516</v>
      </c>
      <c r="J403" s="10"/>
      <c r="K403"/>
      <c r="L403"/>
      <c r="M403"/>
      <c r="N403" s="17"/>
      <c r="O403"/>
      <c r="P403" s="10"/>
      <c r="Q403"/>
      <c r="R403"/>
      <c r="S403"/>
      <c r="T403" s="17"/>
      <c r="V403">
        <v>5</v>
      </c>
      <c r="W403" s="14">
        <v>4.1666666666666664E-2</v>
      </c>
      <c r="X403" s="3">
        <f t="shared" si="63"/>
        <v>1</v>
      </c>
      <c r="Y403" s="3">
        <f t="shared" si="64"/>
        <v>0</v>
      </c>
      <c r="Z403" s="13" t="e">
        <f>AVERAGEIFS(#REF!,$C$2:$C$2691,5,#REF!,X403,#REF!,Y403)</f>
        <v>#REF!</v>
      </c>
      <c r="AA403" s="13" t="e">
        <f t="shared" si="65"/>
        <v>#REF!</v>
      </c>
      <c r="AB403" s="13" t="e">
        <f>AVERAGEIFS(#REF!,$C$2:$C$2691,5,#REF!,X403,#REF!,Y403)</f>
        <v>#REF!</v>
      </c>
      <c r="AC403" s="13" t="e">
        <f t="shared" si="66"/>
        <v>#REF!</v>
      </c>
      <c r="AD403" s="13" t="e">
        <f>AVERAGEIFS($N$2:$N$2691,$C$2:$C$2691,5,#REF!,X403,#REF!,Y403)</f>
        <v>#REF!</v>
      </c>
      <c r="AE403" s="13" t="e">
        <f t="shared" si="67"/>
        <v>#REF!</v>
      </c>
      <c r="AF403" s="13" t="e">
        <f>AVERAGEIFS($T$2:$T$2691,$C$2:$C$2691,5,#REF!,X403,#REF!,Y403)</f>
        <v>#REF!</v>
      </c>
      <c r="AG403" s="13" t="e">
        <f t="shared" si="68"/>
        <v>#REF!</v>
      </c>
      <c r="AN403" s="5"/>
    </row>
    <row r="404" spans="1:40" x14ac:dyDescent="0.3">
      <c r="A404" s="10">
        <f>IF(ISBLANK('Step 1.1 Raw Data'!A404),"-",'Step 1.1 Raw Data'!A404)</f>
        <v>43149.166689872683</v>
      </c>
      <c r="B404">
        <f t="shared" si="61"/>
        <v>4</v>
      </c>
      <c r="C404">
        <f t="shared" si="60"/>
        <v>1</v>
      </c>
      <c r="D404">
        <f>IF(ISBLANK('Step 1.1 Raw Data'!B404),"-",'Step 1.1 Raw Data'!B404)</f>
        <v>86.245500000000007</v>
      </c>
      <c r="E404">
        <f>IF(ISBLANK('Step 1.1 Raw Data'!C404),"-",'Step 1.1 Raw Data'!C404)</f>
        <v>86.245500000000007</v>
      </c>
      <c r="F404">
        <f>IF(ISBLANK('Step 1.1 Raw Data'!D404),"-",'Step 1.1 Raw Data'!D404)</f>
        <v>86.245500000000007</v>
      </c>
      <c r="G404" s="17">
        <f t="shared" si="62"/>
        <v>86.245500000000007</v>
      </c>
      <c r="H404" s="61">
        <f>(SQRT(3)*G404*'Step 1.1 Raw Data'!$G$3*'Step 1.1 Raw Data'!$G$4)/1000</f>
        <v>31.204319901482297</v>
      </c>
      <c r="J404" s="10"/>
      <c r="K404"/>
      <c r="L404"/>
      <c r="M404"/>
      <c r="N404" s="17"/>
      <c r="O404"/>
      <c r="P404" s="10"/>
      <c r="Q404"/>
      <c r="R404"/>
      <c r="S404"/>
      <c r="T404" s="17"/>
      <c r="V404">
        <v>5</v>
      </c>
      <c r="W404" s="14">
        <v>5.2083333333333336E-2</v>
      </c>
      <c r="X404" s="3">
        <f t="shared" si="63"/>
        <v>1</v>
      </c>
      <c r="Y404" s="3">
        <f t="shared" si="64"/>
        <v>15</v>
      </c>
      <c r="Z404" s="13" t="e">
        <f>AVERAGEIFS(#REF!,$C$2:$C$2691,5,#REF!,X404,#REF!,Y404)</f>
        <v>#REF!</v>
      </c>
      <c r="AA404" s="13" t="e">
        <f t="shared" si="65"/>
        <v>#REF!</v>
      </c>
      <c r="AB404" s="13" t="e">
        <f>AVERAGEIFS(#REF!,$C$2:$C$2691,5,#REF!,X404,#REF!,Y404)</f>
        <v>#REF!</v>
      </c>
      <c r="AC404" s="13" t="e">
        <f t="shared" si="66"/>
        <v>#REF!</v>
      </c>
      <c r="AD404" s="13" t="e">
        <f>AVERAGEIFS($N$2:$N$2691,$C$2:$C$2691,5,#REF!,X404,#REF!,Y404)</f>
        <v>#REF!</v>
      </c>
      <c r="AE404" s="13" t="e">
        <f t="shared" si="67"/>
        <v>#REF!</v>
      </c>
      <c r="AF404" s="13" t="e">
        <f>AVERAGEIFS($T$2:$T$2691,$C$2:$C$2691,5,#REF!,X404,#REF!,Y404)</f>
        <v>#REF!</v>
      </c>
      <c r="AG404" s="13" t="e">
        <f t="shared" si="68"/>
        <v>#REF!</v>
      </c>
      <c r="AN404" s="5"/>
    </row>
    <row r="405" spans="1:40" x14ac:dyDescent="0.3">
      <c r="A405" s="10">
        <f>IF(ISBLANK('Step 1.1 Raw Data'!A405),"-",'Step 1.1 Raw Data'!A405)</f>
        <v>43149.208356597221</v>
      </c>
      <c r="B405">
        <f t="shared" si="61"/>
        <v>5</v>
      </c>
      <c r="C405">
        <f t="shared" si="60"/>
        <v>1</v>
      </c>
      <c r="D405">
        <f>IF(ISBLANK('Step 1.1 Raw Data'!B405),"-",'Step 1.1 Raw Data'!B405)</f>
        <v>86.2333</v>
      </c>
      <c r="E405">
        <f>IF(ISBLANK('Step 1.1 Raw Data'!C405),"-",'Step 1.1 Raw Data'!C405)</f>
        <v>86.2333</v>
      </c>
      <c r="F405">
        <f>IF(ISBLANK('Step 1.1 Raw Data'!D405),"-",'Step 1.1 Raw Data'!D405)</f>
        <v>86.2333</v>
      </c>
      <c r="G405" s="17">
        <f t="shared" si="62"/>
        <v>86.2333</v>
      </c>
      <c r="H405" s="61">
        <f>(SQRT(3)*G405*'Step 1.1 Raw Data'!$G$3*'Step 1.1 Raw Data'!$G$4)/1000</f>
        <v>31.199905842745338</v>
      </c>
      <c r="J405" s="10"/>
      <c r="K405"/>
      <c r="L405"/>
      <c r="M405"/>
      <c r="N405" s="17"/>
      <c r="O405"/>
      <c r="P405" s="10"/>
      <c r="Q405"/>
      <c r="R405"/>
      <c r="S405"/>
      <c r="T405" s="17"/>
      <c r="V405">
        <v>5</v>
      </c>
      <c r="W405" s="14">
        <v>6.25E-2</v>
      </c>
      <c r="X405" s="3">
        <f t="shared" si="63"/>
        <v>1</v>
      </c>
      <c r="Y405" s="3">
        <f t="shared" si="64"/>
        <v>30</v>
      </c>
      <c r="Z405" s="13" t="e">
        <f>AVERAGEIFS(#REF!,$C$2:$C$2691,5,#REF!,X405,#REF!,Y405)</f>
        <v>#REF!</v>
      </c>
      <c r="AA405" s="13" t="e">
        <f t="shared" si="65"/>
        <v>#REF!</v>
      </c>
      <c r="AB405" s="13" t="e">
        <f>AVERAGEIFS(#REF!,$C$2:$C$2691,5,#REF!,X405,#REF!,Y405)</f>
        <v>#REF!</v>
      </c>
      <c r="AC405" s="13" t="e">
        <f t="shared" si="66"/>
        <v>#REF!</v>
      </c>
      <c r="AD405" s="13" t="e">
        <f>AVERAGEIFS($N$2:$N$2691,$C$2:$C$2691,5,#REF!,X405,#REF!,Y405)</f>
        <v>#REF!</v>
      </c>
      <c r="AE405" s="13" t="e">
        <f t="shared" si="67"/>
        <v>#REF!</v>
      </c>
      <c r="AF405" s="13" t="e">
        <f>AVERAGEIFS($T$2:$T$2691,$C$2:$C$2691,5,#REF!,X405,#REF!,Y405)</f>
        <v>#REF!</v>
      </c>
      <c r="AG405" s="13" t="e">
        <f t="shared" si="68"/>
        <v>#REF!</v>
      </c>
      <c r="AN405" s="5"/>
    </row>
    <row r="406" spans="1:40" x14ac:dyDescent="0.3">
      <c r="A406" s="10">
        <f>IF(ISBLANK('Step 1.1 Raw Data'!A406),"-",'Step 1.1 Raw Data'!A406)</f>
        <v>43149.250023321758</v>
      </c>
      <c r="B406">
        <f t="shared" si="61"/>
        <v>6</v>
      </c>
      <c r="C406">
        <f t="shared" si="60"/>
        <v>1</v>
      </c>
      <c r="D406">
        <f>IF(ISBLANK('Step 1.1 Raw Data'!B406),"-",'Step 1.1 Raw Data'!B406)</f>
        <v>86.277600000000007</v>
      </c>
      <c r="E406">
        <f>IF(ISBLANK('Step 1.1 Raw Data'!C406),"-",'Step 1.1 Raw Data'!C406)</f>
        <v>86.277600000000007</v>
      </c>
      <c r="F406">
        <f>IF(ISBLANK('Step 1.1 Raw Data'!D406),"-",'Step 1.1 Raw Data'!D406)</f>
        <v>86.277600000000007</v>
      </c>
      <c r="G406" s="17">
        <f t="shared" si="62"/>
        <v>86.277600000000007</v>
      </c>
      <c r="H406" s="61">
        <f>(SQRT(3)*G406*'Step 1.1 Raw Data'!$G$3*'Step 1.1 Raw Data'!$G$4)/1000</f>
        <v>31.215933941273793</v>
      </c>
      <c r="J406" s="10"/>
      <c r="K406"/>
      <c r="L406"/>
      <c r="M406"/>
      <c r="N406" s="17"/>
      <c r="O406"/>
      <c r="P406" s="10"/>
      <c r="Q406"/>
      <c r="R406"/>
      <c r="S406"/>
      <c r="T406" s="17"/>
      <c r="V406">
        <v>5</v>
      </c>
      <c r="W406" s="14">
        <v>7.2916666666666699E-2</v>
      </c>
      <c r="X406" s="3">
        <f t="shared" si="63"/>
        <v>1</v>
      </c>
      <c r="Y406" s="3">
        <f t="shared" si="64"/>
        <v>45</v>
      </c>
      <c r="Z406" s="13" t="e">
        <f>AVERAGEIFS(#REF!,$C$2:$C$2691,5,#REF!,X406,#REF!,Y406)</f>
        <v>#REF!</v>
      </c>
      <c r="AA406" s="13" t="e">
        <f t="shared" si="65"/>
        <v>#REF!</v>
      </c>
      <c r="AB406" s="13" t="e">
        <f>AVERAGEIFS(#REF!,$C$2:$C$2691,5,#REF!,X406,#REF!,Y406)</f>
        <v>#REF!</v>
      </c>
      <c r="AC406" s="13" t="e">
        <f t="shared" si="66"/>
        <v>#REF!</v>
      </c>
      <c r="AD406" s="13" t="e">
        <f>AVERAGEIFS($N$2:$N$2691,$C$2:$C$2691,5,#REF!,X406,#REF!,Y406)</f>
        <v>#REF!</v>
      </c>
      <c r="AE406" s="13" t="e">
        <f t="shared" si="67"/>
        <v>#REF!</v>
      </c>
      <c r="AF406" s="13" t="e">
        <f>AVERAGEIFS($T$2:$T$2691,$C$2:$C$2691,5,#REF!,X406,#REF!,Y406)</f>
        <v>#REF!</v>
      </c>
      <c r="AG406" s="13" t="e">
        <f t="shared" si="68"/>
        <v>#REF!</v>
      </c>
      <c r="AN406" s="5"/>
    </row>
    <row r="407" spans="1:40" x14ac:dyDescent="0.3">
      <c r="A407" s="10">
        <f>IF(ISBLANK('Step 1.1 Raw Data'!A407),"-",'Step 1.1 Raw Data'!A407)</f>
        <v>43149.291690046295</v>
      </c>
      <c r="B407">
        <f t="shared" si="61"/>
        <v>7</v>
      </c>
      <c r="C407">
        <f t="shared" si="60"/>
        <v>1</v>
      </c>
      <c r="D407">
        <f>IF(ISBLANK('Step 1.1 Raw Data'!B407),"-",'Step 1.1 Raw Data'!B407)</f>
        <v>86.286699999999996</v>
      </c>
      <c r="E407">
        <f>IF(ISBLANK('Step 1.1 Raw Data'!C407),"-",'Step 1.1 Raw Data'!C407)</f>
        <v>86.286699999999996</v>
      </c>
      <c r="F407">
        <f>IF(ISBLANK('Step 1.1 Raw Data'!D407),"-",'Step 1.1 Raw Data'!D407)</f>
        <v>86.286699999999996</v>
      </c>
      <c r="G407" s="17">
        <f t="shared" si="62"/>
        <v>86.286699999999996</v>
      </c>
      <c r="H407" s="61">
        <f>(SQRT(3)*G407*'Step 1.1 Raw Data'!$G$3*'Step 1.1 Raw Data'!$G$4)/1000</f>
        <v>31.219226394921847</v>
      </c>
      <c r="J407" s="10"/>
      <c r="K407"/>
      <c r="L407"/>
      <c r="M407"/>
      <c r="N407" s="17"/>
      <c r="O407"/>
      <c r="P407" s="10"/>
      <c r="Q407"/>
      <c r="R407"/>
      <c r="S407"/>
      <c r="T407" s="17"/>
      <c r="V407">
        <v>5</v>
      </c>
      <c r="W407" s="14">
        <v>8.3333333333333301E-2</v>
      </c>
      <c r="X407" s="3">
        <f t="shared" si="63"/>
        <v>2</v>
      </c>
      <c r="Y407" s="3">
        <f t="shared" si="64"/>
        <v>0</v>
      </c>
      <c r="Z407" s="13" t="e">
        <f>AVERAGEIFS(#REF!,$C$2:$C$2691,5,#REF!,X407,#REF!,Y407)</f>
        <v>#REF!</v>
      </c>
      <c r="AA407" s="13" t="e">
        <f t="shared" si="65"/>
        <v>#REF!</v>
      </c>
      <c r="AB407" s="13" t="e">
        <f>AVERAGEIFS(#REF!,$C$2:$C$2691,5,#REF!,X407,#REF!,Y407)</f>
        <v>#REF!</v>
      </c>
      <c r="AC407" s="13" t="e">
        <f t="shared" si="66"/>
        <v>#REF!</v>
      </c>
      <c r="AD407" s="13" t="e">
        <f>AVERAGEIFS($N$2:$N$2691,$C$2:$C$2691,5,#REF!,X407,#REF!,Y407)</f>
        <v>#REF!</v>
      </c>
      <c r="AE407" s="13" t="e">
        <f t="shared" si="67"/>
        <v>#REF!</v>
      </c>
      <c r="AF407" s="13" t="e">
        <f>AVERAGEIFS($T$2:$T$2691,$C$2:$C$2691,5,#REF!,X407,#REF!,Y407)</f>
        <v>#REF!</v>
      </c>
      <c r="AG407" s="13" t="e">
        <f t="shared" si="68"/>
        <v>#REF!</v>
      </c>
      <c r="AN407" s="5"/>
    </row>
    <row r="408" spans="1:40" x14ac:dyDescent="0.3">
      <c r="A408" s="10">
        <f>IF(ISBLANK('Step 1.1 Raw Data'!A408),"-",'Step 1.1 Raw Data'!A408)</f>
        <v>43149.333356770832</v>
      </c>
      <c r="B408">
        <f t="shared" si="61"/>
        <v>8</v>
      </c>
      <c r="C408">
        <f t="shared" si="60"/>
        <v>1</v>
      </c>
      <c r="D408">
        <f>IF(ISBLANK('Step 1.1 Raw Data'!B408),"-",'Step 1.1 Raw Data'!B408)</f>
        <v>86.298900000000003</v>
      </c>
      <c r="E408">
        <f>IF(ISBLANK('Step 1.1 Raw Data'!C408),"-",'Step 1.1 Raw Data'!C408)</f>
        <v>86.298900000000003</v>
      </c>
      <c r="F408">
        <f>IF(ISBLANK('Step 1.1 Raw Data'!D408),"-",'Step 1.1 Raw Data'!D408)</f>
        <v>86.298900000000003</v>
      </c>
      <c r="G408" s="17">
        <f t="shared" si="62"/>
        <v>86.298900000000003</v>
      </c>
      <c r="H408" s="61">
        <f>(SQRT(3)*G408*'Step 1.1 Raw Data'!$G$3*'Step 1.1 Raw Data'!$G$4)/1000</f>
        <v>31.223640453658806</v>
      </c>
      <c r="J408" s="10"/>
      <c r="K408"/>
      <c r="L408"/>
      <c r="M408"/>
      <c r="N408" s="17"/>
      <c r="O408"/>
      <c r="P408" s="10"/>
      <c r="Q408"/>
      <c r="R408"/>
      <c r="S408"/>
      <c r="T408" s="17"/>
      <c r="V408">
        <v>5</v>
      </c>
      <c r="W408" s="14">
        <v>9.375E-2</v>
      </c>
      <c r="X408" s="3">
        <f t="shared" si="63"/>
        <v>2</v>
      </c>
      <c r="Y408" s="3">
        <f t="shared" si="64"/>
        <v>15</v>
      </c>
      <c r="Z408" s="13" t="e">
        <f>AVERAGEIFS(#REF!,$C$2:$C$2691,5,#REF!,X408,#REF!,Y408)</f>
        <v>#REF!</v>
      </c>
      <c r="AA408" s="13" t="e">
        <f t="shared" si="65"/>
        <v>#REF!</v>
      </c>
      <c r="AB408" s="13" t="e">
        <f>AVERAGEIFS(#REF!,$C$2:$C$2691,5,#REF!,X408,#REF!,Y408)</f>
        <v>#REF!</v>
      </c>
      <c r="AC408" s="13" t="e">
        <f t="shared" si="66"/>
        <v>#REF!</v>
      </c>
      <c r="AD408" s="13" t="e">
        <f>AVERAGEIFS($N$2:$N$2691,$C$2:$C$2691,5,#REF!,X408,#REF!,Y408)</f>
        <v>#REF!</v>
      </c>
      <c r="AE408" s="13" t="e">
        <f t="shared" si="67"/>
        <v>#REF!</v>
      </c>
      <c r="AF408" s="13" t="e">
        <f>AVERAGEIFS($T$2:$T$2691,$C$2:$C$2691,5,#REF!,X408,#REF!,Y408)</f>
        <v>#REF!</v>
      </c>
      <c r="AG408" s="13" t="e">
        <f t="shared" si="68"/>
        <v>#REF!</v>
      </c>
      <c r="AN408" s="5"/>
    </row>
    <row r="409" spans="1:40" x14ac:dyDescent="0.3">
      <c r="A409" s="10">
        <f>IF(ISBLANK('Step 1.1 Raw Data'!A409),"-",'Step 1.1 Raw Data'!A409)</f>
        <v>43149.37502349537</v>
      </c>
      <c r="B409">
        <f t="shared" si="61"/>
        <v>9</v>
      </c>
      <c r="C409">
        <f t="shared" si="60"/>
        <v>1</v>
      </c>
      <c r="D409">
        <f>IF(ISBLANK('Step 1.1 Raw Data'!B409),"-",'Step 1.1 Raw Data'!B409)</f>
        <v>86.286699999999996</v>
      </c>
      <c r="E409">
        <f>IF(ISBLANK('Step 1.1 Raw Data'!C409),"-",'Step 1.1 Raw Data'!C409)</f>
        <v>86.286699999999996</v>
      </c>
      <c r="F409">
        <f>IF(ISBLANK('Step 1.1 Raw Data'!D409),"-",'Step 1.1 Raw Data'!D409)</f>
        <v>86.286699999999996</v>
      </c>
      <c r="G409" s="17">
        <f t="shared" si="62"/>
        <v>86.286699999999996</v>
      </c>
      <c r="H409" s="61">
        <f>(SQRT(3)*G409*'Step 1.1 Raw Data'!$G$3*'Step 1.1 Raw Data'!$G$4)/1000</f>
        <v>31.219226394921847</v>
      </c>
      <c r="J409" s="10"/>
      <c r="K409"/>
      <c r="L409"/>
      <c r="M409"/>
      <c r="N409" s="17"/>
      <c r="O409"/>
      <c r="P409" s="10"/>
      <c r="Q409"/>
      <c r="R409"/>
      <c r="S409"/>
      <c r="T409" s="17"/>
      <c r="V409">
        <v>5</v>
      </c>
      <c r="W409" s="14">
        <v>0.104166666666667</v>
      </c>
      <c r="X409" s="3">
        <f t="shared" si="63"/>
        <v>2</v>
      </c>
      <c r="Y409" s="3">
        <f t="shared" si="64"/>
        <v>30</v>
      </c>
      <c r="Z409" s="13" t="e">
        <f>AVERAGEIFS(#REF!,$C$2:$C$2691,5,#REF!,X409,#REF!,Y409)</f>
        <v>#REF!</v>
      </c>
      <c r="AA409" s="13" t="e">
        <f t="shared" si="65"/>
        <v>#REF!</v>
      </c>
      <c r="AB409" s="13" t="e">
        <f>AVERAGEIFS(#REF!,$C$2:$C$2691,5,#REF!,X409,#REF!,Y409)</f>
        <v>#REF!</v>
      </c>
      <c r="AC409" s="13" t="e">
        <f t="shared" si="66"/>
        <v>#REF!</v>
      </c>
      <c r="AD409" s="13" t="e">
        <f>AVERAGEIFS($N$2:$N$2691,$C$2:$C$2691,5,#REF!,X409,#REF!,Y409)</f>
        <v>#REF!</v>
      </c>
      <c r="AE409" s="13" t="e">
        <f t="shared" si="67"/>
        <v>#REF!</v>
      </c>
      <c r="AF409" s="13" t="e">
        <f>AVERAGEIFS($T$2:$T$2691,$C$2:$C$2691,5,#REF!,X409,#REF!,Y409)</f>
        <v>#REF!</v>
      </c>
      <c r="AG409" s="13" t="e">
        <f t="shared" si="68"/>
        <v>#REF!</v>
      </c>
      <c r="AN409" s="5"/>
    </row>
    <row r="410" spans="1:40" x14ac:dyDescent="0.3">
      <c r="A410" s="10">
        <f>IF(ISBLANK('Step 1.1 Raw Data'!A410),"-",'Step 1.1 Raw Data'!A410)</f>
        <v>43149.416690219907</v>
      </c>
      <c r="B410">
        <f t="shared" si="61"/>
        <v>10</v>
      </c>
      <c r="C410">
        <f t="shared" si="60"/>
        <v>1</v>
      </c>
      <c r="D410">
        <f>IF(ISBLANK('Step 1.1 Raw Data'!B410),"-",'Step 1.1 Raw Data'!B410)</f>
        <v>86.288200000000003</v>
      </c>
      <c r="E410">
        <f>IF(ISBLANK('Step 1.1 Raw Data'!C410),"-",'Step 1.1 Raw Data'!C410)</f>
        <v>86.288200000000003</v>
      </c>
      <c r="F410">
        <f>IF(ISBLANK('Step 1.1 Raw Data'!D410),"-",'Step 1.1 Raw Data'!D410)</f>
        <v>86.288200000000003</v>
      </c>
      <c r="G410" s="17">
        <f t="shared" si="62"/>
        <v>86.288200000000003</v>
      </c>
      <c r="H410" s="61">
        <f>(SQRT(3)*G410*'Step 1.1 Raw Data'!$G$3*'Step 1.1 Raw Data'!$G$4)/1000</f>
        <v>31.219769107061637</v>
      </c>
      <c r="J410" s="10"/>
      <c r="K410"/>
      <c r="L410"/>
      <c r="M410"/>
      <c r="N410" s="17"/>
      <c r="O410"/>
      <c r="P410" s="10"/>
      <c r="Q410"/>
      <c r="R410"/>
      <c r="S410"/>
      <c r="T410" s="17"/>
      <c r="V410">
        <v>5</v>
      </c>
      <c r="W410" s="14">
        <v>0.114583333333333</v>
      </c>
      <c r="X410" s="3">
        <f t="shared" si="63"/>
        <v>2</v>
      </c>
      <c r="Y410" s="3">
        <f t="shared" si="64"/>
        <v>45</v>
      </c>
      <c r="Z410" s="13" t="e">
        <f>AVERAGEIFS(#REF!,$C$2:$C$2691,5,#REF!,X410,#REF!,Y410)</f>
        <v>#REF!</v>
      </c>
      <c r="AA410" s="13" t="e">
        <f t="shared" si="65"/>
        <v>#REF!</v>
      </c>
      <c r="AB410" s="13" t="e">
        <f>AVERAGEIFS(#REF!,$C$2:$C$2691,5,#REF!,X410,#REF!,Y410)</f>
        <v>#REF!</v>
      </c>
      <c r="AC410" s="13" t="e">
        <f t="shared" si="66"/>
        <v>#REF!</v>
      </c>
      <c r="AD410" s="13" t="e">
        <f>AVERAGEIFS($N$2:$N$2691,$C$2:$C$2691,5,#REF!,X410,#REF!,Y410)</f>
        <v>#REF!</v>
      </c>
      <c r="AE410" s="13" t="e">
        <f t="shared" si="67"/>
        <v>#REF!</v>
      </c>
      <c r="AF410" s="13" t="e">
        <f>AVERAGEIFS($T$2:$T$2691,$C$2:$C$2691,5,#REF!,X410,#REF!,Y410)</f>
        <v>#REF!</v>
      </c>
      <c r="AG410" s="13" t="e">
        <f t="shared" si="68"/>
        <v>#REF!</v>
      </c>
      <c r="AN410" s="5"/>
    </row>
    <row r="411" spans="1:40" x14ac:dyDescent="0.3">
      <c r="A411" s="10">
        <f>IF(ISBLANK('Step 1.1 Raw Data'!A411),"-",'Step 1.1 Raw Data'!A411)</f>
        <v>43149.458356944444</v>
      </c>
      <c r="B411">
        <f t="shared" si="61"/>
        <v>11</v>
      </c>
      <c r="C411">
        <f t="shared" si="60"/>
        <v>1</v>
      </c>
      <c r="D411">
        <f>IF(ISBLANK('Step 1.1 Raw Data'!B411),"-",'Step 1.1 Raw Data'!B411)</f>
        <v>86.1845</v>
      </c>
      <c r="E411">
        <f>IF(ISBLANK('Step 1.1 Raw Data'!C411),"-",'Step 1.1 Raw Data'!C411)</f>
        <v>86.1845</v>
      </c>
      <c r="F411">
        <f>IF(ISBLANK('Step 1.1 Raw Data'!D411),"-",'Step 1.1 Raw Data'!D411)</f>
        <v>86.1845</v>
      </c>
      <c r="G411" s="17">
        <f t="shared" si="62"/>
        <v>86.1845</v>
      </c>
      <c r="H411" s="61">
        <f>(SQRT(3)*G411*'Step 1.1 Raw Data'!$G$3*'Step 1.1 Raw Data'!$G$4)/1000</f>
        <v>31.182249607797516</v>
      </c>
      <c r="J411" s="10"/>
      <c r="K411"/>
      <c r="L411"/>
      <c r="M411"/>
      <c r="N411" s="17"/>
      <c r="O411"/>
      <c r="P411" s="10"/>
      <c r="Q411"/>
      <c r="R411"/>
      <c r="S411"/>
      <c r="T411" s="17"/>
      <c r="V411">
        <v>5</v>
      </c>
      <c r="W411" s="14">
        <v>0.125</v>
      </c>
      <c r="X411" s="3">
        <f t="shared" si="63"/>
        <v>3</v>
      </c>
      <c r="Y411" s="3">
        <f t="shared" si="64"/>
        <v>0</v>
      </c>
      <c r="Z411" s="13" t="e">
        <f>AVERAGEIFS(#REF!,$C$2:$C$2691,5,#REF!,X411,#REF!,Y411)</f>
        <v>#REF!</v>
      </c>
      <c r="AA411" s="13" t="e">
        <f t="shared" si="65"/>
        <v>#REF!</v>
      </c>
      <c r="AB411" s="13" t="e">
        <f>AVERAGEIFS(#REF!,$C$2:$C$2691,5,#REF!,X411,#REF!,Y411)</f>
        <v>#REF!</v>
      </c>
      <c r="AC411" s="13" t="e">
        <f t="shared" si="66"/>
        <v>#REF!</v>
      </c>
      <c r="AD411" s="13" t="e">
        <f>AVERAGEIFS($N$2:$N$2691,$C$2:$C$2691,5,#REF!,X411,#REF!,Y411)</f>
        <v>#REF!</v>
      </c>
      <c r="AE411" s="13" t="e">
        <f t="shared" si="67"/>
        <v>#REF!</v>
      </c>
      <c r="AF411" s="13" t="e">
        <f>AVERAGEIFS($T$2:$T$2691,$C$2:$C$2691,5,#REF!,X411,#REF!,Y411)</f>
        <v>#REF!</v>
      </c>
      <c r="AG411" s="13" t="e">
        <f t="shared" si="68"/>
        <v>#REF!</v>
      </c>
      <c r="AN411" s="5"/>
    </row>
    <row r="412" spans="1:40" x14ac:dyDescent="0.3">
      <c r="A412" s="10">
        <f>IF(ISBLANK('Step 1.1 Raw Data'!A412),"-",'Step 1.1 Raw Data'!A412)</f>
        <v>43149.500023668981</v>
      </c>
      <c r="B412">
        <f t="shared" si="61"/>
        <v>12</v>
      </c>
      <c r="C412">
        <f t="shared" si="60"/>
        <v>1</v>
      </c>
      <c r="D412">
        <f>IF(ISBLANK('Step 1.1 Raw Data'!B412),"-",'Step 1.1 Raw Data'!B412)</f>
        <v>86.141800000000003</v>
      </c>
      <c r="E412">
        <f>IF(ISBLANK('Step 1.1 Raw Data'!C412),"-",'Step 1.1 Raw Data'!C412)</f>
        <v>86.141800000000003</v>
      </c>
      <c r="F412">
        <f>IF(ISBLANK('Step 1.1 Raw Data'!D412),"-",'Step 1.1 Raw Data'!D412)</f>
        <v>86.141800000000003</v>
      </c>
      <c r="G412" s="17">
        <f t="shared" si="62"/>
        <v>86.141800000000003</v>
      </c>
      <c r="H412" s="61">
        <f>(SQRT(3)*G412*'Step 1.1 Raw Data'!$G$3*'Step 1.1 Raw Data'!$G$4)/1000</f>
        <v>31.166800402218175</v>
      </c>
      <c r="J412" s="10"/>
      <c r="K412"/>
      <c r="L412"/>
      <c r="M412"/>
      <c r="N412" s="17"/>
      <c r="O412"/>
      <c r="P412" s="10"/>
      <c r="Q412"/>
      <c r="R412"/>
      <c r="S412"/>
      <c r="T412" s="17"/>
      <c r="V412">
        <v>5</v>
      </c>
      <c r="W412" s="14">
        <v>0.13541666666666699</v>
      </c>
      <c r="X412" s="3">
        <f t="shared" si="63"/>
        <v>3</v>
      </c>
      <c r="Y412" s="3">
        <f t="shared" si="64"/>
        <v>15</v>
      </c>
      <c r="Z412" s="13" t="e">
        <f>AVERAGEIFS(#REF!,$C$2:$C$2691,5,#REF!,X412,#REF!,Y412)</f>
        <v>#REF!</v>
      </c>
      <c r="AA412" s="13" t="e">
        <f t="shared" si="65"/>
        <v>#REF!</v>
      </c>
      <c r="AB412" s="13" t="e">
        <f>AVERAGEIFS(#REF!,$C$2:$C$2691,5,#REF!,X412,#REF!,Y412)</f>
        <v>#REF!</v>
      </c>
      <c r="AC412" s="13" t="e">
        <f t="shared" si="66"/>
        <v>#REF!</v>
      </c>
      <c r="AD412" s="13" t="e">
        <f>AVERAGEIFS($N$2:$N$2691,$C$2:$C$2691,5,#REF!,X412,#REF!,Y412)</f>
        <v>#REF!</v>
      </c>
      <c r="AE412" s="13" t="e">
        <f t="shared" si="67"/>
        <v>#REF!</v>
      </c>
      <c r="AF412" s="13" t="e">
        <f>AVERAGEIFS($T$2:$T$2691,$C$2:$C$2691,5,#REF!,X412,#REF!,Y412)</f>
        <v>#REF!</v>
      </c>
      <c r="AG412" s="13" t="e">
        <f t="shared" si="68"/>
        <v>#REF!</v>
      </c>
      <c r="AN412" s="5"/>
    </row>
    <row r="413" spans="1:40" x14ac:dyDescent="0.3">
      <c r="A413" s="10">
        <f>IF(ISBLANK('Step 1.1 Raw Data'!A413),"-",'Step 1.1 Raw Data'!A413)</f>
        <v>43149.541690393518</v>
      </c>
      <c r="B413">
        <f t="shared" si="61"/>
        <v>13</v>
      </c>
      <c r="C413">
        <f t="shared" si="60"/>
        <v>1</v>
      </c>
      <c r="D413">
        <f>IF(ISBLANK('Step 1.1 Raw Data'!B413),"-",'Step 1.1 Raw Data'!B413)</f>
        <v>86.147900000000007</v>
      </c>
      <c r="E413">
        <f>IF(ISBLANK('Step 1.1 Raw Data'!C413),"-",'Step 1.1 Raw Data'!C413)</f>
        <v>86.147900000000007</v>
      </c>
      <c r="F413">
        <f>IF(ISBLANK('Step 1.1 Raw Data'!D413),"-",'Step 1.1 Raw Data'!D413)</f>
        <v>86.147900000000007</v>
      </c>
      <c r="G413" s="17">
        <f t="shared" si="62"/>
        <v>86.147900000000007</v>
      </c>
      <c r="H413" s="61">
        <f>(SQRT(3)*G413*'Step 1.1 Raw Data'!$G$3*'Step 1.1 Raw Data'!$G$4)/1000</f>
        <v>31.169007431586657</v>
      </c>
      <c r="J413" s="10"/>
      <c r="K413"/>
      <c r="L413"/>
      <c r="M413"/>
      <c r="N413" s="17"/>
      <c r="O413"/>
      <c r="P413" s="10"/>
      <c r="Q413"/>
      <c r="R413"/>
      <c r="S413"/>
      <c r="T413" s="17"/>
      <c r="V413">
        <v>5</v>
      </c>
      <c r="W413" s="14">
        <v>0.14583333333333301</v>
      </c>
      <c r="X413" s="3">
        <f t="shared" si="63"/>
        <v>3</v>
      </c>
      <c r="Y413" s="3">
        <f t="shared" si="64"/>
        <v>30</v>
      </c>
      <c r="Z413" s="13" t="e">
        <f>AVERAGEIFS(#REF!,$C$2:$C$2691,5,#REF!,X413,#REF!,Y413)</f>
        <v>#REF!</v>
      </c>
      <c r="AA413" s="13" t="e">
        <f t="shared" si="65"/>
        <v>#REF!</v>
      </c>
      <c r="AB413" s="13" t="e">
        <f>AVERAGEIFS(#REF!,$C$2:$C$2691,5,#REF!,X413,#REF!,Y413)</f>
        <v>#REF!</v>
      </c>
      <c r="AC413" s="13" t="e">
        <f t="shared" si="66"/>
        <v>#REF!</v>
      </c>
      <c r="AD413" s="13" t="e">
        <f>AVERAGEIFS($N$2:$N$2691,$C$2:$C$2691,5,#REF!,X413,#REF!,Y413)</f>
        <v>#REF!</v>
      </c>
      <c r="AE413" s="13" t="e">
        <f t="shared" si="67"/>
        <v>#REF!</v>
      </c>
      <c r="AF413" s="13" t="e">
        <f>AVERAGEIFS($T$2:$T$2691,$C$2:$C$2691,5,#REF!,X413,#REF!,Y413)</f>
        <v>#REF!</v>
      </c>
      <c r="AG413" s="13" t="e">
        <f t="shared" si="68"/>
        <v>#REF!</v>
      </c>
      <c r="AN413" s="5"/>
    </row>
    <row r="414" spans="1:40" x14ac:dyDescent="0.3">
      <c r="A414" s="10">
        <f>IF(ISBLANK('Step 1.1 Raw Data'!A414),"-",'Step 1.1 Raw Data'!A414)</f>
        <v>43149.583357118056</v>
      </c>
      <c r="B414">
        <f t="shared" si="61"/>
        <v>14</v>
      </c>
      <c r="C414">
        <f t="shared" si="60"/>
        <v>1</v>
      </c>
      <c r="D414">
        <f>IF(ISBLANK('Step 1.1 Raw Data'!B414),"-",'Step 1.1 Raw Data'!B414)</f>
        <v>86.111199999999997</v>
      </c>
      <c r="E414">
        <f>IF(ISBLANK('Step 1.1 Raw Data'!C414),"-",'Step 1.1 Raw Data'!C414)</f>
        <v>86.111199999999997</v>
      </c>
      <c r="F414">
        <f>IF(ISBLANK('Step 1.1 Raw Data'!D414),"-",'Step 1.1 Raw Data'!D414)</f>
        <v>86.111199999999997</v>
      </c>
      <c r="G414" s="17">
        <f t="shared" si="62"/>
        <v>86.111199999999997</v>
      </c>
      <c r="H414" s="61">
        <f>(SQRT(3)*G414*'Step 1.1 Raw Data'!$G$3*'Step 1.1 Raw Data'!$G$4)/1000</f>
        <v>31.155729074566466</v>
      </c>
      <c r="J414" s="10"/>
      <c r="K414"/>
      <c r="L414"/>
      <c r="M414"/>
      <c r="N414" s="17"/>
      <c r="O414"/>
      <c r="P414" s="10"/>
      <c r="Q414"/>
      <c r="R414"/>
      <c r="S414"/>
      <c r="T414" s="17"/>
      <c r="V414">
        <v>5</v>
      </c>
      <c r="W414" s="14">
        <v>0.15625</v>
      </c>
      <c r="X414" s="3">
        <f t="shared" si="63"/>
        <v>3</v>
      </c>
      <c r="Y414" s="3">
        <f t="shared" si="64"/>
        <v>45</v>
      </c>
      <c r="Z414" s="13" t="e">
        <f>AVERAGEIFS(#REF!,$C$2:$C$2691,5,#REF!,X414,#REF!,Y414)</f>
        <v>#REF!</v>
      </c>
      <c r="AA414" s="13" t="e">
        <f t="shared" si="65"/>
        <v>#REF!</v>
      </c>
      <c r="AB414" s="13" t="e">
        <f>AVERAGEIFS(#REF!,$C$2:$C$2691,5,#REF!,X414,#REF!,Y414)</f>
        <v>#REF!</v>
      </c>
      <c r="AC414" s="13" t="e">
        <f t="shared" si="66"/>
        <v>#REF!</v>
      </c>
      <c r="AD414" s="13" t="e">
        <f>AVERAGEIFS($N$2:$N$2691,$C$2:$C$2691,5,#REF!,X414,#REF!,Y414)</f>
        <v>#REF!</v>
      </c>
      <c r="AE414" s="13" t="e">
        <f t="shared" si="67"/>
        <v>#REF!</v>
      </c>
      <c r="AF414" s="13" t="e">
        <f>AVERAGEIFS($T$2:$T$2691,$C$2:$C$2691,5,#REF!,X414,#REF!,Y414)</f>
        <v>#REF!</v>
      </c>
      <c r="AG414" s="13" t="e">
        <f t="shared" si="68"/>
        <v>#REF!</v>
      </c>
      <c r="AN414" s="5"/>
    </row>
    <row r="415" spans="1:40" x14ac:dyDescent="0.3">
      <c r="A415" s="10">
        <f>IF(ISBLANK('Step 1.1 Raw Data'!A415),"-",'Step 1.1 Raw Data'!A415)</f>
        <v>43149.625023842593</v>
      </c>
      <c r="B415">
        <f t="shared" si="61"/>
        <v>15</v>
      </c>
      <c r="C415">
        <f t="shared" si="60"/>
        <v>1</v>
      </c>
      <c r="D415">
        <f>IF(ISBLANK('Step 1.1 Raw Data'!B415),"-",'Step 1.1 Raw Data'!B415)</f>
        <v>86.245500000000007</v>
      </c>
      <c r="E415">
        <f>IF(ISBLANK('Step 1.1 Raw Data'!C415),"-",'Step 1.1 Raw Data'!C415)</f>
        <v>86.245500000000007</v>
      </c>
      <c r="F415">
        <f>IF(ISBLANK('Step 1.1 Raw Data'!D415),"-",'Step 1.1 Raw Data'!D415)</f>
        <v>86.245500000000007</v>
      </c>
      <c r="G415" s="17">
        <f t="shared" si="62"/>
        <v>86.245500000000007</v>
      </c>
      <c r="H415" s="61">
        <f>(SQRT(3)*G415*'Step 1.1 Raw Data'!$G$3*'Step 1.1 Raw Data'!$G$4)/1000</f>
        <v>31.204319901482297</v>
      </c>
      <c r="J415" s="10"/>
      <c r="K415"/>
      <c r="L415"/>
      <c r="M415"/>
      <c r="N415" s="17"/>
      <c r="O415"/>
      <c r="P415" s="10"/>
      <c r="Q415"/>
      <c r="R415"/>
      <c r="S415"/>
      <c r="T415" s="17"/>
      <c r="V415">
        <v>5</v>
      </c>
      <c r="W415" s="14">
        <v>0.16666666666666699</v>
      </c>
      <c r="X415" s="3">
        <f t="shared" si="63"/>
        <v>4</v>
      </c>
      <c r="Y415" s="3">
        <f t="shared" si="64"/>
        <v>0</v>
      </c>
      <c r="Z415" s="13" t="e">
        <f>AVERAGEIFS(#REF!,$C$2:$C$2691,5,#REF!,X415,#REF!,Y415)</f>
        <v>#REF!</v>
      </c>
      <c r="AA415" s="13" t="e">
        <f t="shared" si="65"/>
        <v>#REF!</v>
      </c>
      <c r="AB415" s="13" t="e">
        <f>AVERAGEIFS(#REF!,$C$2:$C$2691,5,#REF!,X415,#REF!,Y415)</f>
        <v>#REF!</v>
      </c>
      <c r="AC415" s="13" t="e">
        <f t="shared" si="66"/>
        <v>#REF!</v>
      </c>
      <c r="AD415" s="13" t="e">
        <f>AVERAGEIFS($N$2:$N$2691,$C$2:$C$2691,5,#REF!,X415,#REF!,Y415)</f>
        <v>#REF!</v>
      </c>
      <c r="AE415" s="13" t="e">
        <f t="shared" si="67"/>
        <v>#REF!</v>
      </c>
      <c r="AF415" s="13" t="e">
        <f>AVERAGEIFS($T$2:$T$2691,$C$2:$C$2691,5,#REF!,X415,#REF!,Y415)</f>
        <v>#REF!</v>
      </c>
      <c r="AG415" s="13" t="e">
        <f t="shared" si="68"/>
        <v>#REF!</v>
      </c>
      <c r="AN415" s="5"/>
    </row>
    <row r="416" spans="1:40" x14ac:dyDescent="0.3">
      <c r="A416" s="10">
        <f>IF(ISBLANK('Step 1.1 Raw Data'!A416),"-",'Step 1.1 Raw Data'!A416)</f>
        <v>43149.66669056713</v>
      </c>
      <c r="B416">
        <f t="shared" si="61"/>
        <v>16</v>
      </c>
      <c r="C416">
        <f t="shared" si="60"/>
        <v>1</v>
      </c>
      <c r="D416">
        <f>IF(ISBLANK('Step 1.1 Raw Data'!B416),"-",'Step 1.1 Raw Data'!B416)</f>
        <v>86.344700000000003</v>
      </c>
      <c r="E416">
        <f>IF(ISBLANK('Step 1.1 Raw Data'!C416),"-",'Step 1.1 Raw Data'!C416)</f>
        <v>86.344700000000003</v>
      </c>
      <c r="F416">
        <f>IF(ISBLANK('Step 1.1 Raw Data'!D416),"-",'Step 1.1 Raw Data'!D416)</f>
        <v>86.344700000000003</v>
      </c>
      <c r="G416" s="17">
        <f t="shared" si="62"/>
        <v>86.344700000000003</v>
      </c>
      <c r="H416" s="61">
        <f>(SQRT(3)*G416*'Step 1.1 Raw Data'!$G$3*'Step 1.1 Raw Data'!$G$4)/1000</f>
        <v>31.240211264327044</v>
      </c>
      <c r="J416" s="10"/>
      <c r="K416"/>
      <c r="L416"/>
      <c r="M416"/>
      <c r="N416" s="17"/>
      <c r="O416"/>
      <c r="P416" s="10"/>
      <c r="Q416"/>
      <c r="R416"/>
      <c r="S416"/>
      <c r="T416" s="17"/>
      <c r="V416">
        <v>5</v>
      </c>
      <c r="W416" s="14">
        <v>0.17708333333333301</v>
      </c>
      <c r="X416" s="3">
        <f t="shared" si="63"/>
        <v>4</v>
      </c>
      <c r="Y416" s="3">
        <f t="shared" si="64"/>
        <v>15</v>
      </c>
      <c r="Z416" s="13" t="e">
        <f>AVERAGEIFS(#REF!,$C$2:$C$2691,5,#REF!,X416,#REF!,Y416)</f>
        <v>#REF!</v>
      </c>
      <c r="AA416" s="13" t="e">
        <f t="shared" si="65"/>
        <v>#REF!</v>
      </c>
      <c r="AB416" s="13" t="e">
        <f>AVERAGEIFS(#REF!,$C$2:$C$2691,5,#REF!,X416,#REF!,Y416)</f>
        <v>#REF!</v>
      </c>
      <c r="AC416" s="13" t="e">
        <f t="shared" si="66"/>
        <v>#REF!</v>
      </c>
      <c r="AD416" s="13" t="e">
        <f>AVERAGEIFS($N$2:$N$2691,$C$2:$C$2691,5,#REF!,X416,#REF!,Y416)</f>
        <v>#REF!</v>
      </c>
      <c r="AE416" s="13" t="e">
        <f t="shared" si="67"/>
        <v>#REF!</v>
      </c>
      <c r="AF416" s="13" t="e">
        <f>AVERAGEIFS($T$2:$T$2691,$C$2:$C$2691,5,#REF!,X416,#REF!,Y416)</f>
        <v>#REF!</v>
      </c>
      <c r="AG416" s="13" t="e">
        <f t="shared" si="68"/>
        <v>#REF!</v>
      </c>
      <c r="AN416" s="5"/>
    </row>
    <row r="417" spans="1:40" x14ac:dyDescent="0.3">
      <c r="A417" s="10">
        <f>IF(ISBLANK('Step 1.1 Raw Data'!A417),"-",'Step 1.1 Raw Data'!A417)</f>
        <v>43149.708357291667</v>
      </c>
      <c r="B417">
        <f t="shared" si="61"/>
        <v>17</v>
      </c>
      <c r="C417">
        <f t="shared" si="60"/>
        <v>1</v>
      </c>
      <c r="D417">
        <f>IF(ISBLANK('Step 1.1 Raw Data'!B417),"-",'Step 1.1 Raw Data'!B417)</f>
        <v>86.480500000000006</v>
      </c>
      <c r="E417">
        <f>IF(ISBLANK('Step 1.1 Raw Data'!C417),"-",'Step 1.1 Raw Data'!C417)</f>
        <v>86.480500000000006</v>
      </c>
      <c r="F417">
        <f>IF(ISBLANK('Step 1.1 Raw Data'!D417),"-",'Step 1.1 Raw Data'!D417)</f>
        <v>86.480500000000006</v>
      </c>
      <c r="G417" s="17">
        <f t="shared" si="62"/>
        <v>86.480500000000006</v>
      </c>
      <c r="H417" s="61">
        <f>(SQRT(3)*G417*'Step 1.1 Raw Data'!$G$3*'Step 1.1 Raw Data'!$G$4)/1000</f>
        <v>31.289344803382665</v>
      </c>
      <c r="J417" s="10"/>
      <c r="K417"/>
      <c r="L417"/>
      <c r="M417"/>
      <c r="N417" s="17"/>
      <c r="O417"/>
      <c r="P417" s="10"/>
      <c r="Q417"/>
      <c r="R417"/>
      <c r="S417"/>
      <c r="T417" s="17"/>
      <c r="V417">
        <v>5</v>
      </c>
      <c r="W417" s="14">
        <v>0.1875</v>
      </c>
      <c r="X417" s="3">
        <f t="shared" si="63"/>
        <v>4</v>
      </c>
      <c r="Y417" s="3">
        <f t="shared" si="64"/>
        <v>30</v>
      </c>
      <c r="Z417" s="13" t="e">
        <f>AVERAGEIFS(#REF!,$C$2:$C$2691,5,#REF!,X417,#REF!,Y417)</f>
        <v>#REF!</v>
      </c>
      <c r="AA417" s="13" t="e">
        <f t="shared" si="65"/>
        <v>#REF!</v>
      </c>
      <c r="AB417" s="13" t="e">
        <f>AVERAGEIFS(#REF!,$C$2:$C$2691,5,#REF!,X417,#REF!,Y417)</f>
        <v>#REF!</v>
      </c>
      <c r="AC417" s="13" t="e">
        <f t="shared" si="66"/>
        <v>#REF!</v>
      </c>
      <c r="AD417" s="13" t="e">
        <f>AVERAGEIFS($N$2:$N$2691,$C$2:$C$2691,5,#REF!,X417,#REF!,Y417)</f>
        <v>#REF!</v>
      </c>
      <c r="AE417" s="13" t="e">
        <f t="shared" si="67"/>
        <v>#REF!</v>
      </c>
      <c r="AF417" s="13" t="e">
        <f>AVERAGEIFS($T$2:$T$2691,$C$2:$C$2691,5,#REF!,X417,#REF!,Y417)</f>
        <v>#REF!</v>
      </c>
      <c r="AG417" s="13" t="e">
        <f t="shared" si="68"/>
        <v>#REF!</v>
      </c>
      <c r="AN417" s="5"/>
    </row>
    <row r="418" spans="1:40" x14ac:dyDescent="0.3">
      <c r="A418" s="10">
        <f>IF(ISBLANK('Step 1.1 Raw Data'!A418),"-",'Step 1.1 Raw Data'!A418)</f>
        <v>43149.750024016204</v>
      </c>
      <c r="B418">
        <f t="shared" si="61"/>
        <v>18</v>
      </c>
      <c r="C418">
        <f t="shared" si="60"/>
        <v>1</v>
      </c>
      <c r="D418">
        <f>IF(ISBLANK('Step 1.1 Raw Data'!B418),"-",'Step 1.1 Raw Data'!B418)</f>
        <v>86.433199999999999</v>
      </c>
      <c r="E418">
        <f>IF(ISBLANK('Step 1.1 Raw Data'!C418),"-",'Step 1.1 Raw Data'!C418)</f>
        <v>86.433199999999999</v>
      </c>
      <c r="F418">
        <f>IF(ISBLANK('Step 1.1 Raw Data'!D418),"-",'Step 1.1 Raw Data'!D418)</f>
        <v>86.433199999999999</v>
      </c>
      <c r="G418" s="17">
        <f t="shared" si="62"/>
        <v>86.433199999999999</v>
      </c>
      <c r="H418" s="61">
        <f>(SQRT(3)*G418*'Step 1.1 Raw Data'!$G$3*'Step 1.1 Raw Data'!$G$4)/1000</f>
        <v>31.27223128057463</v>
      </c>
      <c r="J418" s="10"/>
      <c r="K418"/>
      <c r="L418"/>
      <c r="M418"/>
      <c r="N418" s="17"/>
      <c r="O418"/>
      <c r="P418" s="10"/>
      <c r="Q418"/>
      <c r="R418"/>
      <c r="S418"/>
      <c r="T418" s="17"/>
      <c r="V418">
        <v>5</v>
      </c>
      <c r="W418" s="14">
        <v>0.19791666666666699</v>
      </c>
      <c r="X418" s="3">
        <f t="shared" si="63"/>
        <v>4</v>
      </c>
      <c r="Y418" s="3">
        <f t="shared" si="64"/>
        <v>45</v>
      </c>
      <c r="Z418" s="13" t="e">
        <f>AVERAGEIFS(#REF!,$C$2:$C$2691,5,#REF!,X418,#REF!,Y418)</f>
        <v>#REF!</v>
      </c>
      <c r="AA418" s="13" t="e">
        <f t="shared" si="65"/>
        <v>#REF!</v>
      </c>
      <c r="AB418" s="13" t="e">
        <f>AVERAGEIFS(#REF!,$C$2:$C$2691,5,#REF!,X418,#REF!,Y418)</f>
        <v>#REF!</v>
      </c>
      <c r="AC418" s="13" t="e">
        <f t="shared" si="66"/>
        <v>#REF!</v>
      </c>
      <c r="AD418" s="13" t="e">
        <f>AVERAGEIFS($N$2:$N$2691,$C$2:$C$2691,5,#REF!,X418,#REF!,Y418)</f>
        <v>#REF!</v>
      </c>
      <c r="AE418" s="13" t="e">
        <f t="shared" si="67"/>
        <v>#REF!</v>
      </c>
      <c r="AF418" s="13" t="e">
        <f>AVERAGEIFS($T$2:$T$2691,$C$2:$C$2691,5,#REF!,X418,#REF!,Y418)</f>
        <v>#REF!</v>
      </c>
      <c r="AG418" s="13" t="e">
        <f t="shared" si="68"/>
        <v>#REF!</v>
      </c>
      <c r="AN418" s="5"/>
    </row>
    <row r="419" spans="1:40" x14ac:dyDescent="0.3">
      <c r="A419" s="10">
        <f>IF(ISBLANK('Step 1.1 Raw Data'!A419),"-",'Step 1.1 Raw Data'!A419)</f>
        <v>43149.791690740742</v>
      </c>
      <c r="B419">
        <f t="shared" si="61"/>
        <v>19</v>
      </c>
      <c r="C419">
        <f t="shared" si="60"/>
        <v>1</v>
      </c>
      <c r="D419">
        <f>IF(ISBLANK('Step 1.1 Raw Data'!B419),"-",'Step 1.1 Raw Data'!B419)</f>
        <v>85.679400000000001</v>
      </c>
      <c r="E419">
        <f>IF(ISBLANK('Step 1.1 Raw Data'!C419),"-",'Step 1.1 Raw Data'!C419)</f>
        <v>85.679400000000001</v>
      </c>
      <c r="F419">
        <f>IF(ISBLANK('Step 1.1 Raw Data'!D419),"-",'Step 1.1 Raw Data'!D419)</f>
        <v>85.679400000000001</v>
      </c>
      <c r="G419" s="17">
        <f t="shared" si="62"/>
        <v>85.679400000000001</v>
      </c>
      <c r="H419" s="61">
        <f>(SQRT(3)*G419*'Step 1.1 Raw Data'!$G$3*'Step 1.1 Raw Data'!$G$4)/1000</f>
        <v>30.999500339925699</v>
      </c>
      <c r="J419" s="10"/>
      <c r="K419"/>
      <c r="L419"/>
      <c r="M419"/>
      <c r="N419" s="17"/>
      <c r="O419"/>
      <c r="P419" s="10"/>
      <c r="Q419"/>
      <c r="R419"/>
      <c r="S419"/>
      <c r="T419" s="17"/>
      <c r="V419">
        <v>5</v>
      </c>
      <c r="W419" s="14">
        <v>0.20833333333333301</v>
      </c>
      <c r="X419" s="3">
        <f t="shared" si="63"/>
        <v>5</v>
      </c>
      <c r="Y419" s="3">
        <f t="shared" si="64"/>
        <v>0</v>
      </c>
      <c r="Z419" s="13" t="e">
        <f>AVERAGEIFS(#REF!,$C$2:$C$2691,5,#REF!,X419,#REF!,Y419)</f>
        <v>#REF!</v>
      </c>
      <c r="AA419" s="13" t="e">
        <f t="shared" si="65"/>
        <v>#REF!</v>
      </c>
      <c r="AB419" s="13" t="e">
        <f>AVERAGEIFS(#REF!,$C$2:$C$2691,5,#REF!,X419,#REF!,Y419)</f>
        <v>#REF!</v>
      </c>
      <c r="AC419" s="13" t="e">
        <f t="shared" si="66"/>
        <v>#REF!</v>
      </c>
      <c r="AD419" s="13" t="e">
        <f>AVERAGEIFS($N$2:$N$2691,$C$2:$C$2691,5,#REF!,X419,#REF!,Y419)</f>
        <v>#REF!</v>
      </c>
      <c r="AE419" s="13" t="e">
        <f t="shared" si="67"/>
        <v>#REF!</v>
      </c>
      <c r="AF419" s="13" t="e">
        <f>AVERAGEIFS($T$2:$T$2691,$C$2:$C$2691,5,#REF!,X419,#REF!,Y419)</f>
        <v>#REF!</v>
      </c>
      <c r="AG419" s="13" t="e">
        <f t="shared" si="68"/>
        <v>#REF!</v>
      </c>
      <c r="AN419" s="5"/>
    </row>
    <row r="420" spans="1:40" x14ac:dyDescent="0.3">
      <c r="A420" s="10">
        <f>IF(ISBLANK('Step 1.1 Raw Data'!A420),"-",'Step 1.1 Raw Data'!A420)</f>
        <v>43149.833357465279</v>
      </c>
      <c r="B420">
        <f t="shared" si="61"/>
        <v>20</v>
      </c>
      <c r="C420">
        <f t="shared" si="60"/>
        <v>1</v>
      </c>
      <c r="D420">
        <f>IF(ISBLANK('Step 1.1 Raw Data'!B420),"-",'Step 1.1 Raw Data'!B420)</f>
        <v>86.329400000000007</v>
      </c>
      <c r="E420">
        <f>IF(ISBLANK('Step 1.1 Raw Data'!C420),"-",'Step 1.1 Raw Data'!C420)</f>
        <v>86.329400000000007</v>
      </c>
      <c r="F420">
        <f>IF(ISBLANK('Step 1.1 Raw Data'!D420),"-",'Step 1.1 Raw Data'!D420)</f>
        <v>86.329400000000007</v>
      </c>
      <c r="G420" s="17">
        <f t="shared" si="62"/>
        <v>86.329400000000007</v>
      </c>
      <c r="H420" s="61">
        <f>(SQRT(3)*G420*'Step 1.1 Raw Data'!$G$3*'Step 1.1 Raw Data'!$G$4)/1000</f>
        <v>31.234675600501195</v>
      </c>
      <c r="J420" s="10"/>
      <c r="K420"/>
      <c r="L420"/>
      <c r="M420"/>
      <c r="N420" s="17"/>
      <c r="O420"/>
      <c r="P420" s="10"/>
      <c r="Q420"/>
      <c r="R420"/>
      <c r="S420"/>
      <c r="T420" s="17"/>
      <c r="V420">
        <v>5</v>
      </c>
      <c r="W420" s="14">
        <v>0.21875</v>
      </c>
      <c r="X420" s="3">
        <f t="shared" si="63"/>
        <v>5</v>
      </c>
      <c r="Y420" s="3">
        <f t="shared" si="64"/>
        <v>15</v>
      </c>
      <c r="Z420" s="13" t="e">
        <f>AVERAGEIFS(#REF!,$C$2:$C$2691,5,#REF!,X420,#REF!,Y420)</f>
        <v>#REF!</v>
      </c>
      <c r="AA420" s="13" t="e">
        <f t="shared" si="65"/>
        <v>#REF!</v>
      </c>
      <c r="AB420" s="13" t="e">
        <f>AVERAGEIFS(#REF!,$C$2:$C$2691,5,#REF!,X420,#REF!,Y420)</f>
        <v>#REF!</v>
      </c>
      <c r="AC420" s="13" t="e">
        <f t="shared" si="66"/>
        <v>#REF!</v>
      </c>
      <c r="AD420" s="13" t="e">
        <f>AVERAGEIFS($N$2:$N$2691,$C$2:$C$2691,5,#REF!,X420,#REF!,Y420)</f>
        <v>#REF!</v>
      </c>
      <c r="AE420" s="13" t="e">
        <f t="shared" si="67"/>
        <v>#REF!</v>
      </c>
      <c r="AF420" s="13" t="e">
        <f>AVERAGEIFS($T$2:$T$2691,$C$2:$C$2691,5,#REF!,X420,#REF!,Y420)</f>
        <v>#REF!</v>
      </c>
      <c r="AG420" s="13" t="e">
        <f t="shared" si="68"/>
        <v>#REF!</v>
      </c>
      <c r="AN420" s="5"/>
    </row>
    <row r="421" spans="1:40" x14ac:dyDescent="0.3">
      <c r="A421" s="10">
        <f>IF(ISBLANK('Step 1.1 Raw Data'!A421),"-",'Step 1.1 Raw Data'!A421)</f>
        <v>43149.875024189816</v>
      </c>
      <c r="B421">
        <f t="shared" si="61"/>
        <v>21</v>
      </c>
      <c r="C421">
        <f t="shared" si="60"/>
        <v>1</v>
      </c>
      <c r="D421">
        <f>IF(ISBLANK('Step 1.1 Raw Data'!B421),"-",'Step 1.1 Raw Data'!B421)</f>
        <v>86.356899999999996</v>
      </c>
      <c r="E421">
        <f>IF(ISBLANK('Step 1.1 Raw Data'!C421),"-",'Step 1.1 Raw Data'!C421)</f>
        <v>86.356899999999996</v>
      </c>
      <c r="F421">
        <f>IF(ISBLANK('Step 1.1 Raw Data'!D421),"-",'Step 1.1 Raw Data'!D421)</f>
        <v>86.356899999999996</v>
      </c>
      <c r="G421" s="17">
        <f t="shared" si="62"/>
        <v>86.356899999999996</v>
      </c>
      <c r="H421" s="61">
        <f>(SQRT(3)*G421*'Step 1.1 Raw Data'!$G$3*'Step 1.1 Raw Data'!$G$4)/1000</f>
        <v>31.244625323064</v>
      </c>
      <c r="J421" s="10"/>
      <c r="K421"/>
      <c r="L421"/>
      <c r="M421"/>
      <c r="N421" s="17"/>
      <c r="O421"/>
      <c r="P421" s="10"/>
      <c r="Q421"/>
      <c r="R421"/>
      <c r="S421"/>
      <c r="T421" s="17"/>
      <c r="V421">
        <v>5</v>
      </c>
      <c r="W421" s="14">
        <v>0.22916666666666699</v>
      </c>
      <c r="X421" s="3">
        <f t="shared" si="63"/>
        <v>5</v>
      </c>
      <c r="Y421" s="3">
        <f t="shared" si="64"/>
        <v>30</v>
      </c>
      <c r="Z421" s="13" t="e">
        <f>AVERAGEIFS(#REF!,$C$2:$C$2691,5,#REF!,X421,#REF!,Y421)</f>
        <v>#REF!</v>
      </c>
      <c r="AA421" s="13" t="e">
        <f t="shared" si="65"/>
        <v>#REF!</v>
      </c>
      <c r="AB421" s="13" t="e">
        <f>AVERAGEIFS(#REF!,$C$2:$C$2691,5,#REF!,X421,#REF!,Y421)</f>
        <v>#REF!</v>
      </c>
      <c r="AC421" s="13" t="e">
        <f t="shared" si="66"/>
        <v>#REF!</v>
      </c>
      <c r="AD421" s="13" t="e">
        <f>AVERAGEIFS($N$2:$N$2691,$C$2:$C$2691,5,#REF!,X421,#REF!,Y421)</f>
        <v>#REF!</v>
      </c>
      <c r="AE421" s="13" t="e">
        <f t="shared" si="67"/>
        <v>#REF!</v>
      </c>
      <c r="AF421" s="13" t="e">
        <f>AVERAGEIFS($T$2:$T$2691,$C$2:$C$2691,5,#REF!,X421,#REF!,Y421)</f>
        <v>#REF!</v>
      </c>
      <c r="AG421" s="13" t="e">
        <f t="shared" si="68"/>
        <v>#REF!</v>
      </c>
      <c r="AN421" s="5"/>
    </row>
    <row r="422" spans="1:40" x14ac:dyDescent="0.3">
      <c r="A422" s="10">
        <f>IF(ISBLANK('Step 1.1 Raw Data'!A422),"-",'Step 1.1 Raw Data'!A422)</f>
        <v>43149.916690914353</v>
      </c>
      <c r="B422">
        <f t="shared" si="61"/>
        <v>22</v>
      </c>
      <c r="C422">
        <f t="shared" si="60"/>
        <v>1</v>
      </c>
      <c r="D422">
        <f>IF(ISBLANK('Step 1.1 Raw Data'!B422),"-",'Step 1.1 Raw Data'!B422)</f>
        <v>86.488100000000003</v>
      </c>
      <c r="E422">
        <f>IF(ISBLANK('Step 1.1 Raw Data'!C422),"-",'Step 1.1 Raw Data'!C422)</f>
        <v>86.488100000000003</v>
      </c>
      <c r="F422">
        <f>IF(ISBLANK('Step 1.1 Raw Data'!D422),"-",'Step 1.1 Raw Data'!D422)</f>
        <v>86.488100000000003</v>
      </c>
      <c r="G422" s="17">
        <f t="shared" si="62"/>
        <v>86.488099999999989</v>
      </c>
      <c r="H422" s="61">
        <f>(SQRT(3)*G422*'Step 1.1 Raw Data'!$G$3*'Step 1.1 Raw Data'!$G$4)/1000</f>
        <v>31.292094544890926</v>
      </c>
      <c r="J422" s="10"/>
      <c r="K422"/>
      <c r="L422"/>
      <c r="M422"/>
      <c r="N422" s="17"/>
      <c r="O422"/>
      <c r="P422" s="10"/>
      <c r="Q422"/>
      <c r="R422"/>
      <c r="S422"/>
      <c r="T422" s="17"/>
      <c r="V422">
        <v>5</v>
      </c>
      <c r="W422" s="14">
        <v>0.23958333333333301</v>
      </c>
      <c r="X422" s="3">
        <f t="shared" si="63"/>
        <v>5</v>
      </c>
      <c r="Y422" s="3">
        <f t="shared" si="64"/>
        <v>45</v>
      </c>
      <c r="Z422" s="13" t="e">
        <f>AVERAGEIFS(#REF!,$C$2:$C$2691,5,#REF!,X422,#REF!,Y422)</f>
        <v>#REF!</v>
      </c>
      <c r="AA422" s="13" t="e">
        <f t="shared" si="65"/>
        <v>#REF!</v>
      </c>
      <c r="AB422" s="13" t="e">
        <f>AVERAGEIFS(#REF!,$C$2:$C$2691,5,#REF!,X422,#REF!,Y422)</f>
        <v>#REF!</v>
      </c>
      <c r="AC422" s="13" t="e">
        <f t="shared" si="66"/>
        <v>#REF!</v>
      </c>
      <c r="AD422" s="13" t="e">
        <f>AVERAGEIFS($N$2:$N$2691,$C$2:$C$2691,5,#REF!,X422,#REF!,Y422)</f>
        <v>#REF!</v>
      </c>
      <c r="AE422" s="13" t="e">
        <f t="shared" si="67"/>
        <v>#REF!</v>
      </c>
      <c r="AF422" s="13" t="e">
        <f>AVERAGEIFS($T$2:$T$2691,$C$2:$C$2691,5,#REF!,X422,#REF!,Y422)</f>
        <v>#REF!</v>
      </c>
      <c r="AG422" s="13" t="e">
        <f t="shared" si="68"/>
        <v>#REF!</v>
      </c>
      <c r="AN422" s="5"/>
    </row>
    <row r="423" spans="1:40" x14ac:dyDescent="0.3">
      <c r="A423" s="10">
        <f>IF(ISBLANK('Step 1.1 Raw Data'!A423),"-",'Step 1.1 Raw Data'!A423)</f>
        <v>43149.95835763889</v>
      </c>
      <c r="B423">
        <f t="shared" si="61"/>
        <v>23</v>
      </c>
      <c r="C423">
        <f t="shared" si="60"/>
        <v>1</v>
      </c>
      <c r="D423">
        <f>IF(ISBLANK('Step 1.1 Raw Data'!B423),"-",'Step 1.1 Raw Data'!B423)</f>
        <v>86.433199999999999</v>
      </c>
      <c r="E423">
        <f>IF(ISBLANK('Step 1.1 Raw Data'!C423),"-",'Step 1.1 Raw Data'!C423)</f>
        <v>86.433199999999999</v>
      </c>
      <c r="F423">
        <f>IF(ISBLANK('Step 1.1 Raw Data'!D423),"-",'Step 1.1 Raw Data'!D423)</f>
        <v>86.433199999999999</v>
      </c>
      <c r="G423" s="17">
        <f t="shared" si="62"/>
        <v>86.433199999999999</v>
      </c>
      <c r="H423" s="61">
        <f>(SQRT(3)*G423*'Step 1.1 Raw Data'!$G$3*'Step 1.1 Raw Data'!$G$4)/1000</f>
        <v>31.27223128057463</v>
      </c>
      <c r="J423" s="10"/>
      <c r="K423"/>
      <c r="L423"/>
      <c r="M423"/>
      <c r="N423" s="17"/>
      <c r="O423"/>
      <c r="P423" s="10"/>
      <c r="Q423"/>
      <c r="R423"/>
      <c r="S423"/>
      <c r="T423" s="17"/>
      <c r="V423">
        <v>5</v>
      </c>
      <c r="W423" s="14">
        <v>0.25</v>
      </c>
      <c r="X423" s="3">
        <f t="shared" si="63"/>
        <v>6</v>
      </c>
      <c r="Y423" s="3">
        <f t="shared" si="64"/>
        <v>0</v>
      </c>
      <c r="Z423" s="13" t="e">
        <f>AVERAGEIFS(#REF!,$C$2:$C$2691,5,#REF!,X423,#REF!,Y423)</f>
        <v>#REF!</v>
      </c>
      <c r="AA423" s="13" t="e">
        <f t="shared" si="65"/>
        <v>#REF!</v>
      </c>
      <c r="AB423" s="13" t="e">
        <f>AVERAGEIFS(#REF!,$C$2:$C$2691,5,#REF!,X423,#REF!,Y423)</f>
        <v>#REF!</v>
      </c>
      <c r="AC423" s="13" t="e">
        <f t="shared" si="66"/>
        <v>#REF!</v>
      </c>
      <c r="AD423" s="13" t="e">
        <f>AVERAGEIFS($N$2:$N$2691,$C$2:$C$2691,5,#REF!,X423,#REF!,Y423)</f>
        <v>#REF!</v>
      </c>
      <c r="AE423" s="13" t="e">
        <f t="shared" si="67"/>
        <v>#REF!</v>
      </c>
      <c r="AF423" s="13" t="e">
        <f>AVERAGEIFS($T$2:$T$2691,$C$2:$C$2691,5,#REF!,X423,#REF!,Y423)</f>
        <v>#REF!</v>
      </c>
      <c r="AG423" s="13" t="e">
        <f t="shared" si="68"/>
        <v>#REF!</v>
      </c>
      <c r="AN423" s="5"/>
    </row>
    <row r="424" spans="1:40" x14ac:dyDescent="0.3">
      <c r="A424" s="10">
        <f>IF(ISBLANK('Step 1.1 Raw Data'!A424),"-",'Step 1.1 Raw Data'!A424)</f>
        <v>43150.000024363428</v>
      </c>
      <c r="B424">
        <f t="shared" si="61"/>
        <v>0</v>
      </c>
      <c r="C424">
        <f t="shared" si="60"/>
        <v>2</v>
      </c>
      <c r="D424">
        <f>IF(ISBLANK('Step 1.1 Raw Data'!B424),"-",'Step 1.1 Raw Data'!B424)</f>
        <v>86.408799999999999</v>
      </c>
      <c r="E424">
        <f>IF(ISBLANK('Step 1.1 Raw Data'!C424),"-",'Step 1.1 Raw Data'!C424)</f>
        <v>86.408799999999999</v>
      </c>
      <c r="F424">
        <f>IF(ISBLANK('Step 1.1 Raw Data'!D424),"-",'Step 1.1 Raw Data'!D424)</f>
        <v>86.408799999999999</v>
      </c>
      <c r="G424" s="17">
        <f t="shared" si="62"/>
        <v>86.408799999999999</v>
      </c>
      <c r="H424" s="61">
        <f>(SQRT(3)*G424*'Step 1.1 Raw Data'!$G$3*'Step 1.1 Raw Data'!$G$4)/1000</f>
        <v>31.263403163100719</v>
      </c>
      <c r="J424" s="10"/>
      <c r="K424"/>
      <c r="L424"/>
      <c r="M424"/>
      <c r="N424" s="17"/>
      <c r="O424"/>
      <c r="P424" s="10"/>
      <c r="Q424"/>
      <c r="R424"/>
      <c r="S424"/>
      <c r="T424" s="17"/>
      <c r="V424">
        <v>5</v>
      </c>
      <c r="W424" s="14">
        <v>0.26041666666666702</v>
      </c>
      <c r="X424" s="3">
        <f t="shared" si="63"/>
        <v>6</v>
      </c>
      <c r="Y424" s="3">
        <f t="shared" si="64"/>
        <v>15</v>
      </c>
      <c r="Z424" s="13" t="e">
        <f>AVERAGEIFS(#REF!,$C$2:$C$2691,5,#REF!,X424,#REF!,Y424)</f>
        <v>#REF!</v>
      </c>
      <c r="AA424" s="13" t="e">
        <f t="shared" si="65"/>
        <v>#REF!</v>
      </c>
      <c r="AB424" s="13" t="e">
        <f>AVERAGEIFS(#REF!,$C$2:$C$2691,5,#REF!,X424,#REF!,Y424)</f>
        <v>#REF!</v>
      </c>
      <c r="AC424" s="13" t="e">
        <f t="shared" si="66"/>
        <v>#REF!</v>
      </c>
      <c r="AD424" s="13" t="e">
        <f>AVERAGEIFS($N$2:$N$2691,$C$2:$C$2691,5,#REF!,X424,#REF!,Y424)</f>
        <v>#REF!</v>
      </c>
      <c r="AE424" s="13" t="e">
        <f t="shared" si="67"/>
        <v>#REF!</v>
      </c>
      <c r="AF424" s="13" t="e">
        <f>AVERAGEIFS($T$2:$T$2691,$C$2:$C$2691,5,#REF!,X424,#REF!,Y424)</f>
        <v>#REF!</v>
      </c>
      <c r="AG424" s="13" t="e">
        <f t="shared" si="68"/>
        <v>#REF!</v>
      </c>
      <c r="AN424" s="5"/>
    </row>
    <row r="425" spans="1:40" x14ac:dyDescent="0.3">
      <c r="A425" s="10">
        <f>IF(ISBLANK('Step 1.1 Raw Data'!A425),"-",'Step 1.1 Raw Data'!A425)</f>
        <v>43150.041691087965</v>
      </c>
      <c r="B425">
        <f t="shared" si="61"/>
        <v>1</v>
      </c>
      <c r="C425">
        <f t="shared" si="60"/>
        <v>2</v>
      </c>
      <c r="D425">
        <f>IF(ISBLANK('Step 1.1 Raw Data'!B425),"-",'Step 1.1 Raw Data'!B425)</f>
        <v>86.042599999999993</v>
      </c>
      <c r="E425">
        <f>IF(ISBLANK('Step 1.1 Raw Data'!C425),"-",'Step 1.1 Raw Data'!C425)</f>
        <v>86.042599999999993</v>
      </c>
      <c r="F425">
        <f>IF(ISBLANK('Step 1.1 Raw Data'!D425),"-",'Step 1.1 Raw Data'!D425)</f>
        <v>86.042599999999993</v>
      </c>
      <c r="G425" s="17">
        <f t="shared" si="62"/>
        <v>86.042599999999993</v>
      </c>
      <c r="H425" s="61">
        <f>(SQRT(3)*G425*'Step 1.1 Raw Data'!$G$3*'Step 1.1 Raw Data'!$G$4)/1000</f>
        <v>31.130909039373417</v>
      </c>
      <c r="J425" s="10"/>
      <c r="K425"/>
      <c r="L425"/>
      <c r="M425"/>
      <c r="N425" s="17"/>
      <c r="O425"/>
      <c r="P425" s="10"/>
      <c r="Q425"/>
      <c r="R425"/>
      <c r="S425"/>
      <c r="T425" s="17"/>
      <c r="V425">
        <v>5</v>
      </c>
      <c r="W425" s="14">
        <v>0.27083333333333298</v>
      </c>
      <c r="X425" s="3">
        <f t="shared" si="63"/>
        <v>6</v>
      </c>
      <c r="Y425" s="3">
        <f t="shared" si="64"/>
        <v>30</v>
      </c>
      <c r="Z425" s="13" t="e">
        <f>AVERAGEIFS(#REF!,$C$2:$C$2691,5,#REF!,X425,#REF!,Y425)</f>
        <v>#REF!</v>
      </c>
      <c r="AA425" s="13" t="e">
        <f t="shared" si="65"/>
        <v>#REF!</v>
      </c>
      <c r="AB425" s="13" t="e">
        <f>AVERAGEIFS(#REF!,$C$2:$C$2691,5,#REF!,X425,#REF!,Y425)</f>
        <v>#REF!</v>
      </c>
      <c r="AC425" s="13" t="e">
        <f t="shared" si="66"/>
        <v>#REF!</v>
      </c>
      <c r="AD425" s="13" t="e">
        <f>AVERAGEIFS($N$2:$N$2691,$C$2:$C$2691,5,#REF!,X425,#REF!,Y425)</f>
        <v>#REF!</v>
      </c>
      <c r="AE425" s="13" t="e">
        <f t="shared" si="67"/>
        <v>#REF!</v>
      </c>
      <c r="AF425" s="13" t="e">
        <f>AVERAGEIFS($T$2:$T$2691,$C$2:$C$2691,5,#REF!,X425,#REF!,Y425)</f>
        <v>#REF!</v>
      </c>
      <c r="AG425" s="13" t="e">
        <f t="shared" si="68"/>
        <v>#REF!</v>
      </c>
      <c r="AN425" s="5"/>
    </row>
    <row r="426" spans="1:40" x14ac:dyDescent="0.3">
      <c r="A426" s="10">
        <f>IF(ISBLANK('Step 1.1 Raw Data'!A426),"-",'Step 1.1 Raw Data'!A426)</f>
        <v>43150.083357812502</v>
      </c>
      <c r="B426">
        <f t="shared" si="61"/>
        <v>2</v>
      </c>
      <c r="C426">
        <f t="shared" si="60"/>
        <v>2</v>
      </c>
      <c r="D426">
        <f>IF(ISBLANK('Step 1.1 Raw Data'!B426),"-",'Step 1.1 Raw Data'!B426)</f>
        <v>86.391999999999996</v>
      </c>
      <c r="E426">
        <f>IF(ISBLANK('Step 1.1 Raw Data'!C426),"-",'Step 1.1 Raw Data'!C426)</f>
        <v>86.391999999999996</v>
      </c>
      <c r="F426">
        <f>IF(ISBLANK('Step 1.1 Raw Data'!D426),"-",'Step 1.1 Raw Data'!D426)</f>
        <v>86.391999999999996</v>
      </c>
      <c r="G426" s="17">
        <f t="shared" si="62"/>
        <v>86.391999999999996</v>
      </c>
      <c r="H426" s="61">
        <f>(SQRT(3)*G426*'Step 1.1 Raw Data'!$G$3*'Step 1.1 Raw Data'!$G$4)/1000</f>
        <v>31.257324787135076</v>
      </c>
      <c r="J426" s="10"/>
      <c r="K426"/>
      <c r="L426"/>
      <c r="M426"/>
      <c r="N426" s="17"/>
      <c r="O426"/>
      <c r="P426" s="10"/>
      <c r="Q426"/>
      <c r="R426"/>
      <c r="S426"/>
      <c r="T426" s="17"/>
      <c r="V426">
        <v>5</v>
      </c>
      <c r="W426" s="14">
        <v>0.28125</v>
      </c>
      <c r="X426" s="3">
        <f t="shared" si="63"/>
        <v>6</v>
      </c>
      <c r="Y426" s="3">
        <f t="shared" si="64"/>
        <v>45</v>
      </c>
      <c r="Z426" s="13" t="e">
        <f>AVERAGEIFS(#REF!,$C$2:$C$2691,5,#REF!,X426,#REF!,Y426)</f>
        <v>#REF!</v>
      </c>
      <c r="AA426" s="13" t="e">
        <f t="shared" si="65"/>
        <v>#REF!</v>
      </c>
      <c r="AB426" s="13" t="e">
        <f>AVERAGEIFS(#REF!,$C$2:$C$2691,5,#REF!,X426,#REF!,Y426)</f>
        <v>#REF!</v>
      </c>
      <c r="AC426" s="13" t="e">
        <f t="shared" si="66"/>
        <v>#REF!</v>
      </c>
      <c r="AD426" s="13" t="e">
        <f>AVERAGEIFS($N$2:$N$2691,$C$2:$C$2691,5,#REF!,X426,#REF!,Y426)</f>
        <v>#REF!</v>
      </c>
      <c r="AE426" s="13" t="e">
        <f t="shared" si="67"/>
        <v>#REF!</v>
      </c>
      <c r="AF426" s="13" t="e">
        <f>AVERAGEIFS($T$2:$T$2691,$C$2:$C$2691,5,#REF!,X426,#REF!,Y426)</f>
        <v>#REF!</v>
      </c>
      <c r="AG426" s="13" t="e">
        <f t="shared" si="68"/>
        <v>#REF!</v>
      </c>
      <c r="AN426" s="5"/>
    </row>
    <row r="427" spans="1:40" x14ac:dyDescent="0.3">
      <c r="A427" s="10">
        <f>IF(ISBLANK('Step 1.1 Raw Data'!A427),"-",'Step 1.1 Raw Data'!A427)</f>
        <v>43150.125024537039</v>
      </c>
      <c r="B427">
        <f t="shared" si="61"/>
        <v>3</v>
      </c>
      <c r="C427">
        <f t="shared" si="60"/>
        <v>2</v>
      </c>
      <c r="D427">
        <f>IF(ISBLANK('Step 1.1 Raw Data'!B427),"-",'Step 1.1 Raw Data'!B427)</f>
        <v>86.277600000000007</v>
      </c>
      <c r="E427">
        <f>IF(ISBLANK('Step 1.1 Raw Data'!C427),"-",'Step 1.1 Raw Data'!C427)</f>
        <v>86.277600000000007</v>
      </c>
      <c r="F427">
        <f>IF(ISBLANK('Step 1.1 Raw Data'!D427),"-",'Step 1.1 Raw Data'!D427)</f>
        <v>86.277600000000007</v>
      </c>
      <c r="G427" s="17">
        <f t="shared" si="62"/>
        <v>86.277600000000007</v>
      </c>
      <c r="H427" s="61">
        <f>(SQRT(3)*G427*'Step 1.1 Raw Data'!$G$3*'Step 1.1 Raw Data'!$G$4)/1000</f>
        <v>31.215933941273793</v>
      </c>
      <c r="J427" s="10"/>
      <c r="K427"/>
      <c r="L427"/>
      <c r="M427"/>
      <c r="N427" s="17"/>
      <c r="O427"/>
      <c r="P427" s="10"/>
      <c r="Q427"/>
      <c r="R427"/>
      <c r="S427"/>
      <c r="T427" s="17"/>
      <c r="V427">
        <v>5</v>
      </c>
      <c r="W427" s="14">
        <v>0.29166666666666702</v>
      </c>
      <c r="X427" s="3">
        <f t="shared" si="63"/>
        <v>7</v>
      </c>
      <c r="Y427" s="3">
        <f t="shared" si="64"/>
        <v>0</v>
      </c>
      <c r="Z427" s="13" t="e">
        <f>AVERAGEIFS(#REF!,$C$2:$C$2691,5,#REF!,X427,#REF!,Y427)</f>
        <v>#REF!</v>
      </c>
      <c r="AA427" s="13" t="e">
        <f t="shared" si="65"/>
        <v>#REF!</v>
      </c>
      <c r="AB427" s="13" t="e">
        <f>AVERAGEIFS(#REF!,$C$2:$C$2691,5,#REF!,X427,#REF!,Y427)</f>
        <v>#REF!</v>
      </c>
      <c r="AC427" s="13" t="e">
        <f t="shared" si="66"/>
        <v>#REF!</v>
      </c>
      <c r="AD427" s="13" t="e">
        <f>AVERAGEIFS($N$2:$N$2691,$C$2:$C$2691,5,#REF!,X427,#REF!,Y427)</f>
        <v>#REF!</v>
      </c>
      <c r="AE427" s="13" t="e">
        <f t="shared" si="67"/>
        <v>#REF!</v>
      </c>
      <c r="AF427" s="13" t="e">
        <f>AVERAGEIFS($T$2:$T$2691,$C$2:$C$2691,5,#REF!,X427,#REF!,Y427)</f>
        <v>#REF!</v>
      </c>
      <c r="AG427" s="13" t="e">
        <f t="shared" si="68"/>
        <v>#REF!</v>
      </c>
      <c r="AN427" s="5"/>
    </row>
    <row r="428" spans="1:40" x14ac:dyDescent="0.3">
      <c r="A428" s="10">
        <f>IF(ISBLANK('Step 1.1 Raw Data'!A428),"-",'Step 1.1 Raw Data'!A428)</f>
        <v>43150.166691261576</v>
      </c>
      <c r="B428">
        <f t="shared" si="61"/>
        <v>4</v>
      </c>
      <c r="C428">
        <f t="shared" si="60"/>
        <v>2</v>
      </c>
      <c r="D428">
        <f>IF(ISBLANK('Step 1.1 Raw Data'!B428),"-",'Step 1.1 Raw Data'!B428)</f>
        <v>86.503399999999999</v>
      </c>
      <c r="E428">
        <f>IF(ISBLANK('Step 1.1 Raw Data'!C428),"-",'Step 1.1 Raw Data'!C428)</f>
        <v>86.503399999999999</v>
      </c>
      <c r="F428">
        <f>IF(ISBLANK('Step 1.1 Raw Data'!D428),"-",'Step 1.1 Raw Data'!D428)</f>
        <v>86.503399999999999</v>
      </c>
      <c r="G428" s="17">
        <f t="shared" si="62"/>
        <v>86.503399999999999</v>
      </c>
      <c r="H428" s="61">
        <f>(SQRT(3)*G428*'Step 1.1 Raw Data'!$G$3*'Step 1.1 Raw Data'!$G$4)/1000</f>
        <v>31.297630208716786</v>
      </c>
      <c r="J428" s="10"/>
      <c r="K428"/>
      <c r="L428"/>
      <c r="M428"/>
      <c r="N428" s="17"/>
      <c r="O428"/>
      <c r="P428" s="10"/>
      <c r="Q428"/>
      <c r="R428"/>
      <c r="S428"/>
      <c r="T428" s="17"/>
      <c r="V428">
        <v>5</v>
      </c>
      <c r="W428" s="14">
        <v>0.30208333333333298</v>
      </c>
      <c r="X428" s="3">
        <f t="shared" si="63"/>
        <v>7</v>
      </c>
      <c r="Y428" s="3">
        <f t="shared" si="64"/>
        <v>15</v>
      </c>
      <c r="Z428" s="13" t="e">
        <f>AVERAGEIFS(#REF!,$C$2:$C$2691,5,#REF!,X428,#REF!,Y428)</f>
        <v>#REF!</v>
      </c>
      <c r="AA428" s="13" t="e">
        <f t="shared" si="65"/>
        <v>#REF!</v>
      </c>
      <c r="AB428" s="13" t="e">
        <f>AVERAGEIFS(#REF!,$C$2:$C$2691,5,#REF!,X428,#REF!,Y428)</f>
        <v>#REF!</v>
      </c>
      <c r="AC428" s="13" t="e">
        <f t="shared" si="66"/>
        <v>#REF!</v>
      </c>
      <c r="AD428" s="13" t="e">
        <f>AVERAGEIFS($N$2:$N$2691,$C$2:$C$2691,5,#REF!,X428,#REF!,Y428)</f>
        <v>#REF!</v>
      </c>
      <c r="AE428" s="13" t="e">
        <f t="shared" si="67"/>
        <v>#REF!</v>
      </c>
      <c r="AF428" s="13" t="e">
        <f>AVERAGEIFS($T$2:$T$2691,$C$2:$C$2691,5,#REF!,X428,#REF!,Y428)</f>
        <v>#REF!</v>
      </c>
      <c r="AG428" s="13" t="e">
        <f t="shared" si="68"/>
        <v>#REF!</v>
      </c>
      <c r="AN428" s="5"/>
    </row>
    <row r="429" spans="1:40" x14ac:dyDescent="0.3">
      <c r="A429" s="10">
        <f>IF(ISBLANK('Step 1.1 Raw Data'!A429),"-",'Step 1.1 Raw Data'!A429)</f>
        <v>43150.208357986114</v>
      </c>
      <c r="B429">
        <f t="shared" si="61"/>
        <v>5</v>
      </c>
      <c r="C429">
        <f t="shared" si="60"/>
        <v>2</v>
      </c>
      <c r="D429">
        <f>IF(ISBLANK('Step 1.1 Raw Data'!B429),"-",'Step 1.1 Raw Data'!B429)</f>
        <v>86.366100000000003</v>
      </c>
      <c r="E429">
        <f>IF(ISBLANK('Step 1.1 Raw Data'!C429),"-",'Step 1.1 Raw Data'!C429)</f>
        <v>86.366100000000003</v>
      </c>
      <c r="F429">
        <f>IF(ISBLANK('Step 1.1 Raw Data'!D429),"-",'Step 1.1 Raw Data'!D429)</f>
        <v>86.366100000000003</v>
      </c>
      <c r="G429" s="17">
        <f t="shared" si="62"/>
        <v>86.366100000000003</v>
      </c>
      <c r="H429" s="61">
        <f>(SQRT(3)*G429*'Step 1.1 Raw Data'!$G$3*'Step 1.1 Raw Data'!$G$4)/1000</f>
        <v>31.247953957521378</v>
      </c>
      <c r="J429" s="10"/>
      <c r="K429"/>
      <c r="L429"/>
      <c r="M429"/>
      <c r="N429" s="17"/>
      <c r="O429"/>
      <c r="P429" s="10"/>
      <c r="Q429"/>
      <c r="R429"/>
      <c r="S429"/>
      <c r="T429" s="17"/>
      <c r="V429">
        <v>5</v>
      </c>
      <c r="W429" s="14">
        <v>0.3125</v>
      </c>
      <c r="X429" s="3">
        <f t="shared" si="63"/>
        <v>7</v>
      </c>
      <c r="Y429" s="3">
        <f t="shared" si="64"/>
        <v>30</v>
      </c>
      <c r="Z429" s="13" t="e">
        <f>AVERAGEIFS(#REF!,$C$2:$C$2691,5,#REF!,X429,#REF!,Y429)</f>
        <v>#REF!</v>
      </c>
      <c r="AA429" s="13" t="e">
        <f t="shared" si="65"/>
        <v>#REF!</v>
      </c>
      <c r="AB429" s="13" t="e">
        <f>AVERAGEIFS(#REF!,$C$2:$C$2691,5,#REF!,X429,#REF!,Y429)</f>
        <v>#REF!</v>
      </c>
      <c r="AC429" s="13" t="e">
        <f t="shared" si="66"/>
        <v>#REF!</v>
      </c>
      <c r="AD429" s="13" t="e">
        <f>AVERAGEIFS($N$2:$N$2691,$C$2:$C$2691,5,#REF!,X429,#REF!,Y429)</f>
        <v>#REF!</v>
      </c>
      <c r="AE429" s="13" t="e">
        <f t="shared" si="67"/>
        <v>#REF!</v>
      </c>
      <c r="AF429" s="13" t="e">
        <f>AVERAGEIFS($T$2:$T$2691,$C$2:$C$2691,5,#REF!,X429,#REF!,Y429)</f>
        <v>#REF!</v>
      </c>
      <c r="AG429" s="13" t="e">
        <f t="shared" si="68"/>
        <v>#REF!</v>
      </c>
      <c r="AN429" s="5"/>
    </row>
    <row r="430" spans="1:40" x14ac:dyDescent="0.3">
      <c r="A430" s="10">
        <f>IF(ISBLANK('Step 1.1 Raw Data'!A430),"-",'Step 1.1 Raw Data'!A430)</f>
        <v>43150.250024710651</v>
      </c>
      <c r="B430">
        <f t="shared" si="61"/>
        <v>6</v>
      </c>
      <c r="C430">
        <f t="shared" si="60"/>
        <v>2</v>
      </c>
      <c r="D430">
        <f>IF(ISBLANK('Step 1.1 Raw Data'!B430),"-",'Step 1.1 Raw Data'!B430)</f>
        <v>86.2898</v>
      </c>
      <c r="E430">
        <f>IF(ISBLANK('Step 1.1 Raw Data'!C430),"-",'Step 1.1 Raw Data'!C430)</f>
        <v>86.2898</v>
      </c>
      <c r="F430">
        <f>IF(ISBLANK('Step 1.1 Raw Data'!D430),"-",'Step 1.1 Raw Data'!D430)</f>
        <v>86.2898</v>
      </c>
      <c r="G430" s="17">
        <f t="shared" si="62"/>
        <v>86.2898</v>
      </c>
      <c r="H430" s="61">
        <f>(SQRT(3)*G430*'Step 1.1 Raw Data'!$G$3*'Step 1.1 Raw Data'!$G$4)/1000</f>
        <v>31.220348000010748</v>
      </c>
      <c r="J430" s="10"/>
      <c r="K430"/>
      <c r="L430"/>
      <c r="M430"/>
      <c r="N430" s="17"/>
      <c r="O430"/>
      <c r="P430" s="10"/>
      <c r="Q430"/>
      <c r="R430"/>
      <c r="S430"/>
      <c r="T430" s="17"/>
      <c r="V430">
        <v>5</v>
      </c>
      <c r="W430" s="14">
        <v>0.32291666666666702</v>
      </c>
      <c r="X430" s="3">
        <f t="shared" si="63"/>
        <v>7</v>
      </c>
      <c r="Y430" s="3">
        <f t="shared" si="64"/>
        <v>45</v>
      </c>
      <c r="Z430" s="13" t="e">
        <f>AVERAGEIFS(#REF!,$C$2:$C$2691,5,#REF!,X430,#REF!,Y430)</f>
        <v>#REF!</v>
      </c>
      <c r="AA430" s="13" t="e">
        <f t="shared" si="65"/>
        <v>#REF!</v>
      </c>
      <c r="AB430" s="13" t="e">
        <f>AVERAGEIFS(#REF!,$C$2:$C$2691,5,#REF!,X430,#REF!,Y430)</f>
        <v>#REF!</v>
      </c>
      <c r="AC430" s="13" t="e">
        <f t="shared" si="66"/>
        <v>#REF!</v>
      </c>
      <c r="AD430" s="13" t="e">
        <f>AVERAGEIFS($N$2:$N$2691,$C$2:$C$2691,5,#REF!,X430,#REF!,Y430)</f>
        <v>#REF!</v>
      </c>
      <c r="AE430" s="13" t="e">
        <f t="shared" si="67"/>
        <v>#REF!</v>
      </c>
      <c r="AF430" s="13" t="e">
        <f>AVERAGEIFS($T$2:$T$2691,$C$2:$C$2691,5,#REF!,X430,#REF!,Y430)</f>
        <v>#REF!</v>
      </c>
      <c r="AG430" s="13" t="e">
        <f t="shared" si="68"/>
        <v>#REF!</v>
      </c>
      <c r="AN430" s="5"/>
    </row>
    <row r="431" spans="1:40" x14ac:dyDescent="0.3">
      <c r="A431" s="10">
        <f>IF(ISBLANK('Step 1.1 Raw Data'!A431),"-",'Step 1.1 Raw Data'!A431)</f>
        <v>43150.291691435188</v>
      </c>
      <c r="B431">
        <f t="shared" si="61"/>
        <v>7</v>
      </c>
      <c r="C431">
        <f t="shared" si="60"/>
        <v>2</v>
      </c>
      <c r="D431">
        <f>IF(ISBLANK('Step 1.1 Raw Data'!B431),"-",'Step 1.1 Raw Data'!B431)</f>
        <v>86.204300000000003</v>
      </c>
      <c r="E431">
        <f>IF(ISBLANK('Step 1.1 Raw Data'!C431),"-",'Step 1.1 Raw Data'!C431)</f>
        <v>86.204300000000003</v>
      </c>
      <c r="F431">
        <f>IF(ISBLANK('Step 1.1 Raw Data'!D431),"-",'Step 1.1 Raw Data'!D431)</f>
        <v>86.204300000000003</v>
      </c>
      <c r="G431" s="17">
        <f t="shared" si="62"/>
        <v>86.204300000000003</v>
      </c>
      <c r="H431" s="61">
        <f>(SQRT(3)*G431*'Step 1.1 Raw Data'!$G$3*'Step 1.1 Raw Data'!$G$4)/1000</f>
        <v>31.189413408042743</v>
      </c>
      <c r="J431" s="10"/>
      <c r="K431"/>
      <c r="L431"/>
      <c r="M431"/>
      <c r="N431" s="17"/>
      <c r="O431"/>
      <c r="P431" s="10"/>
      <c r="Q431"/>
      <c r="R431"/>
      <c r="S431"/>
      <c r="T431" s="17"/>
      <c r="V431">
        <v>5</v>
      </c>
      <c r="W431" s="14">
        <v>0.33333333333333298</v>
      </c>
      <c r="X431" s="3">
        <f t="shared" si="63"/>
        <v>8</v>
      </c>
      <c r="Y431" s="3">
        <f t="shared" si="64"/>
        <v>0</v>
      </c>
      <c r="Z431" s="13" t="e">
        <f>AVERAGEIFS(#REF!,$C$2:$C$2691,5,#REF!,X431,#REF!,Y431)</f>
        <v>#REF!</v>
      </c>
      <c r="AA431" s="13" t="e">
        <f t="shared" si="65"/>
        <v>#REF!</v>
      </c>
      <c r="AB431" s="13" t="e">
        <f>AVERAGEIFS(#REF!,$C$2:$C$2691,5,#REF!,X431,#REF!,Y431)</f>
        <v>#REF!</v>
      </c>
      <c r="AC431" s="13" t="e">
        <f t="shared" si="66"/>
        <v>#REF!</v>
      </c>
      <c r="AD431" s="13" t="e">
        <f>AVERAGEIFS($N$2:$N$2691,$C$2:$C$2691,5,#REF!,X431,#REF!,Y431)</f>
        <v>#REF!</v>
      </c>
      <c r="AE431" s="13" t="e">
        <f t="shared" si="67"/>
        <v>#REF!</v>
      </c>
      <c r="AF431" s="13" t="e">
        <f>AVERAGEIFS($T$2:$T$2691,$C$2:$C$2691,5,#REF!,X431,#REF!,Y431)</f>
        <v>#REF!</v>
      </c>
      <c r="AG431" s="13" t="e">
        <f t="shared" si="68"/>
        <v>#REF!</v>
      </c>
      <c r="AN431" s="5"/>
    </row>
    <row r="432" spans="1:40" x14ac:dyDescent="0.3">
      <c r="A432" s="10">
        <f>IF(ISBLANK('Step 1.1 Raw Data'!A432),"-",'Step 1.1 Raw Data'!A432)</f>
        <v>43150.333358159725</v>
      </c>
      <c r="B432">
        <f t="shared" si="61"/>
        <v>8</v>
      </c>
      <c r="C432">
        <f t="shared" si="60"/>
        <v>2</v>
      </c>
      <c r="D432">
        <f>IF(ISBLANK('Step 1.1 Raw Data'!B432),"-",'Step 1.1 Raw Data'!B432)</f>
        <v>86.335499999999996</v>
      </c>
      <c r="E432">
        <f>IF(ISBLANK('Step 1.1 Raw Data'!C432),"-",'Step 1.1 Raw Data'!C432)</f>
        <v>86.335499999999996</v>
      </c>
      <c r="F432">
        <f>IF(ISBLANK('Step 1.1 Raw Data'!D432),"-",'Step 1.1 Raw Data'!D432)</f>
        <v>86.335499999999996</v>
      </c>
      <c r="G432" s="17">
        <f t="shared" si="62"/>
        <v>86.335499999999982</v>
      </c>
      <c r="H432" s="61">
        <f>(SQRT(3)*G432*'Step 1.1 Raw Data'!$G$3*'Step 1.1 Raw Data'!$G$4)/1000</f>
        <v>31.236882629869662</v>
      </c>
      <c r="J432" s="10"/>
      <c r="K432"/>
      <c r="L432"/>
      <c r="M432"/>
      <c r="N432" s="17"/>
      <c r="O432"/>
      <c r="P432" s="10"/>
      <c r="Q432"/>
      <c r="R432"/>
      <c r="S432"/>
      <c r="T432" s="17"/>
      <c r="V432">
        <v>5</v>
      </c>
      <c r="W432" s="14">
        <v>0.34375</v>
      </c>
      <c r="X432" s="3">
        <f t="shared" si="63"/>
        <v>8</v>
      </c>
      <c r="Y432" s="3">
        <f t="shared" si="64"/>
        <v>15</v>
      </c>
      <c r="Z432" s="13" t="e">
        <f>AVERAGEIFS(#REF!,$C$2:$C$2691,5,#REF!,X432,#REF!,Y432)</f>
        <v>#REF!</v>
      </c>
      <c r="AA432" s="13" t="e">
        <f t="shared" si="65"/>
        <v>#REF!</v>
      </c>
      <c r="AB432" s="13" t="e">
        <f>AVERAGEIFS(#REF!,$C$2:$C$2691,5,#REF!,X432,#REF!,Y432)</f>
        <v>#REF!</v>
      </c>
      <c r="AC432" s="13" t="e">
        <f t="shared" si="66"/>
        <v>#REF!</v>
      </c>
      <c r="AD432" s="13" t="e">
        <f>AVERAGEIFS($N$2:$N$2691,$C$2:$C$2691,5,#REF!,X432,#REF!,Y432)</f>
        <v>#REF!</v>
      </c>
      <c r="AE432" s="13" t="e">
        <f t="shared" si="67"/>
        <v>#REF!</v>
      </c>
      <c r="AF432" s="13" t="e">
        <f>AVERAGEIFS($T$2:$T$2691,$C$2:$C$2691,5,#REF!,X432,#REF!,Y432)</f>
        <v>#REF!</v>
      </c>
      <c r="AG432" s="13" t="e">
        <f t="shared" si="68"/>
        <v>#REF!</v>
      </c>
      <c r="AN432" s="5"/>
    </row>
    <row r="433" spans="1:40" x14ac:dyDescent="0.3">
      <c r="A433" s="10">
        <f>IF(ISBLANK('Step 1.1 Raw Data'!A433),"-",'Step 1.1 Raw Data'!A433)</f>
        <v>43150.375024884263</v>
      </c>
      <c r="B433">
        <f t="shared" si="61"/>
        <v>9</v>
      </c>
      <c r="C433">
        <f t="shared" si="60"/>
        <v>2</v>
      </c>
      <c r="D433">
        <f>IF(ISBLANK('Step 1.1 Raw Data'!B433),"-",'Step 1.1 Raw Data'!B433)</f>
        <v>86.379800000000003</v>
      </c>
      <c r="E433">
        <f>IF(ISBLANK('Step 1.1 Raw Data'!C433),"-",'Step 1.1 Raw Data'!C433)</f>
        <v>86.379800000000003</v>
      </c>
      <c r="F433">
        <f>IF(ISBLANK('Step 1.1 Raw Data'!D433),"-",'Step 1.1 Raw Data'!D433)</f>
        <v>86.379800000000003</v>
      </c>
      <c r="G433" s="17">
        <f t="shared" si="62"/>
        <v>86.379800000000003</v>
      </c>
      <c r="H433" s="61">
        <f>(SQRT(3)*G433*'Step 1.1 Raw Data'!$G$3*'Step 1.1 Raw Data'!$G$4)/1000</f>
        <v>31.252910728398124</v>
      </c>
      <c r="J433" s="10"/>
      <c r="K433"/>
      <c r="L433"/>
      <c r="M433"/>
      <c r="N433" s="17"/>
      <c r="O433"/>
      <c r="P433" s="10"/>
      <c r="Q433"/>
      <c r="R433"/>
      <c r="S433"/>
      <c r="T433" s="17"/>
      <c r="V433">
        <v>5</v>
      </c>
      <c r="W433" s="14">
        <v>0.35416666666666702</v>
      </c>
      <c r="X433" s="3">
        <f t="shared" si="63"/>
        <v>8</v>
      </c>
      <c r="Y433" s="3">
        <f t="shared" si="64"/>
        <v>30</v>
      </c>
      <c r="Z433" s="13" t="e">
        <f>AVERAGEIFS(#REF!,$C$2:$C$2691,5,#REF!,X433,#REF!,Y433)</f>
        <v>#REF!</v>
      </c>
      <c r="AA433" s="13" t="e">
        <f t="shared" si="65"/>
        <v>#REF!</v>
      </c>
      <c r="AB433" s="13" t="e">
        <f>AVERAGEIFS(#REF!,$C$2:$C$2691,5,#REF!,X433,#REF!,Y433)</f>
        <v>#REF!</v>
      </c>
      <c r="AC433" s="13" t="e">
        <f t="shared" si="66"/>
        <v>#REF!</v>
      </c>
      <c r="AD433" s="13" t="e">
        <f>AVERAGEIFS($N$2:$N$2691,$C$2:$C$2691,5,#REF!,X433,#REF!,Y433)</f>
        <v>#REF!</v>
      </c>
      <c r="AE433" s="13" t="e">
        <f t="shared" si="67"/>
        <v>#REF!</v>
      </c>
      <c r="AF433" s="13" t="e">
        <f>AVERAGEIFS($T$2:$T$2691,$C$2:$C$2691,5,#REF!,X433,#REF!,Y433)</f>
        <v>#REF!</v>
      </c>
      <c r="AG433" s="13" t="e">
        <f t="shared" si="68"/>
        <v>#REF!</v>
      </c>
      <c r="AN433" s="5"/>
    </row>
    <row r="434" spans="1:40" x14ac:dyDescent="0.3">
      <c r="A434" s="10">
        <f>IF(ISBLANK('Step 1.1 Raw Data'!A434),"-",'Step 1.1 Raw Data'!A434)</f>
        <v>43150.4166916088</v>
      </c>
      <c r="B434">
        <f t="shared" si="61"/>
        <v>10</v>
      </c>
      <c r="C434">
        <f t="shared" si="60"/>
        <v>2</v>
      </c>
      <c r="D434">
        <f>IF(ISBLANK('Step 1.1 Raw Data'!B434),"-",'Step 1.1 Raw Data'!B434)</f>
        <v>86.227199999999996</v>
      </c>
      <c r="E434">
        <f>IF(ISBLANK('Step 1.1 Raw Data'!C434),"-",'Step 1.1 Raw Data'!C434)</f>
        <v>86.227199999999996</v>
      </c>
      <c r="F434">
        <f>IF(ISBLANK('Step 1.1 Raw Data'!D434),"-",'Step 1.1 Raw Data'!D434)</f>
        <v>86.227199999999996</v>
      </c>
      <c r="G434" s="17">
        <f t="shared" si="62"/>
        <v>86.227199999999996</v>
      </c>
      <c r="H434" s="61">
        <f>(SQRT(3)*G434*'Step 1.1 Raw Data'!$G$3*'Step 1.1 Raw Data'!$G$4)/1000</f>
        <v>31.197698813376856</v>
      </c>
      <c r="J434" s="10"/>
      <c r="K434"/>
      <c r="L434"/>
      <c r="M434"/>
      <c r="N434" s="17"/>
      <c r="O434"/>
      <c r="P434" s="10"/>
      <c r="Q434"/>
      <c r="R434"/>
      <c r="S434"/>
      <c r="T434" s="17"/>
      <c r="V434">
        <v>5</v>
      </c>
      <c r="W434" s="14">
        <v>0.36458333333333298</v>
      </c>
      <c r="X434" s="3">
        <f t="shared" si="63"/>
        <v>8</v>
      </c>
      <c r="Y434" s="3">
        <f t="shared" si="64"/>
        <v>45</v>
      </c>
      <c r="Z434" s="13" t="e">
        <f>AVERAGEIFS(#REF!,$C$2:$C$2691,5,#REF!,X434,#REF!,Y434)</f>
        <v>#REF!</v>
      </c>
      <c r="AA434" s="13" t="e">
        <f t="shared" si="65"/>
        <v>#REF!</v>
      </c>
      <c r="AB434" s="13" t="e">
        <f>AVERAGEIFS(#REF!,$C$2:$C$2691,5,#REF!,X434,#REF!,Y434)</f>
        <v>#REF!</v>
      </c>
      <c r="AC434" s="13" t="e">
        <f t="shared" si="66"/>
        <v>#REF!</v>
      </c>
      <c r="AD434" s="13" t="e">
        <f>AVERAGEIFS($N$2:$N$2691,$C$2:$C$2691,5,#REF!,X434,#REF!,Y434)</f>
        <v>#REF!</v>
      </c>
      <c r="AE434" s="13" t="e">
        <f t="shared" si="67"/>
        <v>#REF!</v>
      </c>
      <c r="AF434" s="13" t="e">
        <f>AVERAGEIFS($T$2:$T$2691,$C$2:$C$2691,5,#REF!,X434,#REF!,Y434)</f>
        <v>#REF!</v>
      </c>
      <c r="AG434" s="13" t="e">
        <f t="shared" si="68"/>
        <v>#REF!</v>
      </c>
      <c r="AN434" s="5"/>
    </row>
    <row r="435" spans="1:40" x14ac:dyDescent="0.3">
      <c r="A435" s="10">
        <f>IF(ISBLANK('Step 1.1 Raw Data'!A435),"-",'Step 1.1 Raw Data'!A435)</f>
        <v>43150.458358333337</v>
      </c>
      <c r="B435">
        <f t="shared" si="61"/>
        <v>11</v>
      </c>
      <c r="C435">
        <f t="shared" si="60"/>
        <v>2</v>
      </c>
      <c r="D435">
        <f>IF(ISBLANK('Step 1.1 Raw Data'!B435),"-",'Step 1.1 Raw Data'!B435)</f>
        <v>86.2119</v>
      </c>
      <c r="E435">
        <f>IF(ISBLANK('Step 1.1 Raw Data'!C435),"-",'Step 1.1 Raw Data'!C435)</f>
        <v>86.2119</v>
      </c>
      <c r="F435">
        <f>IF(ISBLANK('Step 1.1 Raw Data'!D435),"-",'Step 1.1 Raw Data'!D435)</f>
        <v>86.2119</v>
      </c>
      <c r="G435" s="17">
        <f t="shared" si="62"/>
        <v>86.2119</v>
      </c>
      <c r="H435" s="61">
        <f>(SQRT(3)*G435*'Step 1.1 Raw Data'!$G$3*'Step 1.1 Raw Data'!$G$4)/1000</f>
        <v>31.192163149551003</v>
      </c>
      <c r="J435" s="10"/>
      <c r="K435"/>
      <c r="L435"/>
      <c r="M435"/>
      <c r="N435" s="17"/>
      <c r="O435"/>
      <c r="P435" s="10"/>
      <c r="Q435"/>
      <c r="R435"/>
      <c r="S435"/>
      <c r="T435" s="17"/>
      <c r="V435">
        <v>5</v>
      </c>
      <c r="W435" s="14">
        <v>0.375</v>
      </c>
      <c r="X435" s="3">
        <f t="shared" si="63"/>
        <v>9</v>
      </c>
      <c r="Y435" s="3">
        <f t="shared" si="64"/>
        <v>0</v>
      </c>
      <c r="Z435" s="13" t="e">
        <f>AVERAGEIFS(#REF!,$C$2:$C$2691,5,#REF!,X435,#REF!,Y435)</f>
        <v>#REF!</v>
      </c>
      <c r="AA435" s="13" t="e">
        <f t="shared" si="65"/>
        <v>#REF!</v>
      </c>
      <c r="AB435" s="13" t="e">
        <f>AVERAGEIFS(#REF!,$C$2:$C$2691,5,#REF!,X435,#REF!,Y435)</f>
        <v>#REF!</v>
      </c>
      <c r="AC435" s="13" t="e">
        <f t="shared" si="66"/>
        <v>#REF!</v>
      </c>
      <c r="AD435" s="13" t="e">
        <f>AVERAGEIFS($N$2:$N$2691,$C$2:$C$2691,5,#REF!,X435,#REF!,Y435)</f>
        <v>#REF!</v>
      </c>
      <c r="AE435" s="13" t="e">
        <f t="shared" si="67"/>
        <v>#REF!</v>
      </c>
      <c r="AF435" s="13" t="e">
        <f>AVERAGEIFS($T$2:$T$2691,$C$2:$C$2691,5,#REF!,X435,#REF!,Y435)</f>
        <v>#REF!</v>
      </c>
      <c r="AG435" s="13" t="e">
        <f t="shared" si="68"/>
        <v>#REF!</v>
      </c>
      <c r="AN435" s="5"/>
    </row>
    <row r="436" spans="1:40" x14ac:dyDescent="0.3">
      <c r="A436" s="10">
        <f>IF(ISBLANK('Step 1.1 Raw Data'!A436),"-",'Step 1.1 Raw Data'!A436)</f>
        <v>43150.500025057867</v>
      </c>
      <c r="B436">
        <f t="shared" si="61"/>
        <v>12</v>
      </c>
      <c r="C436">
        <f t="shared" si="60"/>
        <v>2</v>
      </c>
      <c r="D436">
        <f>IF(ISBLANK('Step 1.1 Raw Data'!B436),"-",'Step 1.1 Raw Data'!B436)</f>
        <v>86.388999999999996</v>
      </c>
      <c r="E436">
        <f>IF(ISBLANK('Step 1.1 Raw Data'!C436),"-",'Step 1.1 Raw Data'!C436)</f>
        <v>86.388999999999996</v>
      </c>
      <c r="F436">
        <f>IF(ISBLANK('Step 1.1 Raw Data'!D436),"-",'Step 1.1 Raw Data'!D436)</f>
        <v>86.388999999999996</v>
      </c>
      <c r="G436" s="17">
        <f t="shared" si="62"/>
        <v>86.388999999999996</v>
      </c>
      <c r="H436" s="61">
        <f>(SQRT(3)*G436*'Step 1.1 Raw Data'!$G$3*'Step 1.1 Raw Data'!$G$4)/1000</f>
        <v>31.256239362855496</v>
      </c>
      <c r="J436" s="10"/>
      <c r="K436"/>
      <c r="L436"/>
      <c r="M436"/>
      <c r="N436" s="17"/>
      <c r="O436"/>
      <c r="P436" s="10"/>
      <c r="Q436"/>
      <c r="R436"/>
      <c r="S436"/>
      <c r="T436" s="17"/>
      <c r="V436">
        <v>5</v>
      </c>
      <c r="W436" s="14">
        <v>0.38541666666666702</v>
      </c>
      <c r="X436" s="3">
        <f t="shared" si="63"/>
        <v>9</v>
      </c>
      <c r="Y436" s="3">
        <f t="shared" si="64"/>
        <v>15</v>
      </c>
      <c r="Z436" s="13" t="e">
        <f>AVERAGEIFS(#REF!,$C$2:$C$2691,5,#REF!,X436,#REF!,Y436)</f>
        <v>#REF!</v>
      </c>
      <c r="AA436" s="13" t="e">
        <f t="shared" si="65"/>
        <v>#REF!</v>
      </c>
      <c r="AB436" s="13" t="e">
        <f>AVERAGEIFS(#REF!,$C$2:$C$2691,5,#REF!,X436,#REF!,Y436)</f>
        <v>#REF!</v>
      </c>
      <c r="AC436" s="13" t="e">
        <f t="shared" si="66"/>
        <v>#REF!</v>
      </c>
      <c r="AD436" s="13" t="e">
        <f>AVERAGEIFS($N$2:$N$2691,$C$2:$C$2691,5,#REF!,X436,#REF!,Y436)</f>
        <v>#REF!</v>
      </c>
      <c r="AE436" s="13" t="e">
        <f t="shared" si="67"/>
        <v>#REF!</v>
      </c>
      <c r="AF436" s="13" t="e">
        <f>AVERAGEIFS($T$2:$T$2691,$C$2:$C$2691,5,#REF!,X436,#REF!,Y436)</f>
        <v>#REF!</v>
      </c>
      <c r="AG436" s="13" t="e">
        <f t="shared" si="68"/>
        <v>#REF!</v>
      </c>
      <c r="AN436" s="5"/>
    </row>
    <row r="437" spans="1:40" x14ac:dyDescent="0.3">
      <c r="A437" s="10">
        <f>IF(ISBLANK('Step 1.1 Raw Data'!A437),"-",'Step 1.1 Raw Data'!A437)</f>
        <v>43150.541691782404</v>
      </c>
      <c r="B437">
        <f t="shared" si="61"/>
        <v>13</v>
      </c>
      <c r="C437">
        <f t="shared" si="60"/>
        <v>2</v>
      </c>
      <c r="D437">
        <f>IF(ISBLANK('Step 1.1 Raw Data'!B437),"-",'Step 1.1 Raw Data'!B437)</f>
        <v>86.402699999999996</v>
      </c>
      <c r="E437">
        <f>IF(ISBLANK('Step 1.1 Raw Data'!C437),"-",'Step 1.1 Raw Data'!C437)</f>
        <v>86.402699999999996</v>
      </c>
      <c r="F437">
        <f>IF(ISBLANK('Step 1.1 Raw Data'!D437),"-",'Step 1.1 Raw Data'!D437)</f>
        <v>86.402699999999996</v>
      </c>
      <c r="G437" s="17">
        <f t="shared" si="62"/>
        <v>86.402699999999996</v>
      </c>
      <c r="H437" s="61">
        <f>(SQRT(3)*G437*'Step 1.1 Raw Data'!$G$3*'Step 1.1 Raw Data'!$G$4)/1000</f>
        <v>31.261196133732241</v>
      </c>
      <c r="J437" s="10"/>
      <c r="K437"/>
      <c r="L437"/>
      <c r="M437"/>
      <c r="N437" s="17"/>
      <c r="O437"/>
      <c r="P437" s="10"/>
      <c r="Q437"/>
      <c r="R437"/>
      <c r="S437"/>
      <c r="T437" s="17"/>
      <c r="V437">
        <v>5</v>
      </c>
      <c r="W437" s="14">
        <v>0.39583333333333298</v>
      </c>
      <c r="X437" s="3">
        <f t="shared" si="63"/>
        <v>9</v>
      </c>
      <c r="Y437" s="3">
        <f t="shared" si="64"/>
        <v>30</v>
      </c>
      <c r="Z437" s="13" t="e">
        <f>AVERAGEIFS(#REF!,$C$2:$C$2691,5,#REF!,X437,#REF!,Y437)</f>
        <v>#REF!</v>
      </c>
      <c r="AA437" s="13" t="e">
        <f t="shared" si="65"/>
        <v>#REF!</v>
      </c>
      <c r="AB437" s="13" t="e">
        <f>AVERAGEIFS(#REF!,$C$2:$C$2691,5,#REF!,X437,#REF!,Y437)</f>
        <v>#REF!</v>
      </c>
      <c r="AC437" s="13" t="e">
        <f t="shared" si="66"/>
        <v>#REF!</v>
      </c>
      <c r="AD437" s="13" t="e">
        <f>AVERAGEIFS($N$2:$N$2691,$C$2:$C$2691,5,#REF!,X437,#REF!,Y437)</f>
        <v>#REF!</v>
      </c>
      <c r="AE437" s="13" t="e">
        <f t="shared" si="67"/>
        <v>#REF!</v>
      </c>
      <c r="AF437" s="13" t="e">
        <f>AVERAGEIFS($T$2:$T$2691,$C$2:$C$2691,5,#REF!,X437,#REF!,Y437)</f>
        <v>#REF!</v>
      </c>
      <c r="AG437" s="13" t="e">
        <f t="shared" si="68"/>
        <v>#REF!</v>
      </c>
      <c r="AN437" s="5"/>
    </row>
    <row r="438" spans="1:40" x14ac:dyDescent="0.3">
      <c r="A438" s="10">
        <f>IF(ISBLANK('Step 1.1 Raw Data'!A438),"-",'Step 1.1 Raw Data'!A438)</f>
        <v>43150.583358506941</v>
      </c>
      <c r="B438">
        <f t="shared" si="61"/>
        <v>14</v>
      </c>
      <c r="C438">
        <f t="shared" si="60"/>
        <v>2</v>
      </c>
      <c r="D438">
        <f>IF(ISBLANK('Step 1.1 Raw Data'!B438),"-",'Step 1.1 Raw Data'!B438)</f>
        <v>86.378299999999996</v>
      </c>
      <c r="E438">
        <f>IF(ISBLANK('Step 1.1 Raw Data'!C438),"-",'Step 1.1 Raw Data'!C438)</f>
        <v>86.378299999999996</v>
      </c>
      <c r="F438">
        <f>IF(ISBLANK('Step 1.1 Raw Data'!D438),"-",'Step 1.1 Raw Data'!D438)</f>
        <v>86.378299999999996</v>
      </c>
      <c r="G438" s="17">
        <f t="shared" si="62"/>
        <v>86.37830000000001</v>
      </c>
      <c r="H438" s="61">
        <f>(SQRT(3)*G438*'Step 1.1 Raw Data'!$G$3*'Step 1.1 Raw Data'!$G$4)/1000</f>
        <v>31.252368016258334</v>
      </c>
      <c r="J438" s="10"/>
      <c r="K438"/>
      <c r="L438"/>
      <c r="M438"/>
      <c r="N438" s="17"/>
      <c r="O438"/>
      <c r="P438" s="10"/>
      <c r="Q438"/>
      <c r="R438"/>
      <c r="S438"/>
      <c r="T438" s="17"/>
      <c r="V438">
        <v>5</v>
      </c>
      <c r="W438" s="14">
        <v>0.40625</v>
      </c>
      <c r="X438" s="3">
        <f t="shared" si="63"/>
        <v>9</v>
      </c>
      <c r="Y438" s="3">
        <f t="shared" si="64"/>
        <v>45</v>
      </c>
      <c r="Z438" s="13" t="e">
        <f>AVERAGEIFS(#REF!,$C$2:$C$2691,5,#REF!,X438,#REF!,Y438)</f>
        <v>#REF!</v>
      </c>
      <c r="AA438" s="13" t="e">
        <f t="shared" si="65"/>
        <v>#REF!</v>
      </c>
      <c r="AB438" s="13" t="e">
        <f>AVERAGEIFS(#REF!,$C$2:$C$2691,5,#REF!,X438,#REF!,Y438)</f>
        <v>#REF!</v>
      </c>
      <c r="AC438" s="13" t="e">
        <f t="shared" si="66"/>
        <v>#REF!</v>
      </c>
      <c r="AD438" s="13" t="e">
        <f>AVERAGEIFS($N$2:$N$2691,$C$2:$C$2691,5,#REF!,X438,#REF!,Y438)</f>
        <v>#REF!</v>
      </c>
      <c r="AE438" s="13" t="e">
        <f t="shared" si="67"/>
        <v>#REF!</v>
      </c>
      <c r="AF438" s="13" t="e">
        <f>AVERAGEIFS($T$2:$T$2691,$C$2:$C$2691,5,#REF!,X438,#REF!,Y438)</f>
        <v>#REF!</v>
      </c>
      <c r="AG438" s="13" t="e">
        <f t="shared" si="68"/>
        <v>#REF!</v>
      </c>
      <c r="AN438" s="5"/>
    </row>
    <row r="439" spans="1:40" x14ac:dyDescent="0.3">
      <c r="A439" s="10">
        <f>IF(ISBLANK('Step 1.1 Raw Data'!A439),"-",'Step 1.1 Raw Data'!A439)</f>
        <v>43150.625025231479</v>
      </c>
      <c r="B439">
        <f t="shared" si="61"/>
        <v>15</v>
      </c>
      <c r="C439">
        <f t="shared" si="60"/>
        <v>2</v>
      </c>
      <c r="D439">
        <f>IF(ISBLANK('Step 1.1 Raw Data'!B439),"-",'Step 1.1 Raw Data'!B439)</f>
        <v>86.335499999999996</v>
      </c>
      <c r="E439">
        <f>IF(ISBLANK('Step 1.1 Raw Data'!C439),"-",'Step 1.1 Raw Data'!C439)</f>
        <v>86.335499999999996</v>
      </c>
      <c r="F439">
        <f>IF(ISBLANK('Step 1.1 Raw Data'!D439),"-",'Step 1.1 Raw Data'!D439)</f>
        <v>86.335499999999996</v>
      </c>
      <c r="G439" s="17">
        <f t="shared" si="62"/>
        <v>86.335499999999982</v>
      </c>
      <c r="H439" s="61">
        <f>(SQRT(3)*G439*'Step 1.1 Raw Data'!$G$3*'Step 1.1 Raw Data'!$G$4)/1000</f>
        <v>31.236882629869662</v>
      </c>
      <c r="J439" s="10"/>
      <c r="K439"/>
      <c r="L439"/>
      <c r="M439"/>
      <c r="N439" s="17"/>
      <c r="O439"/>
      <c r="P439" s="10"/>
      <c r="Q439"/>
      <c r="R439"/>
      <c r="S439"/>
      <c r="T439" s="17"/>
      <c r="V439">
        <v>5</v>
      </c>
      <c r="W439" s="14">
        <v>0.41666666666666702</v>
      </c>
      <c r="X439" s="3">
        <f t="shared" si="63"/>
        <v>10</v>
      </c>
      <c r="Y439" s="3">
        <f t="shared" si="64"/>
        <v>0</v>
      </c>
      <c r="Z439" s="13" t="e">
        <f>AVERAGEIFS(#REF!,$C$2:$C$2691,5,#REF!,X439,#REF!,Y439)</f>
        <v>#REF!</v>
      </c>
      <c r="AA439" s="13" t="e">
        <f t="shared" si="65"/>
        <v>#REF!</v>
      </c>
      <c r="AB439" s="13" t="e">
        <f>AVERAGEIFS(#REF!,$C$2:$C$2691,5,#REF!,X439,#REF!,Y439)</f>
        <v>#REF!</v>
      </c>
      <c r="AC439" s="13" t="e">
        <f t="shared" si="66"/>
        <v>#REF!</v>
      </c>
      <c r="AD439" s="13" t="e">
        <f>AVERAGEIFS($N$2:$N$2691,$C$2:$C$2691,5,#REF!,X439,#REF!,Y439)</f>
        <v>#REF!</v>
      </c>
      <c r="AE439" s="13" t="e">
        <f t="shared" si="67"/>
        <v>#REF!</v>
      </c>
      <c r="AF439" s="13" t="e">
        <f>AVERAGEIFS($T$2:$T$2691,$C$2:$C$2691,5,#REF!,X439,#REF!,Y439)</f>
        <v>#REF!</v>
      </c>
      <c r="AG439" s="13" t="e">
        <f t="shared" si="68"/>
        <v>#REF!</v>
      </c>
      <c r="AN439" s="5"/>
    </row>
    <row r="440" spans="1:40" x14ac:dyDescent="0.3">
      <c r="A440" s="10">
        <f>IF(ISBLANK('Step 1.1 Raw Data'!A440),"-",'Step 1.1 Raw Data'!A440)</f>
        <v>43150.666691956016</v>
      </c>
      <c r="B440">
        <f t="shared" si="61"/>
        <v>16</v>
      </c>
      <c r="C440">
        <f t="shared" si="60"/>
        <v>2</v>
      </c>
      <c r="D440">
        <f>IF(ISBLANK('Step 1.1 Raw Data'!B440),"-",'Step 1.1 Raw Data'!B440)</f>
        <v>86.349299999999999</v>
      </c>
      <c r="E440">
        <f>IF(ISBLANK('Step 1.1 Raw Data'!C440),"-",'Step 1.1 Raw Data'!C440)</f>
        <v>86.349299999999999</v>
      </c>
      <c r="F440">
        <f>IF(ISBLANK('Step 1.1 Raw Data'!D440),"-",'Step 1.1 Raw Data'!D440)</f>
        <v>86.349299999999999</v>
      </c>
      <c r="G440" s="17">
        <f t="shared" si="62"/>
        <v>86.349300000000014</v>
      </c>
      <c r="H440" s="61">
        <f>(SQRT(3)*G440*'Step 1.1 Raw Data'!$G$3*'Step 1.1 Raw Data'!$G$4)/1000</f>
        <v>31.241875581555739</v>
      </c>
      <c r="J440" s="10"/>
      <c r="K440"/>
      <c r="L440"/>
      <c r="M440"/>
      <c r="N440" s="17"/>
      <c r="O440"/>
      <c r="P440" s="10"/>
      <c r="Q440"/>
      <c r="R440"/>
      <c r="S440"/>
      <c r="T440" s="17"/>
      <c r="V440">
        <v>5</v>
      </c>
      <c r="W440" s="14">
        <v>0.42708333333333298</v>
      </c>
      <c r="X440" s="3">
        <f t="shared" si="63"/>
        <v>10</v>
      </c>
      <c r="Y440" s="3">
        <f t="shared" si="64"/>
        <v>15</v>
      </c>
      <c r="Z440" s="13" t="e">
        <f>AVERAGEIFS(#REF!,$C$2:$C$2691,5,#REF!,X440,#REF!,Y440)</f>
        <v>#REF!</v>
      </c>
      <c r="AA440" s="13" t="e">
        <f t="shared" si="65"/>
        <v>#REF!</v>
      </c>
      <c r="AB440" s="13" t="e">
        <f>AVERAGEIFS(#REF!,$C$2:$C$2691,5,#REF!,X440,#REF!,Y440)</f>
        <v>#REF!</v>
      </c>
      <c r="AC440" s="13" t="e">
        <f t="shared" si="66"/>
        <v>#REF!</v>
      </c>
      <c r="AD440" s="13" t="e">
        <f>AVERAGEIFS($N$2:$N$2691,$C$2:$C$2691,5,#REF!,X440,#REF!,Y440)</f>
        <v>#REF!</v>
      </c>
      <c r="AE440" s="13" t="e">
        <f t="shared" si="67"/>
        <v>#REF!</v>
      </c>
      <c r="AF440" s="13" t="e">
        <f>AVERAGEIFS($T$2:$T$2691,$C$2:$C$2691,5,#REF!,X440,#REF!,Y440)</f>
        <v>#REF!</v>
      </c>
      <c r="AG440" s="13" t="e">
        <f t="shared" si="68"/>
        <v>#REF!</v>
      </c>
      <c r="AN440" s="5"/>
    </row>
    <row r="441" spans="1:40" x14ac:dyDescent="0.3">
      <c r="A441" s="10">
        <f>IF(ISBLANK('Step 1.1 Raw Data'!A441),"-",'Step 1.1 Raw Data'!A441)</f>
        <v>43150.708358680553</v>
      </c>
      <c r="B441">
        <f t="shared" si="61"/>
        <v>17</v>
      </c>
      <c r="C441">
        <f t="shared" si="60"/>
        <v>2</v>
      </c>
      <c r="D441">
        <f>IF(ISBLANK('Step 1.1 Raw Data'!B441),"-",'Step 1.1 Raw Data'!B441)</f>
        <v>86.244</v>
      </c>
      <c r="E441">
        <f>IF(ISBLANK('Step 1.1 Raw Data'!C441),"-",'Step 1.1 Raw Data'!C441)</f>
        <v>86.244</v>
      </c>
      <c r="F441">
        <f>IF(ISBLANK('Step 1.1 Raw Data'!D441),"-",'Step 1.1 Raw Data'!D441)</f>
        <v>86.244</v>
      </c>
      <c r="G441" s="17">
        <f t="shared" si="62"/>
        <v>86.243999999999986</v>
      </c>
      <c r="H441" s="61">
        <f>(SQRT(3)*G441*'Step 1.1 Raw Data'!$G$3*'Step 1.1 Raw Data'!$G$4)/1000</f>
        <v>31.2037771893425</v>
      </c>
      <c r="J441" s="10"/>
      <c r="K441"/>
      <c r="L441"/>
      <c r="M441"/>
      <c r="N441" s="17"/>
      <c r="O441"/>
      <c r="P441" s="10"/>
      <c r="Q441"/>
      <c r="R441"/>
      <c r="S441"/>
      <c r="T441" s="17"/>
      <c r="V441">
        <v>5</v>
      </c>
      <c r="W441" s="14">
        <v>0.4375</v>
      </c>
      <c r="X441" s="3">
        <f t="shared" si="63"/>
        <v>10</v>
      </c>
      <c r="Y441" s="3">
        <f t="shared" si="64"/>
        <v>30</v>
      </c>
      <c r="Z441" s="13" t="e">
        <f>AVERAGEIFS(#REF!,$C$2:$C$2691,5,#REF!,X441,#REF!,Y441)</f>
        <v>#REF!</v>
      </c>
      <c r="AA441" s="13" t="e">
        <f t="shared" si="65"/>
        <v>#REF!</v>
      </c>
      <c r="AB441" s="13" t="e">
        <f>AVERAGEIFS(#REF!,$C$2:$C$2691,5,#REF!,X441,#REF!,Y441)</f>
        <v>#REF!</v>
      </c>
      <c r="AC441" s="13" t="e">
        <f t="shared" si="66"/>
        <v>#REF!</v>
      </c>
      <c r="AD441" s="13" t="e">
        <f>AVERAGEIFS($N$2:$N$2691,$C$2:$C$2691,5,#REF!,X441,#REF!,Y441)</f>
        <v>#REF!</v>
      </c>
      <c r="AE441" s="13" t="e">
        <f t="shared" si="67"/>
        <v>#REF!</v>
      </c>
      <c r="AF441" s="13" t="e">
        <f>AVERAGEIFS($T$2:$T$2691,$C$2:$C$2691,5,#REF!,X441,#REF!,Y441)</f>
        <v>#REF!</v>
      </c>
      <c r="AG441" s="13" t="e">
        <f t="shared" si="68"/>
        <v>#REF!</v>
      </c>
      <c r="AN441" s="5"/>
    </row>
    <row r="442" spans="1:40" x14ac:dyDescent="0.3">
      <c r="A442" s="10">
        <f>IF(ISBLANK('Step 1.1 Raw Data'!A442),"-",'Step 1.1 Raw Data'!A442)</f>
        <v>43150.75002540509</v>
      </c>
      <c r="B442">
        <f t="shared" si="61"/>
        <v>18</v>
      </c>
      <c r="C442">
        <f t="shared" si="60"/>
        <v>2</v>
      </c>
      <c r="D442">
        <f>IF(ISBLANK('Step 1.1 Raw Data'!B442),"-",'Step 1.1 Raw Data'!B442)</f>
        <v>86.3142</v>
      </c>
      <c r="E442">
        <f>IF(ISBLANK('Step 1.1 Raw Data'!C442),"-",'Step 1.1 Raw Data'!C442)</f>
        <v>86.3142</v>
      </c>
      <c r="F442">
        <f>IF(ISBLANK('Step 1.1 Raw Data'!D442),"-",'Step 1.1 Raw Data'!D442)</f>
        <v>86.3142</v>
      </c>
      <c r="G442" s="17">
        <f t="shared" si="62"/>
        <v>86.314199999999985</v>
      </c>
      <c r="H442" s="61">
        <f>(SQRT(3)*G442*'Step 1.1 Raw Data'!$G$3*'Step 1.1 Raw Data'!$G$4)/1000</f>
        <v>31.229176117484656</v>
      </c>
      <c r="J442" s="10"/>
      <c r="K442"/>
      <c r="L442"/>
      <c r="M442"/>
      <c r="N442" s="17"/>
      <c r="O442"/>
      <c r="P442" s="10"/>
      <c r="Q442"/>
      <c r="R442"/>
      <c r="S442"/>
      <c r="T442" s="17"/>
      <c r="V442">
        <v>5</v>
      </c>
      <c r="W442" s="14">
        <v>0.44791666666666702</v>
      </c>
      <c r="X442" s="3">
        <f t="shared" si="63"/>
        <v>10</v>
      </c>
      <c r="Y442" s="3">
        <f t="shared" si="64"/>
        <v>45</v>
      </c>
      <c r="Z442" s="13" t="e">
        <f>AVERAGEIFS(#REF!,$C$2:$C$2691,5,#REF!,X442,#REF!,Y442)</f>
        <v>#REF!</v>
      </c>
      <c r="AA442" s="13" t="e">
        <f t="shared" si="65"/>
        <v>#REF!</v>
      </c>
      <c r="AB442" s="13" t="e">
        <f>AVERAGEIFS(#REF!,$C$2:$C$2691,5,#REF!,X442,#REF!,Y442)</f>
        <v>#REF!</v>
      </c>
      <c r="AC442" s="13" t="e">
        <f t="shared" si="66"/>
        <v>#REF!</v>
      </c>
      <c r="AD442" s="13" t="e">
        <f>AVERAGEIFS($N$2:$N$2691,$C$2:$C$2691,5,#REF!,X442,#REF!,Y442)</f>
        <v>#REF!</v>
      </c>
      <c r="AE442" s="13" t="e">
        <f t="shared" si="67"/>
        <v>#REF!</v>
      </c>
      <c r="AF442" s="13" t="e">
        <f>AVERAGEIFS($T$2:$T$2691,$C$2:$C$2691,5,#REF!,X442,#REF!,Y442)</f>
        <v>#REF!</v>
      </c>
      <c r="AG442" s="13" t="e">
        <f t="shared" si="68"/>
        <v>#REF!</v>
      </c>
      <c r="AN442" s="5"/>
    </row>
    <row r="443" spans="1:40" x14ac:dyDescent="0.3">
      <c r="A443" s="10">
        <f>IF(ISBLANK('Step 1.1 Raw Data'!A443),"-",'Step 1.1 Raw Data'!A443)</f>
        <v>43150.791692129627</v>
      </c>
      <c r="B443">
        <f t="shared" si="61"/>
        <v>19</v>
      </c>
      <c r="C443">
        <f t="shared" si="60"/>
        <v>2</v>
      </c>
      <c r="D443">
        <f>IF(ISBLANK('Step 1.1 Raw Data'!B443),"-",'Step 1.1 Raw Data'!B443)</f>
        <v>86.2089</v>
      </c>
      <c r="E443">
        <f>IF(ISBLANK('Step 1.1 Raw Data'!C443),"-",'Step 1.1 Raw Data'!C443)</f>
        <v>86.2089</v>
      </c>
      <c r="F443">
        <f>IF(ISBLANK('Step 1.1 Raw Data'!D443),"-",'Step 1.1 Raw Data'!D443)</f>
        <v>86.2089</v>
      </c>
      <c r="G443" s="17">
        <f t="shared" si="62"/>
        <v>86.208900000000014</v>
      </c>
      <c r="H443" s="61">
        <f>(SQRT(3)*G443*'Step 1.1 Raw Data'!$G$3*'Step 1.1 Raw Data'!$G$4)/1000</f>
        <v>31.191077725271438</v>
      </c>
      <c r="J443" s="10"/>
      <c r="K443"/>
      <c r="L443"/>
      <c r="M443"/>
      <c r="N443" s="17"/>
      <c r="O443"/>
      <c r="P443" s="10"/>
      <c r="Q443"/>
      <c r="R443"/>
      <c r="S443"/>
      <c r="T443" s="17"/>
      <c r="V443">
        <v>5</v>
      </c>
      <c r="W443" s="14">
        <v>0.45833333333333298</v>
      </c>
      <c r="X443" s="3">
        <f t="shared" si="63"/>
        <v>11</v>
      </c>
      <c r="Y443" s="3">
        <f t="shared" si="64"/>
        <v>0</v>
      </c>
      <c r="Z443" s="13" t="e">
        <f>AVERAGEIFS(#REF!,$C$2:$C$2691,5,#REF!,X443,#REF!,Y443)</f>
        <v>#REF!</v>
      </c>
      <c r="AA443" s="13" t="e">
        <f t="shared" si="65"/>
        <v>#REF!</v>
      </c>
      <c r="AB443" s="13" t="e">
        <f>AVERAGEIFS(#REF!,$C$2:$C$2691,5,#REF!,X443,#REF!,Y443)</f>
        <v>#REF!</v>
      </c>
      <c r="AC443" s="13" t="e">
        <f t="shared" si="66"/>
        <v>#REF!</v>
      </c>
      <c r="AD443" s="13" t="e">
        <f>AVERAGEIFS($N$2:$N$2691,$C$2:$C$2691,5,#REF!,X443,#REF!,Y443)</f>
        <v>#REF!</v>
      </c>
      <c r="AE443" s="13" t="e">
        <f t="shared" si="67"/>
        <v>#REF!</v>
      </c>
      <c r="AF443" s="13" t="e">
        <f>AVERAGEIFS($T$2:$T$2691,$C$2:$C$2691,5,#REF!,X443,#REF!,Y443)</f>
        <v>#REF!</v>
      </c>
      <c r="AG443" s="13" t="e">
        <f t="shared" si="68"/>
        <v>#REF!</v>
      </c>
      <c r="AN443" s="5"/>
    </row>
    <row r="444" spans="1:40" x14ac:dyDescent="0.3">
      <c r="A444" s="10">
        <f>IF(ISBLANK('Step 1.1 Raw Data'!A444),"-",'Step 1.1 Raw Data'!A444)</f>
        <v>43150.833358854165</v>
      </c>
      <c r="B444">
        <f t="shared" si="61"/>
        <v>20</v>
      </c>
      <c r="C444">
        <f t="shared" si="60"/>
        <v>2</v>
      </c>
      <c r="D444">
        <f>IF(ISBLANK('Step 1.1 Raw Data'!B444),"-",'Step 1.1 Raw Data'!B444)</f>
        <v>86.218100000000007</v>
      </c>
      <c r="E444">
        <f>IF(ISBLANK('Step 1.1 Raw Data'!C444),"-",'Step 1.1 Raw Data'!C444)</f>
        <v>86.218100000000007</v>
      </c>
      <c r="F444">
        <f>IF(ISBLANK('Step 1.1 Raw Data'!D444),"-",'Step 1.1 Raw Data'!D444)</f>
        <v>86.218100000000007</v>
      </c>
      <c r="G444" s="17">
        <f t="shared" si="62"/>
        <v>86.218100000000007</v>
      </c>
      <c r="H444" s="61">
        <f>(SQRT(3)*G444*'Step 1.1 Raw Data'!$G$3*'Step 1.1 Raw Data'!$G$4)/1000</f>
        <v>31.194406359728813</v>
      </c>
      <c r="J444" s="10"/>
      <c r="K444"/>
      <c r="L444"/>
      <c r="M444"/>
      <c r="N444" s="17"/>
      <c r="O444"/>
      <c r="P444" s="10"/>
      <c r="Q444"/>
      <c r="R444"/>
      <c r="S444"/>
      <c r="T444" s="17"/>
      <c r="V444">
        <v>5</v>
      </c>
      <c r="W444" s="14">
        <v>0.46875</v>
      </c>
      <c r="X444" s="3">
        <f t="shared" si="63"/>
        <v>11</v>
      </c>
      <c r="Y444" s="3">
        <f t="shared" si="64"/>
        <v>15</v>
      </c>
      <c r="Z444" s="13" t="e">
        <f>AVERAGEIFS(#REF!,$C$2:$C$2691,5,#REF!,X444,#REF!,Y444)</f>
        <v>#REF!</v>
      </c>
      <c r="AA444" s="13" t="e">
        <f t="shared" si="65"/>
        <v>#REF!</v>
      </c>
      <c r="AB444" s="13" t="e">
        <f>AVERAGEIFS(#REF!,$C$2:$C$2691,5,#REF!,X444,#REF!,Y444)</f>
        <v>#REF!</v>
      </c>
      <c r="AC444" s="13" t="e">
        <f t="shared" si="66"/>
        <v>#REF!</v>
      </c>
      <c r="AD444" s="13" t="e">
        <f>AVERAGEIFS($N$2:$N$2691,$C$2:$C$2691,5,#REF!,X444,#REF!,Y444)</f>
        <v>#REF!</v>
      </c>
      <c r="AE444" s="13" t="e">
        <f t="shared" si="67"/>
        <v>#REF!</v>
      </c>
      <c r="AF444" s="13" t="e">
        <f>AVERAGEIFS($T$2:$T$2691,$C$2:$C$2691,5,#REF!,X444,#REF!,Y444)</f>
        <v>#REF!</v>
      </c>
      <c r="AG444" s="13" t="e">
        <f t="shared" si="68"/>
        <v>#REF!</v>
      </c>
      <c r="AN444" s="5"/>
    </row>
    <row r="445" spans="1:40" x14ac:dyDescent="0.3">
      <c r="A445" s="10">
        <f>IF(ISBLANK('Step 1.1 Raw Data'!A445),"-",'Step 1.1 Raw Data'!A445)</f>
        <v>43150.875025578702</v>
      </c>
      <c r="B445">
        <f t="shared" si="61"/>
        <v>21</v>
      </c>
      <c r="C445">
        <f t="shared" si="60"/>
        <v>2</v>
      </c>
      <c r="D445">
        <f>IF(ISBLANK('Step 1.1 Raw Data'!B445),"-",'Step 1.1 Raw Data'!B445)</f>
        <v>86.1494</v>
      </c>
      <c r="E445">
        <f>IF(ISBLANK('Step 1.1 Raw Data'!C445),"-",'Step 1.1 Raw Data'!C445)</f>
        <v>86.1494</v>
      </c>
      <c r="F445">
        <f>IF(ISBLANK('Step 1.1 Raw Data'!D445),"-",'Step 1.1 Raw Data'!D445)</f>
        <v>86.1494</v>
      </c>
      <c r="G445" s="17">
        <f t="shared" si="62"/>
        <v>86.1494</v>
      </c>
      <c r="H445" s="61">
        <f>(SQRT(3)*G445*'Step 1.1 Raw Data'!$G$3*'Step 1.1 Raw Data'!$G$4)/1000</f>
        <v>31.16955014372644</v>
      </c>
      <c r="J445" s="10"/>
      <c r="K445"/>
      <c r="L445"/>
      <c r="M445"/>
      <c r="N445" s="17"/>
      <c r="O445"/>
      <c r="P445" s="10"/>
      <c r="Q445"/>
      <c r="R445"/>
      <c r="S445"/>
      <c r="T445" s="17"/>
      <c r="V445">
        <v>5</v>
      </c>
      <c r="W445" s="14">
        <v>0.47916666666666702</v>
      </c>
      <c r="X445" s="3">
        <f t="shared" si="63"/>
        <v>11</v>
      </c>
      <c r="Y445" s="3">
        <f t="shared" si="64"/>
        <v>30</v>
      </c>
      <c r="Z445" s="13" t="e">
        <f>AVERAGEIFS(#REF!,$C$2:$C$2691,5,#REF!,X445,#REF!,Y445)</f>
        <v>#REF!</v>
      </c>
      <c r="AA445" s="13" t="e">
        <f t="shared" si="65"/>
        <v>#REF!</v>
      </c>
      <c r="AB445" s="13" t="e">
        <f>AVERAGEIFS(#REF!,$C$2:$C$2691,5,#REF!,X445,#REF!,Y445)</f>
        <v>#REF!</v>
      </c>
      <c r="AC445" s="13" t="e">
        <f t="shared" si="66"/>
        <v>#REF!</v>
      </c>
      <c r="AD445" s="13" t="e">
        <f>AVERAGEIFS($N$2:$N$2691,$C$2:$C$2691,5,#REF!,X445,#REF!,Y445)</f>
        <v>#REF!</v>
      </c>
      <c r="AE445" s="13" t="e">
        <f t="shared" si="67"/>
        <v>#REF!</v>
      </c>
      <c r="AF445" s="13" t="e">
        <f>AVERAGEIFS($T$2:$T$2691,$C$2:$C$2691,5,#REF!,X445,#REF!,Y445)</f>
        <v>#REF!</v>
      </c>
      <c r="AG445" s="13" t="e">
        <f t="shared" si="68"/>
        <v>#REF!</v>
      </c>
      <c r="AN445" s="5"/>
    </row>
    <row r="446" spans="1:40" x14ac:dyDescent="0.3">
      <c r="A446" s="10">
        <f>IF(ISBLANK('Step 1.1 Raw Data'!A446),"-",'Step 1.1 Raw Data'!A446)</f>
        <v>43150.916692303239</v>
      </c>
      <c r="B446">
        <f t="shared" si="61"/>
        <v>22</v>
      </c>
      <c r="C446">
        <f t="shared" si="60"/>
        <v>2</v>
      </c>
      <c r="D446">
        <f>IF(ISBLANK('Step 1.1 Raw Data'!B446),"-",'Step 1.1 Raw Data'!B446)</f>
        <v>86.259299999999996</v>
      </c>
      <c r="E446">
        <f>IF(ISBLANK('Step 1.1 Raw Data'!C446),"-",'Step 1.1 Raw Data'!C446)</f>
        <v>86.259299999999996</v>
      </c>
      <c r="F446">
        <f>IF(ISBLANK('Step 1.1 Raw Data'!D446),"-",'Step 1.1 Raw Data'!D446)</f>
        <v>86.259299999999996</v>
      </c>
      <c r="G446" s="17">
        <f t="shared" si="62"/>
        <v>86.259299999999996</v>
      </c>
      <c r="H446" s="61">
        <f>(SQRT(3)*G446*'Step 1.1 Raw Data'!$G$3*'Step 1.1 Raw Data'!$G$4)/1000</f>
        <v>31.209312853168356</v>
      </c>
      <c r="J446" s="10"/>
      <c r="K446"/>
      <c r="L446"/>
      <c r="M446"/>
      <c r="N446" s="17"/>
      <c r="O446"/>
      <c r="P446" s="10"/>
      <c r="Q446"/>
      <c r="R446"/>
      <c r="S446"/>
      <c r="T446" s="17"/>
      <c r="V446">
        <v>5</v>
      </c>
      <c r="W446" s="14">
        <v>0.48958333333333298</v>
      </c>
      <c r="X446" s="3">
        <f t="shared" si="63"/>
        <v>11</v>
      </c>
      <c r="Y446" s="3">
        <f t="shared" si="64"/>
        <v>45</v>
      </c>
      <c r="Z446" s="13" t="e">
        <f>AVERAGEIFS(#REF!,$C$2:$C$2691,5,#REF!,X446,#REF!,Y446)</f>
        <v>#REF!</v>
      </c>
      <c r="AA446" s="13" t="e">
        <f t="shared" si="65"/>
        <v>#REF!</v>
      </c>
      <c r="AB446" s="13" t="e">
        <f>AVERAGEIFS(#REF!,$C$2:$C$2691,5,#REF!,X446,#REF!,Y446)</f>
        <v>#REF!</v>
      </c>
      <c r="AC446" s="13" t="e">
        <f t="shared" si="66"/>
        <v>#REF!</v>
      </c>
      <c r="AD446" s="13" t="e">
        <f>AVERAGEIFS($N$2:$N$2691,$C$2:$C$2691,5,#REF!,X446,#REF!,Y446)</f>
        <v>#REF!</v>
      </c>
      <c r="AE446" s="13" t="e">
        <f t="shared" si="67"/>
        <v>#REF!</v>
      </c>
      <c r="AF446" s="13" t="e">
        <f>AVERAGEIFS($T$2:$T$2691,$C$2:$C$2691,5,#REF!,X446,#REF!,Y446)</f>
        <v>#REF!</v>
      </c>
      <c r="AG446" s="13" t="e">
        <f t="shared" si="68"/>
        <v>#REF!</v>
      </c>
      <c r="AN446" s="5"/>
    </row>
    <row r="447" spans="1:40" x14ac:dyDescent="0.3">
      <c r="A447" s="10">
        <f>IF(ISBLANK('Step 1.1 Raw Data'!A447),"-",'Step 1.1 Raw Data'!A447)</f>
        <v>43150.958359027776</v>
      </c>
      <c r="B447">
        <f t="shared" si="61"/>
        <v>23</v>
      </c>
      <c r="C447">
        <f t="shared" si="60"/>
        <v>2</v>
      </c>
      <c r="D447">
        <f>IF(ISBLANK('Step 1.1 Raw Data'!B447),"-",'Step 1.1 Raw Data'!B447)</f>
        <v>86.442400000000006</v>
      </c>
      <c r="E447">
        <f>IF(ISBLANK('Step 1.1 Raw Data'!C447),"-",'Step 1.1 Raw Data'!C447)</f>
        <v>86.442400000000006</v>
      </c>
      <c r="F447">
        <f>IF(ISBLANK('Step 1.1 Raw Data'!D447),"-",'Step 1.1 Raw Data'!D447)</f>
        <v>86.442400000000006</v>
      </c>
      <c r="G447" s="17">
        <f t="shared" si="62"/>
        <v>86.442400000000006</v>
      </c>
      <c r="H447" s="61">
        <f>(SQRT(3)*G447*'Step 1.1 Raw Data'!$G$3*'Step 1.1 Raw Data'!$G$4)/1000</f>
        <v>31.275559915032009</v>
      </c>
      <c r="J447" s="10"/>
      <c r="K447"/>
      <c r="L447"/>
      <c r="M447"/>
      <c r="N447" s="17"/>
      <c r="O447"/>
      <c r="P447" s="10"/>
      <c r="Q447"/>
      <c r="R447"/>
      <c r="S447"/>
      <c r="T447" s="17"/>
      <c r="V447">
        <v>5</v>
      </c>
      <c r="W447" s="14">
        <v>0.5</v>
      </c>
      <c r="X447" s="3">
        <f t="shared" si="63"/>
        <v>12</v>
      </c>
      <c r="Y447" s="3">
        <f t="shared" si="64"/>
        <v>0</v>
      </c>
      <c r="Z447" s="13" t="e">
        <f>AVERAGEIFS(#REF!,$C$2:$C$2691,5,#REF!,X447,#REF!,Y447)</f>
        <v>#REF!</v>
      </c>
      <c r="AA447" s="13" t="e">
        <f t="shared" si="65"/>
        <v>#REF!</v>
      </c>
      <c r="AB447" s="13" t="e">
        <f>AVERAGEIFS(#REF!,$C$2:$C$2691,5,#REF!,X447,#REF!,Y447)</f>
        <v>#REF!</v>
      </c>
      <c r="AC447" s="13" t="e">
        <f t="shared" si="66"/>
        <v>#REF!</v>
      </c>
      <c r="AD447" s="13" t="e">
        <f>AVERAGEIFS($N$2:$N$2691,$C$2:$C$2691,5,#REF!,X447,#REF!,Y447)</f>
        <v>#REF!</v>
      </c>
      <c r="AE447" s="13" t="e">
        <f t="shared" si="67"/>
        <v>#REF!</v>
      </c>
      <c r="AF447" s="13" t="e">
        <f>AVERAGEIFS($T$2:$T$2691,$C$2:$C$2691,5,#REF!,X447,#REF!,Y447)</f>
        <v>#REF!</v>
      </c>
      <c r="AG447" s="13" t="e">
        <f t="shared" si="68"/>
        <v>#REF!</v>
      </c>
      <c r="AN447" s="5"/>
    </row>
    <row r="448" spans="1:40" x14ac:dyDescent="0.3">
      <c r="A448" s="10">
        <f>IF(ISBLANK('Step 1.1 Raw Data'!A448),"-",'Step 1.1 Raw Data'!A448)</f>
        <v>43151.000025752313</v>
      </c>
      <c r="B448">
        <f t="shared" si="61"/>
        <v>0</v>
      </c>
      <c r="C448">
        <f t="shared" si="60"/>
        <v>3</v>
      </c>
      <c r="D448">
        <f>IF(ISBLANK('Step 1.1 Raw Data'!B448),"-",'Step 1.1 Raw Data'!B448)</f>
        <v>86.463700000000003</v>
      </c>
      <c r="E448">
        <f>IF(ISBLANK('Step 1.1 Raw Data'!C448),"-",'Step 1.1 Raw Data'!C448)</f>
        <v>86.463700000000003</v>
      </c>
      <c r="F448">
        <f>IF(ISBLANK('Step 1.1 Raw Data'!D448),"-",'Step 1.1 Raw Data'!D448)</f>
        <v>86.463700000000003</v>
      </c>
      <c r="G448" s="17">
        <f t="shared" si="62"/>
        <v>86.463700000000003</v>
      </c>
      <c r="H448" s="61">
        <f>(SQRT(3)*G448*'Step 1.1 Raw Data'!$G$3*'Step 1.1 Raw Data'!$G$4)/1000</f>
        <v>31.283266427417015</v>
      </c>
      <c r="J448" s="10"/>
      <c r="K448"/>
      <c r="L448"/>
      <c r="M448"/>
      <c r="N448" s="17"/>
      <c r="O448"/>
      <c r="P448" s="10"/>
      <c r="Q448"/>
      <c r="R448"/>
      <c r="S448"/>
      <c r="T448" s="17"/>
      <c r="V448">
        <v>5</v>
      </c>
      <c r="W448" s="14">
        <v>0.51041666666666696</v>
      </c>
      <c r="X448" s="3">
        <f t="shared" si="63"/>
        <v>12</v>
      </c>
      <c r="Y448" s="3">
        <f t="shared" si="64"/>
        <v>15</v>
      </c>
      <c r="Z448" s="13" t="e">
        <f>AVERAGEIFS(#REF!,$C$2:$C$2691,5,#REF!,X448,#REF!,Y448)</f>
        <v>#REF!</v>
      </c>
      <c r="AA448" s="13" t="e">
        <f t="shared" si="65"/>
        <v>#REF!</v>
      </c>
      <c r="AB448" s="13" t="e">
        <f>AVERAGEIFS(#REF!,$C$2:$C$2691,5,#REF!,X448,#REF!,Y448)</f>
        <v>#REF!</v>
      </c>
      <c r="AC448" s="13" t="e">
        <f t="shared" si="66"/>
        <v>#REF!</v>
      </c>
      <c r="AD448" s="13" t="e">
        <f>AVERAGEIFS($N$2:$N$2691,$C$2:$C$2691,5,#REF!,X448,#REF!,Y448)</f>
        <v>#REF!</v>
      </c>
      <c r="AE448" s="13" t="e">
        <f t="shared" si="67"/>
        <v>#REF!</v>
      </c>
      <c r="AF448" s="13" t="e">
        <f>AVERAGEIFS($T$2:$T$2691,$C$2:$C$2691,5,#REF!,X448,#REF!,Y448)</f>
        <v>#REF!</v>
      </c>
      <c r="AG448" s="13" t="e">
        <f t="shared" si="68"/>
        <v>#REF!</v>
      </c>
      <c r="AN448" s="5"/>
    </row>
    <row r="449" spans="1:40" x14ac:dyDescent="0.3">
      <c r="A449" s="10">
        <f>IF(ISBLANK('Step 1.1 Raw Data'!A449),"-",'Step 1.1 Raw Data'!A449)</f>
        <v>43151.041692476851</v>
      </c>
      <c r="B449">
        <f t="shared" si="61"/>
        <v>1</v>
      </c>
      <c r="C449">
        <f t="shared" si="60"/>
        <v>3</v>
      </c>
      <c r="D449">
        <f>IF(ISBLANK('Step 1.1 Raw Data'!B449),"-",'Step 1.1 Raw Data'!B449)</f>
        <v>86.562899999999999</v>
      </c>
      <c r="E449">
        <f>IF(ISBLANK('Step 1.1 Raw Data'!C449),"-",'Step 1.1 Raw Data'!C449)</f>
        <v>86.562899999999999</v>
      </c>
      <c r="F449">
        <f>IF(ISBLANK('Step 1.1 Raw Data'!D449),"-",'Step 1.1 Raw Data'!D449)</f>
        <v>86.562899999999999</v>
      </c>
      <c r="G449" s="17">
        <f t="shared" si="62"/>
        <v>86.562899999999999</v>
      </c>
      <c r="H449" s="61">
        <f>(SQRT(3)*G449*'Step 1.1 Raw Data'!$G$3*'Step 1.1 Raw Data'!$G$4)/1000</f>
        <v>31.319157790261777</v>
      </c>
      <c r="J449" s="10"/>
      <c r="K449"/>
      <c r="L449"/>
      <c r="M449"/>
      <c r="N449" s="17"/>
      <c r="O449"/>
      <c r="P449" s="10"/>
      <c r="Q449"/>
      <c r="R449"/>
      <c r="S449"/>
      <c r="T449" s="17"/>
      <c r="V449">
        <v>5</v>
      </c>
      <c r="W449" s="14">
        <v>0.52083333333333304</v>
      </c>
      <c r="X449" s="3">
        <f t="shared" si="63"/>
        <v>12</v>
      </c>
      <c r="Y449" s="3">
        <f t="shared" si="64"/>
        <v>30</v>
      </c>
      <c r="Z449" s="13" t="e">
        <f>AVERAGEIFS(#REF!,$C$2:$C$2691,5,#REF!,X449,#REF!,Y449)</f>
        <v>#REF!</v>
      </c>
      <c r="AA449" s="13" t="e">
        <f t="shared" si="65"/>
        <v>#REF!</v>
      </c>
      <c r="AB449" s="13" t="e">
        <f>AVERAGEIFS(#REF!,$C$2:$C$2691,5,#REF!,X449,#REF!,Y449)</f>
        <v>#REF!</v>
      </c>
      <c r="AC449" s="13" t="e">
        <f t="shared" si="66"/>
        <v>#REF!</v>
      </c>
      <c r="AD449" s="13" t="e">
        <f>AVERAGEIFS($N$2:$N$2691,$C$2:$C$2691,5,#REF!,X449,#REF!,Y449)</f>
        <v>#REF!</v>
      </c>
      <c r="AE449" s="13" t="e">
        <f t="shared" si="67"/>
        <v>#REF!</v>
      </c>
      <c r="AF449" s="13" t="e">
        <f>AVERAGEIFS($T$2:$T$2691,$C$2:$C$2691,5,#REF!,X449,#REF!,Y449)</f>
        <v>#REF!</v>
      </c>
      <c r="AG449" s="13" t="e">
        <f t="shared" si="68"/>
        <v>#REF!</v>
      </c>
      <c r="AN449" s="5"/>
    </row>
    <row r="450" spans="1:40" x14ac:dyDescent="0.3">
      <c r="A450" s="10">
        <f>IF(ISBLANK('Step 1.1 Raw Data'!A450),"-",'Step 1.1 Raw Data'!A450)</f>
        <v>43151.083359201388</v>
      </c>
      <c r="B450">
        <f t="shared" si="61"/>
        <v>2</v>
      </c>
      <c r="C450">
        <f t="shared" ref="C450:C513" si="69">WEEKDAY(A450)</f>
        <v>3</v>
      </c>
      <c r="D450">
        <f>IF(ISBLANK('Step 1.1 Raw Data'!B450),"-",'Step 1.1 Raw Data'!B450)</f>
        <v>86.370599999999996</v>
      </c>
      <c r="E450">
        <f>IF(ISBLANK('Step 1.1 Raw Data'!C450),"-",'Step 1.1 Raw Data'!C450)</f>
        <v>86.370599999999996</v>
      </c>
      <c r="F450">
        <f>IF(ISBLANK('Step 1.1 Raw Data'!D450),"-",'Step 1.1 Raw Data'!D450)</f>
        <v>86.370599999999996</v>
      </c>
      <c r="G450" s="17">
        <f t="shared" si="62"/>
        <v>86.37060000000001</v>
      </c>
      <c r="H450" s="61">
        <f>(SQRT(3)*G450*'Step 1.1 Raw Data'!$G$3*'Step 1.1 Raw Data'!$G$4)/1000</f>
        <v>31.249582093940745</v>
      </c>
      <c r="J450" s="10"/>
      <c r="K450"/>
      <c r="L450"/>
      <c r="M450"/>
      <c r="N450" s="17"/>
      <c r="O450"/>
      <c r="P450" s="10"/>
      <c r="Q450"/>
      <c r="R450"/>
      <c r="S450"/>
      <c r="T450" s="17"/>
      <c r="V450">
        <v>5</v>
      </c>
      <c r="W450" s="14">
        <v>0.53125</v>
      </c>
      <c r="X450" s="3">
        <f t="shared" si="63"/>
        <v>12</v>
      </c>
      <c r="Y450" s="3">
        <f t="shared" si="64"/>
        <v>45</v>
      </c>
      <c r="Z450" s="13" t="e">
        <f>AVERAGEIFS(#REF!,$C$2:$C$2691,5,#REF!,X450,#REF!,Y450)</f>
        <v>#REF!</v>
      </c>
      <c r="AA450" s="13" t="e">
        <f t="shared" si="65"/>
        <v>#REF!</v>
      </c>
      <c r="AB450" s="13" t="e">
        <f>AVERAGEIFS(#REF!,$C$2:$C$2691,5,#REF!,X450,#REF!,Y450)</f>
        <v>#REF!</v>
      </c>
      <c r="AC450" s="13" t="e">
        <f t="shared" si="66"/>
        <v>#REF!</v>
      </c>
      <c r="AD450" s="13" t="e">
        <f>AVERAGEIFS($N$2:$N$2691,$C$2:$C$2691,5,#REF!,X450,#REF!,Y450)</f>
        <v>#REF!</v>
      </c>
      <c r="AE450" s="13" t="e">
        <f t="shared" si="67"/>
        <v>#REF!</v>
      </c>
      <c r="AF450" s="13" t="e">
        <f>AVERAGEIFS($T$2:$T$2691,$C$2:$C$2691,5,#REF!,X450,#REF!,Y450)</f>
        <v>#REF!</v>
      </c>
      <c r="AG450" s="13" t="e">
        <f t="shared" si="68"/>
        <v>#REF!</v>
      </c>
      <c r="AN450" s="5"/>
    </row>
    <row r="451" spans="1:40" x14ac:dyDescent="0.3">
      <c r="A451" s="10">
        <f>IF(ISBLANK('Step 1.1 Raw Data'!A451),"-",'Step 1.1 Raw Data'!A451)</f>
        <v>43151.125025925925</v>
      </c>
      <c r="B451">
        <f t="shared" ref="B451:B514" si="70">HOUR(A451)</f>
        <v>3</v>
      </c>
      <c r="C451">
        <f t="shared" si="69"/>
        <v>3</v>
      </c>
      <c r="D451">
        <f>IF(ISBLANK('Step 1.1 Raw Data'!B451),"-",'Step 1.1 Raw Data'!B451)</f>
        <v>86.3523</v>
      </c>
      <c r="E451">
        <f>IF(ISBLANK('Step 1.1 Raw Data'!C451),"-",'Step 1.1 Raw Data'!C451)</f>
        <v>86.3523</v>
      </c>
      <c r="F451">
        <f>IF(ISBLANK('Step 1.1 Raw Data'!D451),"-",'Step 1.1 Raw Data'!D451)</f>
        <v>86.3523</v>
      </c>
      <c r="G451" s="17">
        <f t="shared" ref="G451:G514" si="71">AVERAGE(D451:F451)</f>
        <v>86.3523</v>
      </c>
      <c r="H451" s="61">
        <f>(SQRT(3)*G451*'Step 1.1 Raw Data'!$G$3*'Step 1.1 Raw Data'!$G$4)/1000</f>
        <v>31.242961005835312</v>
      </c>
      <c r="J451" s="10"/>
      <c r="K451"/>
      <c r="L451"/>
      <c r="M451"/>
      <c r="N451" s="17"/>
      <c r="O451"/>
      <c r="P451" s="10"/>
      <c r="Q451"/>
      <c r="R451"/>
      <c r="S451"/>
      <c r="T451" s="17"/>
      <c r="V451">
        <v>5</v>
      </c>
      <c r="W451" s="14">
        <v>0.54166666666666696</v>
      </c>
      <c r="X451" s="3">
        <f t="shared" si="63"/>
        <v>13</v>
      </c>
      <c r="Y451" s="3">
        <f t="shared" si="64"/>
        <v>0</v>
      </c>
      <c r="Z451" s="13" t="e">
        <f>AVERAGEIFS(#REF!,$C$2:$C$2691,5,#REF!,X451,#REF!,Y451)</f>
        <v>#REF!</v>
      </c>
      <c r="AA451" s="13" t="e">
        <f t="shared" si="65"/>
        <v>#REF!</v>
      </c>
      <c r="AB451" s="13" t="e">
        <f>AVERAGEIFS(#REF!,$C$2:$C$2691,5,#REF!,X451,#REF!,Y451)</f>
        <v>#REF!</v>
      </c>
      <c r="AC451" s="13" t="e">
        <f t="shared" si="66"/>
        <v>#REF!</v>
      </c>
      <c r="AD451" s="13" t="e">
        <f>AVERAGEIFS($N$2:$N$2691,$C$2:$C$2691,5,#REF!,X451,#REF!,Y451)</f>
        <v>#REF!</v>
      </c>
      <c r="AE451" s="13" t="e">
        <f t="shared" si="67"/>
        <v>#REF!</v>
      </c>
      <c r="AF451" s="13" t="e">
        <f>AVERAGEIFS($T$2:$T$2691,$C$2:$C$2691,5,#REF!,X451,#REF!,Y451)</f>
        <v>#REF!</v>
      </c>
      <c r="AG451" s="13" t="e">
        <f t="shared" si="68"/>
        <v>#REF!</v>
      </c>
      <c r="AN451" s="5"/>
    </row>
    <row r="452" spans="1:40" x14ac:dyDescent="0.3">
      <c r="A452" s="10">
        <f>IF(ISBLANK('Step 1.1 Raw Data'!A452),"-",'Step 1.1 Raw Data'!A452)</f>
        <v>43151.166692650462</v>
      </c>
      <c r="B452">
        <f t="shared" si="70"/>
        <v>4</v>
      </c>
      <c r="C452">
        <f t="shared" si="69"/>
        <v>3</v>
      </c>
      <c r="D452">
        <f>IF(ISBLANK('Step 1.1 Raw Data'!B452),"-",'Step 1.1 Raw Data'!B452)</f>
        <v>86.367599999999996</v>
      </c>
      <c r="E452">
        <f>IF(ISBLANK('Step 1.1 Raw Data'!C452),"-",'Step 1.1 Raw Data'!C452)</f>
        <v>86.367599999999996</v>
      </c>
      <c r="F452">
        <f>IF(ISBLANK('Step 1.1 Raw Data'!D452),"-",'Step 1.1 Raw Data'!D452)</f>
        <v>86.367599999999996</v>
      </c>
      <c r="G452" s="17">
        <f t="shared" si="71"/>
        <v>86.367599999999996</v>
      </c>
      <c r="H452" s="61">
        <f>(SQRT(3)*G452*'Step 1.1 Raw Data'!$G$3*'Step 1.1 Raw Data'!$G$4)/1000</f>
        <v>31.248496669661169</v>
      </c>
      <c r="J452" s="10"/>
      <c r="K452"/>
      <c r="L452"/>
      <c r="M452"/>
      <c r="N452" s="17"/>
      <c r="O452"/>
      <c r="P452" s="10"/>
      <c r="Q452"/>
      <c r="R452"/>
      <c r="S452"/>
      <c r="T452" s="17"/>
      <c r="V452">
        <v>5</v>
      </c>
      <c r="W452" s="14">
        <v>0.55208333333333304</v>
      </c>
      <c r="X452" s="3">
        <f t="shared" si="63"/>
        <v>13</v>
      </c>
      <c r="Y452" s="3">
        <f t="shared" si="64"/>
        <v>15</v>
      </c>
      <c r="Z452" s="13" t="e">
        <f>AVERAGEIFS(#REF!,$C$2:$C$2691,5,#REF!,X452,#REF!,Y452)</f>
        <v>#REF!</v>
      </c>
      <c r="AA452" s="13" t="e">
        <f t="shared" si="65"/>
        <v>#REF!</v>
      </c>
      <c r="AB452" s="13" t="e">
        <f>AVERAGEIFS(#REF!,$C$2:$C$2691,5,#REF!,X452,#REF!,Y452)</f>
        <v>#REF!</v>
      </c>
      <c r="AC452" s="13" t="e">
        <f t="shared" si="66"/>
        <v>#REF!</v>
      </c>
      <c r="AD452" s="13" t="e">
        <f>AVERAGEIFS($N$2:$N$2691,$C$2:$C$2691,5,#REF!,X452,#REF!,Y452)</f>
        <v>#REF!</v>
      </c>
      <c r="AE452" s="13" t="e">
        <f t="shared" si="67"/>
        <v>#REF!</v>
      </c>
      <c r="AF452" s="13" t="e">
        <f>AVERAGEIFS($T$2:$T$2691,$C$2:$C$2691,5,#REF!,X452,#REF!,Y452)</f>
        <v>#REF!</v>
      </c>
      <c r="AG452" s="13" t="e">
        <f t="shared" si="68"/>
        <v>#REF!</v>
      </c>
      <c r="AN452" s="5"/>
    </row>
    <row r="453" spans="1:40" x14ac:dyDescent="0.3">
      <c r="A453" s="10">
        <f>IF(ISBLANK('Step 1.1 Raw Data'!A453),"-",'Step 1.1 Raw Data'!A453)</f>
        <v>43151.208359374999</v>
      </c>
      <c r="B453">
        <f t="shared" si="70"/>
        <v>5</v>
      </c>
      <c r="C453">
        <f t="shared" si="69"/>
        <v>3</v>
      </c>
      <c r="D453">
        <f>IF(ISBLANK('Step 1.1 Raw Data'!B453),"-",'Step 1.1 Raw Data'!B453)</f>
        <v>86.402699999999996</v>
      </c>
      <c r="E453">
        <f>IF(ISBLANK('Step 1.1 Raw Data'!C453),"-",'Step 1.1 Raw Data'!C453)</f>
        <v>86.402699999999996</v>
      </c>
      <c r="F453">
        <f>IF(ISBLANK('Step 1.1 Raw Data'!D453),"-",'Step 1.1 Raw Data'!D453)</f>
        <v>86.402699999999996</v>
      </c>
      <c r="G453" s="17">
        <f t="shared" si="71"/>
        <v>86.402699999999996</v>
      </c>
      <c r="H453" s="61">
        <f>(SQRT(3)*G453*'Step 1.1 Raw Data'!$G$3*'Step 1.1 Raw Data'!$G$4)/1000</f>
        <v>31.261196133732241</v>
      </c>
      <c r="J453" s="10"/>
      <c r="K453"/>
      <c r="L453"/>
      <c r="M453"/>
      <c r="N453" s="17"/>
      <c r="O453"/>
      <c r="P453" s="10"/>
      <c r="Q453"/>
      <c r="R453"/>
      <c r="S453"/>
      <c r="T453" s="17"/>
      <c r="V453">
        <v>5</v>
      </c>
      <c r="W453" s="14">
        <v>0.5625</v>
      </c>
      <c r="X453" s="3">
        <f t="shared" si="63"/>
        <v>13</v>
      </c>
      <c r="Y453" s="3">
        <f t="shared" si="64"/>
        <v>30</v>
      </c>
      <c r="Z453" s="13" t="e">
        <f>AVERAGEIFS(#REF!,$C$2:$C$2691,5,#REF!,X453,#REF!,Y453)</f>
        <v>#REF!</v>
      </c>
      <c r="AA453" s="13" t="e">
        <f t="shared" si="65"/>
        <v>#REF!</v>
      </c>
      <c r="AB453" s="13" t="e">
        <f>AVERAGEIFS(#REF!,$C$2:$C$2691,5,#REF!,X453,#REF!,Y453)</f>
        <v>#REF!</v>
      </c>
      <c r="AC453" s="13" t="e">
        <f t="shared" si="66"/>
        <v>#REF!</v>
      </c>
      <c r="AD453" s="13" t="e">
        <f>AVERAGEIFS($N$2:$N$2691,$C$2:$C$2691,5,#REF!,X453,#REF!,Y453)</f>
        <v>#REF!</v>
      </c>
      <c r="AE453" s="13" t="e">
        <f t="shared" si="67"/>
        <v>#REF!</v>
      </c>
      <c r="AF453" s="13" t="e">
        <f>AVERAGEIFS($T$2:$T$2691,$C$2:$C$2691,5,#REF!,X453,#REF!,Y453)</f>
        <v>#REF!</v>
      </c>
      <c r="AG453" s="13" t="e">
        <f t="shared" si="68"/>
        <v>#REF!</v>
      </c>
      <c r="AN453" s="5"/>
    </row>
    <row r="454" spans="1:40" x14ac:dyDescent="0.3">
      <c r="A454" s="10">
        <f>IF(ISBLANK('Step 1.1 Raw Data'!A454),"-",'Step 1.1 Raw Data'!A454)</f>
        <v>43151.250026099537</v>
      </c>
      <c r="B454">
        <f t="shared" si="70"/>
        <v>6</v>
      </c>
      <c r="C454">
        <f t="shared" si="69"/>
        <v>3</v>
      </c>
      <c r="D454">
        <f>IF(ISBLANK('Step 1.1 Raw Data'!B454),"-",'Step 1.1 Raw Data'!B454)</f>
        <v>86.465199999999996</v>
      </c>
      <c r="E454">
        <f>IF(ISBLANK('Step 1.1 Raw Data'!C454),"-",'Step 1.1 Raw Data'!C454)</f>
        <v>86.465199999999996</v>
      </c>
      <c r="F454">
        <f>IF(ISBLANK('Step 1.1 Raw Data'!D454),"-",'Step 1.1 Raw Data'!D454)</f>
        <v>86.465199999999996</v>
      </c>
      <c r="G454" s="17">
        <f t="shared" si="71"/>
        <v>86.465199999999996</v>
      </c>
      <c r="H454" s="61">
        <f>(SQRT(3)*G454*'Step 1.1 Raw Data'!$G$3*'Step 1.1 Raw Data'!$G$4)/1000</f>
        <v>31.283809139556809</v>
      </c>
      <c r="J454" s="10"/>
      <c r="K454"/>
      <c r="L454"/>
      <c r="M454"/>
      <c r="N454" s="17"/>
      <c r="O454"/>
      <c r="P454" s="10"/>
      <c r="Q454"/>
      <c r="R454"/>
      <c r="S454"/>
      <c r="T454" s="17"/>
      <c r="V454">
        <v>5</v>
      </c>
      <c r="W454" s="14">
        <v>0.57291666666666696</v>
      </c>
      <c r="X454" s="3">
        <f t="shared" si="63"/>
        <v>13</v>
      </c>
      <c r="Y454" s="3">
        <f t="shared" si="64"/>
        <v>45</v>
      </c>
      <c r="Z454" s="13" t="e">
        <f>AVERAGEIFS(#REF!,$C$2:$C$2691,5,#REF!,X454,#REF!,Y454)</f>
        <v>#REF!</v>
      </c>
      <c r="AA454" s="13" t="e">
        <f t="shared" si="65"/>
        <v>#REF!</v>
      </c>
      <c r="AB454" s="13" t="e">
        <f>AVERAGEIFS(#REF!,$C$2:$C$2691,5,#REF!,X454,#REF!,Y454)</f>
        <v>#REF!</v>
      </c>
      <c r="AC454" s="13" t="e">
        <f t="shared" si="66"/>
        <v>#REF!</v>
      </c>
      <c r="AD454" s="13" t="e">
        <f>AVERAGEIFS($N$2:$N$2691,$C$2:$C$2691,5,#REF!,X454,#REF!,Y454)</f>
        <v>#REF!</v>
      </c>
      <c r="AE454" s="13" t="e">
        <f t="shared" si="67"/>
        <v>#REF!</v>
      </c>
      <c r="AF454" s="13" t="e">
        <f>AVERAGEIFS($T$2:$T$2691,$C$2:$C$2691,5,#REF!,X454,#REF!,Y454)</f>
        <v>#REF!</v>
      </c>
      <c r="AG454" s="13" t="e">
        <f t="shared" si="68"/>
        <v>#REF!</v>
      </c>
      <c r="AN454" s="5"/>
    </row>
    <row r="455" spans="1:40" x14ac:dyDescent="0.3">
      <c r="A455" s="10">
        <f>IF(ISBLANK('Step 1.1 Raw Data'!A455),"-",'Step 1.1 Raw Data'!A455)</f>
        <v>43151.291692824074</v>
      </c>
      <c r="B455">
        <f t="shared" si="70"/>
        <v>7</v>
      </c>
      <c r="C455">
        <f t="shared" si="69"/>
        <v>3</v>
      </c>
      <c r="D455">
        <f>IF(ISBLANK('Step 1.1 Raw Data'!B455),"-",'Step 1.1 Raw Data'!B455)</f>
        <v>86.401200000000003</v>
      </c>
      <c r="E455">
        <f>IF(ISBLANK('Step 1.1 Raw Data'!C455),"-",'Step 1.1 Raw Data'!C455)</f>
        <v>86.401200000000003</v>
      </c>
      <c r="F455">
        <f>IF(ISBLANK('Step 1.1 Raw Data'!D455),"-",'Step 1.1 Raw Data'!D455)</f>
        <v>86.401200000000003</v>
      </c>
      <c r="G455" s="17">
        <f t="shared" si="71"/>
        <v>86.401200000000003</v>
      </c>
      <c r="H455" s="61">
        <f>(SQRT(3)*G455*'Step 1.1 Raw Data'!$G$3*'Step 1.1 Raw Data'!$G$4)/1000</f>
        <v>31.260653421592455</v>
      </c>
      <c r="J455" s="10"/>
      <c r="K455"/>
      <c r="L455"/>
      <c r="M455"/>
      <c r="N455" s="17"/>
      <c r="O455"/>
      <c r="P455" s="10"/>
      <c r="Q455"/>
      <c r="R455"/>
      <c r="S455"/>
      <c r="T455" s="17"/>
      <c r="V455">
        <v>5</v>
      </c>
      <c r="W455" s="14">
        <v>0.58333333333333304</v>
      </c>
      <c r="X455" s="3">
        <f t="shared" si="63"/>
        <v>14</v>
      </c>
      <c r="Y455" s="3">
        <f t="shared" si="64"/>
        <v>0</v>
      </c>
      <c r="Z455" s="13" t="e">
        <f>AVERAGEIFS(#REF!,$C$2:$C$2691,5,#REF!,X455,#REF!,Y455)</f>
        <v>#REF!</v>
      </c>
      <c r="AA455" s="13" t="e">
        <f t="shared" si="65"/>
        <v>#REF!</v>
      </c>
      <c r="AB455" s="13" t="e">
        <f>AVERAGEIFS(#REF!,$C$2:$C$2691,5,#REF!,X455,#REF!,Y455)</f>
        <v>#REF!</v>
      </c>
      <c r="AC455" s="13" t="e">
        <f t="shared" si="66"/>
        <v>#REF!</v>
      </c>
      <c r="AD455" s="13" t="e">
        <f>AVERAGEIFS($N$2:$N$2691,$C$2:$C$2691,5,#REF!,X455,#REF!,Y455)</f>
        <v>#REF!</v>
      </c>
      <c r="AE455" s="13" t="e">
        <f t="shared" si="67"/>
        <v>#REF!</v>
      </c>
      <c r="AF455" s="13" t="e">
        <f>AVERAGEIFS($T$2:$T$2691,$C$2:$C$2691,5,#REF!,X455,#REF!,Y455)</f>
        <v>#REF!</v>
      </c>
      <c r="AG455" s="13" t="e">
        <f t="shared" si="68"/>
        <v>#REF!</v>
      </c>
      <c r="AN455" s="5"/>
    </row>
    <row r="456" spans="1:40" x14ac:dyDescent="0.3">
      <c r="A456" s="10">
        <f>IF(ISBLANK('Step 1.1 Raw Data'!A456),"-",'Step 1.1 Raw Data'!A456)</f>
        <v>43151.333359548611</v>
      </c>
      <c r="B456">
        <f t="shared" si="70"/>
        <v>8</v>
      </c>
      <c r="C456">
        <f t="shared" si="69"/>
        <v>3</v>
      </c>
      <c r="D456">
        <f>IF(ISBLANK('Step 1.1 Raw Data'!B456),"-",'Step 1.1 Raw Data'!B456)</f>
        <v>86.451499999999996</v>
      </c>
      <c r="E456">
        <f>IF(ISBLANK('Step 1.1 Raw Data'!C456),"-",'Step 1.1 Raw Data'!C456)</f>
        <v>86.451499999999996</v>
      </c>
      <c r="F456">
        <f>IF(ISBLANK('Step 1.1 Raw Data'!D456),"-",'Step 1.1 Raw Data'!D456)</f>
        <v>86.451499999999996</v>
      </c>
      <c r="G456" s="17">
        <f t="shared" si="71"/>
        <v>86.451499999999996</v>
      </c>
      <c r="H456" s="61">
        <f>(SQRT(3)*G456*'Step 1.1 Raw Data'!$G$3*'Step 1.1 Raw Data'!$G$4)/1000</f>
        <v>31.278852368680063</v>
      </c>
      <c r="J456" s="10"/>
      <c r="K456"/>
      <c r="L456"/>
      <c r="M456"/>
      <c r="N456" s="17"/>
      <c r="O456"/>
      <c r="P456" s="10"/>
      <c r="Q456"/>
      <c r="R456"/>
      <c r="S456"/>
      <c r="T456" s="17"/>
      <c r="V456">
        <v>5</v>
      </c>
      <c r="W456" s="14">
        <v>0.59375</v>
      </c>
      <c r="X456" s="3">
        <f t="shared" si="63"/>
        <v>14</v>
      </c>
      <c r="Y456" s="3">
        <f t="shared" si="64"/>
        <v>15</v>
      </c>
      <c r="Z456" s="13" t="e">
        <f>AVERAGEIFS(#REF!,$C$2:$C$2691,5,#REF!,X456,#REF!,Y456)</f>
        <v>#REF!</v>
      </c>
      <c r="AA456" s="13" t="e">
        <f t="shared" si="65"/>
        <v>#REF!</v>
      </c>
      <c r="AB456" s="13" t="e">
        <f>AVERAGEIFS(#REF!,$C$2:$C$2691,5,#REF!,X456,#REF!,Y456)</f>
        <v>#REF!</v>
      </c>
      <c r="AC456" s="13" t="e">
        <f t="shared" si="66"/>
        <v>#REF!</v>
      </c>
      <c r="AD456" s="13" t="e">
        <f>AVERAGEIFS($N$2:$N$2691,$C$2:$C$2691,5,#REF!,X456,#REF!,Y456)</f>
        <v>#REF!</v>
      </c>
      <c r="AE456" s="13" t="e">
        <f t="shared" si="67"/>
        <v>#REF!</v>
      </c>
      <c r="AF456" s="13" t="e">
        <f>AVERAGEIFS($T$2:$T$2691,$C$2:$C$2691,5,#REF!,X456,#REF!,Y456)</f>
        <v>#REF!</v>
      </c>
      <c r="AG456" s="13" t="e">
        <f t="shared" si="68"/>
        <v>#REF!</v>
      </c>
      <c r="AN456" s="5"/>
    </row>
    <row r="457" spans="1:40" x14ac:dyDescent="0.3">
      <c r="A457" s="10">
        <f>IF(ISBLANK('Step 1.1 Raw Data'!A457),"-",'Step 1.1 Raw Data'!A457)</f>
        <v>43151.375026273148</v>
      </c>
      <c r="B457">
        <f t="shared" si="70"/>
        <v>9</v>
      </c>
      <c r="C457">
        <f t="shared" si="69"/>
        <v>3</v>
      </c>
      <c r="D457">
        <f>IF(ISBLANK('Step 1.1 Raw Data'!B457),"-",'Step 1.1 Raw Data'!B457)</f>
        <v>86.202799999999996</v>
      </c>
      <c r="E457">
        <f>IF(ISBLANK('Step 1.1 Raw Data'!C457),"-",'Step 1.1 Raw Data'!C457)</f>
        <v>86.202799999999996</v>
      </c>
      <c r="F457">
        <f>IF(ISBLANK('Step 1.1 Raw Data'!D457),"-",'Step 1.1 Raw Data'!D457)</f>
        <v>86.202799999999996</v>
      </c>
      <c r="G457" s="17">
        <f t="shared" si="71"/>
        <v>86.202799999999982</v>
      </c>
      <c r="H457" s="61">
        <f>(SQRT(3)*G457*'Step 1.1 Raw Data'!$G$3*'Step 1.1 Raw Data'!$G$4)/1000</f>
        <v>31.188870695902946</v>
      </c>
      <c r="J457" s="10"/>
      <c r="K457"/>
      <c r="L457"/>
      <c r="M457"/>
      <c r="N457" s="17"/>
      <c r="O457"/>
      <c r="P457" s="10"/>
      <c r="Q457"/>
      <c r="R457"/>
      <c r="S457"/>
      <c r="T457" s="17"/>
      <c r="V457">
        <v>5</v>
      </c>
      <c r="W457" s="14">
        <v>0.60416666666666696</v>
      </c>
      <c r="X457" s="3">
        <f t="shared" si="63"/>
        <v>14</v>
      </c>
      <c r="Y457" s="3">
        <f t="shared" si="64"/>
        <v>30</v>
      </c>
      <c r="Z457" s="13" t="e">
        <f>AVERAGEIFS(#REF!,$C$2:$C$2691,5,#REF!,X457,#REF!,Y457)</f>
        <v>#REF!</v>
      </c>
      <c r="AA457" s="13" t="e">
        <f t="shared" si="65"/>
        <v>#REF!</v>
      </c>
      <c r="AB457" s="13" t="e">
        <f>AVERAGEIFS(#REF!,$C$2:$C$2691,5,#REF!,X457,#REF!,Y457)</f>
        <v>#REF!</v>
      </c>
      <c r="AC457" s="13" t="e">
        <f t="shared" si="66"/>
        <v>#REF!</v>
      </c>
      <c r="AD457" s="13" t="e">
        <f>AVERAGEIFS($N$2:$N$2691,$C$2:$C$2691,5,#REF!,X457,#REF!,Y457)</f>
        <v>#REF!</v>
      </c>
      <c r="AE457" s="13" t="e">
        <f t="shared" si="67"/>
        <v>#REF!</v>
      </c>
      <c r="AF457" s="13" t="e">
        <f>AVERAGEIFS($T$2:$T$2691,$C$2:$C$2691,5,#REF!,X457,#REF!,Y457)</f>
        <v>#REF!</v>
      </c>
      <c r="AG457" s="13" t="e">
        <f t="shared" si="68"/>
        <v>#REF!</v>
      </c>
      <c r="AN457" s="5"/>
    </row>
    <row r="458" spans="1:40" x14ac:dyDescent="0.3">
      <c r="A458" s="10">
        <f>IF(ISBLANK('Step 1.1 Raw Data'!A458),"-",'Step 1.1 Raw Data'!A458)</f>
        <v>43151.416692997685</v>
      </c>
      <c r="B458">
        <f t="shared" si="70"/>
        <v>10</v>
      </c>
      <c r="C458">
        <f t="shared" si="69"/>
        <v>3</v>
      </c>
      <c r="D458">
        <f>IF(ISBLANK('Step 1.1 Raw Data'!B458),"-",'Step 1.1 Raw Data'!B458)</f>
        <v>86.271500000000003</v>
      </c>
      <c r="E458">
        <f>IF(ISBLANK('Step 1.1 Raw Data'!C458),"-",'Step 1.1 Raw Data'!C458)</f>
        <v>86.271500000000003</v>
      </c>
      <c r="F458">
        <f>IF(ISBLANK('Step 1.1 Raw Data'!D458),"-",'Step 1.1 Raw Data'!D458)</f>
        <v>86.271500000000003</v>
      </c>
      <c r="G458" s="17">
        <f t="shared" si="71"/>
        <v>86.271500000000003</v>
      </c>
      <c r="H458" s="61">
        <f>(SQRT(3)*G458*'Step 1.1 Raw Data'!$G$3*'Step 1.1 Raw Data'!$G$4)/1000</f>
        <v>31.213726911905312</v>
      </c>
      <c r="J458" s="10"/>
      <c r="K458"/>
      <c r="L458"/>
      <c r="M458"/>
      <c r="N458" s="17"/>
      <c r="O458"/>
      <c r="P458" s="10"/>
      <c r="Q458"/>
      <c r="R458"/>
      <c r="S458"/>
      <c r="T458" s="17"/>
      <c r="V458">
        <v>5</v>
      </c>
      <c r="W458" s="14">
        <v>0.61458333333333304</v>
      </c>
      <c r="X458" s="3">
        <f t="shared" si="63"/>
        <v>14</v>
      </c>
      <c r="Y458" s="3">
        <f t="shared" si="64"/>
        <v>45</v>
      </c>
      <c r="Z458" s="13" t="e">
        <f>AVERAGEIFS(#REF!,$C$2:$C$2691,5,#REF!,X458,#REF!,Y458)</f>
        <v>#REF!</v>
      </c>
      <c r="AA458" s="13" t="e">
        <f t="shared" si="65"/>
        <v>#REF!</v>
      </c>
      <c r="AB458" s="13" t="e">
        <f>AVERAGEIFS(#REF!,$C$2:$C$2691,5,#REF!,X458,#REF!,Y458)</f>
        <v>#REF!</v>
      </c>
      <c r="AC458" s="13" t="e">
        <f t="shared" si="66"/>
        <v>#REF!</v>
      </c>
      <c r="AD458" s="13" t="e">
        <f>AVERAGEIFS($N$2:$N$2691,$C$2:$C$2691,5,#REF!,X458,#REF!,Y458)</f>
        <v>#REF!</v>
      </c>
      <c r="AE458" s="13" t="e">
        <f t="shared" si="67"/>
        <v>#REF!</v>
      </c>
      <c r="AF458" s="13" t="e">
        <f>AVERAGEIFS($T$2:$T$2691,$C$2:$C$2691,5,#REF!,X458,#REF!,Y458)</f>
        <v>#REF!</v>
      </c>
      <c r="AG458" s="13" t="e">
        <f t="shared" si="68"/>
        <v>#REF!</v>
      </c>
      <c r="AN458" s="5"/>
    </row>
    <row r="459" spans="1:40" x14ac:dyDescent="0.3">
      <c r="A459" s="10">
        <f>IF(ISBLANK('Step 1.1 Raw Data'!A459),"-",'Step 1.1 Raw Data'!A459)</f>
        <v>43151.458359722223</v>
      </c>
      <c r="B459">
        <f t="shared" si="70"/>
        <v>11</v>
      </c>
      <c r="C459">
        <f t="shared" si="69"/>
        <v>3</v>
      </c>
      <c r="D459">
        <f>IF(ISBLANK('Step 1.1 Raw Data'!B459),"-",'Step 1.1 Raw Data'!B459)</f>
        <v>86.756699999999995</v>
      </c>
      <c r="E459">
        <f>IF(ISBLANK('Step 1.1 Raw Data'!C459),"-",'Step 1.1 Raw Data'!C459)</f>
        <v>86.756699999999995</v>
      </c>
      <c r="F459">
        <f>IF(ISBLANK('Step 1.1 Raw Data'!D459),"-",'Step 1.1 Raw Data'!D459)</f>
        <v>86.756699999999995</v>
      </c>
      <c r="G459" s="17">
        <f t="shared" si="71"/>
        <v>86.756699999999981</v>
      </c>
      <c r="H459" s="61">
        <f>(SQRT(3)*G459*'Step 1.1 Raw Data'!$G$3*'Step 1.1 Raw Data'!$G$4)/1000</f>
        <v>31.389276198722584</v>
      </c>
      <c r="J459" s="10"/>
      <c r="K459"/>
      <c r="L459"/>
      <c r="M459"/>
      <c r="N459" s="17"/>
      <c r="O459"/>
      <c r="P459" s="10"/>
      <c r="Q459"/>
      <c r="R459"/>
      <c r="S459"/>
      <c r="T459" s="17"/>
      <c r="V459">
        <v>5</v>
      </c>
      <c r="W459" s="14">
        <v>0.625</v>
      </c>
      <c r="X459" s="3">
        <f t="shared" si="63"/>
        <v>15</v>
      </c>
      <c r="Y459" s="3">
        <f t="shared" si="64"/>
        <v>0</v>
      </c>
      <c r="Z459" s="13" t="e">
        <f>AVERAGEIFS(#REF!,$C$2:$C$2691,5,#REF!,X459,#REF!,Y459)</f>
        <v>#REF!</v>
      </c>
      <c r="AA459" s="13" t="e">
        <f t="shared" si="65"/>
        <v>#REF!</v>
      </c>
      <c r="AB459" s="13" t="e">
        <f>AVERAGEIFS(#REF!,$C$2:$C$2691,5,#REF!,X459,#REF!,Y459)</f>
        <v>#REF!</v>
      </c>
      <c r="AC459" s="13" t="e">
        <f t="shared" si="66"/>
        <v>#REF!</v>
      </c>
      <c r="AD459" s="13" t="e">
        <f>AVERAGEIFS($N$2:$N$2691,$C$2:$C$2691,5,#REF!,X459,#REF!,Y459)</f>
        <v>#REF!</v>
      </c>
      <c r="AE459" s="13" t="e">
        <f t="shared" si="67"/>
        <v>#REF!</v>
      </c>
      <c r="AF459" s="13" t="e">
        <f>AVERAGEIFS($T$2:$T$2691,$C$2:$C$2691,5,#REF!,X459,#REF!,Y459)</f>
        <v>#REF!</v>
      </c>
      <c r="AG459" s="13" t="e">
        <f t="shared" si="68"/>
        <v>#REF!</v>
      </c>
      <c r="AN459" s="5"/>
    </row>
    <row r="460" spans="1:40" x14ac:dyDescent="0.3">
      <c r="A460" s="10">
        <f>IF(ISBLANK('Step 1.1 Raw Data'!A460),"-",'Step 1.1 Raw Data'!A460)</f>
        <v>43151.50002644676</v>
      </c>
      <c r="B460">
        <f t="shared" si="70"/>
        <v>12</v>
      </c>
      <c r="C460">
        <f t="shared" si="69"/>
        <v>3</v>
      </c>
      <c r="D460">
        <f>IF(ISBLANK('Step 1.1 Raw Data'!B460),"-",'Step 1.1 Raw Data'!B460)</f>
        <v>86.619399999999999</v>
      </c>
      <c r="E460">
        <f>IF(ISBLANK('Step 1.1 Raw Data'!C460),"-",'Step 1.1 Raw Data'!C460)</f>
        <v>86.619399999999999</v>
      </c>
      <c r="F460">
        <f>IF(ISBLANK('Step 1.1 Raw Data'!D460),"-",'Step 1.1 Raw Data'!D460)</f>
        <v>86.619399999999999</v>
      </c>
      <c r="G460" s="17">
        <f t="shared" si="71"/>
        <v>86.619399999999999</v>
      </c>
      <c r="H460" s="61">
        <f>(SQRT(3)*G460*'Step 1.1 Raw Data'!$G$3*'Step 1.1 Raw Data'!$G$4)/1000</f>
        <v>31.339599947527173</v>
      </c>
      <c r="J460" s="10"/>
      <c r="K460"/>
      <c r="L460"/>
      <c r="M460"/>
      <c r="N460" s="17"/>
      <c r="O460"/>
      <c r="P460" s="10"/>
      <c r="Q460"/>
      <c r="R460"/>
      <c r="S460"/>
      <c r="T460" s="17"/>
      <c r="V460">
        <v>5</v>
      </c>
      <c r="W460" s="14">
        <v>0.63541666666666696</v>
      </c>
      <c r="X460" s="3">
        <f t="shared" si="63"/>
        <v>15</v>
      </c>
      <c r="Y460" s="3">
        <f t="shared" si="64"/>
        <v>15</v>
      </c>
      <c r="Z460" s="13" t="e">
        <f>AVERAGEIFS(#REF!,$C$2:$C$2691,5,#REF!,X460,#REF!,Y460)</f>
        <v>#REF!</v>
      </c>
      <c r="AA460" s="13" t="e">
        <f t="shared" si="65"/>
        <v>#REF!</v>
      </c>
      <c r="AB460" s="13" t="e">
        <f>AVERAGEIFS(#REF!,$C$2:$C$2691,5,#REF!,X460,#REF!,Y460)</f>
        <v>#REF!</v>
      </c>
      <c r="AC460" s="13" t="e">
        <f t="shared" si="66"/>
        <v>#REF!</v>
      </c>
      <c r="AD460" s="13" t="e">
        <f>AVERAGEIFS($N$2:$N$2691,$C$2:$C$2691,5,#REF!,X460,#REF!,Y460)</f>
        <v>#REF!</v>
      </c>
      <c r="AE460" s="13" t="e">
        <f t="shared" si="67"/>
        <v>#REF!</v>
      </c>
      <c r="AF460" s="13" t="e">
        <f>AVERAGEIFS($T$2:$T$2691,$C$2:$C$2691,5,#REF!,X460,#REF!,Y460)</f>
        <v>#REF!</v>
      </c>
      <c r="AG460" s="13" t="e">
        <f t="shared" si="68"/>
        <v>#REF!</v>
      </c>
      <c r="AN460" s="5"/>
    </row>
    <row r="461" spans="1:40" x14ac:dyDescent="0.3">
      <c r="A461" s="10">
        <f>IF(ISBLANK('Step 1.1 Raw Data'!A461),"-",'Step 1.1 Raw Data'!A461)</f>
        <v>43151.541693171297</v>
      </c>
      <c r="B461">
        <f t="shared" si="70"/>
        <v>13</v>
      </c>
      <c r="C461">
        <f t="shared" si="69"/>
        <v>3</v>
      </c>
      <c r="D461">
        <f>IF(ISBLANK('Step 1.1 Raw Data'!B461),"-",'Step 1.1 Raw Data'!B461)</f>
        <v>86.637699999999995</v>
      </c>
      <c r="E461">
        <f>IF(ISBLANK('Step 1.1 Raw Data'!C461),"-",'Step 1.1 Raw Data'!C461)</f>
        <v>86.637699999999995</v>
      </c>
      <c r="F461">
        <f>IF(ISBLANK('Step 1.1 Raw Data'!D461),"-",'Step 1.1 Raw Data'!D461)</f>
        <v>86.637699999999995</v>
      </c>
      <c r="G461" s="17">
        <f t="shared" si="71"/>
        <v>86.637699999999995</v>
      </c>
      <c r="H461" s="61">
        <f>(SQRT(3)*G461*'Step 1.1 Raw Data'!$G$3*'Step 1.1 Raw Data'!$G$4)/1000</f>
        <v>31.34622103563261</v>
      </c>
      <c r="J461" s="10"/>
      <c r="K461"/>
      <c r="L461"/>
      <c r="M461"/>
      <c r="N461" s="17"/>
      <c r="O461"/>
      <c r="P461" s="10"/>
      <c r="Q461"/>
      <c r="R461"/>
      <c r="S461"/>
      <c r="T461" s="17"/>
      <c r="V461">
        <v>5</v>
      </c>
      <c r="W461" s="14">
        <v>0.64583333333333304</v>
      </c>
      <c r="X461" s="3">
        <f t="shared" si="63"/>
        <v>15</v>
      </c>
      <c r="Y461" s="3">
        <f t="shared" si="64"/>
        <v>30</v>
      </c>
      <c r="Z461" s="13" t="e">
        <f>AVERAGEIFS(#REF!,$C$2:$C$2691,5,#REF!,X461,#REF!,Y461)</f>
        <v>#REF!</v>
      </c>
      <c r="AA461" s="13" t="e">
        <f t="shared" si="65"/>
        <v>#REF!</v>
      </c>
      <c r="AB461" s="13" t="e">
        <f>AVERAGEIFS(#REF!,$C$2:$C$2691,5,#REF!,X461,#REF!,Y461)</f>
        <v>#REF!</v>
      </c>
      <c r="AC461" s="13" t="e">
        <f t="shared" si="66"/>
        <v>#REF!</v>
      </c>
      <c r="AD461" s="13" t="e">
        <f>AVERAGEIFS($N$2:$N$2691,$C$2:$C$2691,5,#REF!,X461,#REF!,Y461)</f>
        <v>#REF!</v>
      </c>
      <c r="AE461" s="13" t="e">
        <f t="shared" si="67"/>
        <v>#REF!</v>
      </c>
      <c r="AF461" s="13" t="e">
        <f>AVERAGEIFS($T$2:$T$2691,$C$2:$C$2691,5,#REF!,X461,#REF!,Y461)</f>
        <v>#REF!</v>
      </c>
      <c r="AG461" s="13" t="e">
        <f t="shared" si="68"/>
        <v>#REF!</v>
      </c>
      <c r="AN461" s="5"/>
    </row>
    <row r="462" spans="1:40" x14ac:dyDescent="0.3">
      <c r="A462" s="10">
        <f>IF(ISBLANK('Step 1.1 Raw Data'!A462),"-",'Step 1.1 Raw Data'!A462)</f>
        <v>43151.583359895834</v>
      </c>
      <c r="B462">
        <f t="shared" si="70"/>
        <v>14</v>
      </c>
      <c r="C462">
        <f t="shared" si="69"/>
        <v>3</v>
      </c>
      <c r="D462">
        <f>IF(ISBLANK('Step 1.1 Raw Data'!B462),"-",'Step 1.1 Raw Data'!B462)</f>
        <v>86.875699999999995</v>
      </c>
      <c r="E462">
        <f>IF(ISBLANK('Step 1.1 Raw Data'!C462),"-",'Step 1.1 Raw Data'!C462)</f>
        <v>86.875699999999995</v>
      </c>
      <c r="F462">
        <f>IF(ISBLANK('Step 1.1 Raw Data'!D462),"-",'Step 1.1 Raw Data'!D462)</f>
        <v>86.875699999999995</v>
      </c>
      <c r="G462" s="17">
        <f t="shared" si="71"/>
        <v>86.875699999999995</v>
      </c>
      <c r="H462" s="61">
        <f>(SQRT(3)*G462*'Step 1.1 Raw Data'!$G$3*'Step 1.1 Raw Data'!$G$4)/1000</f>
        <v>31.432331361812558</v>
      </c>
      <c r="J462" s="10"/>
      <c r="K462"/>
      <c r="L462"/>
      <c r="M462"/>
      <c r="N462" s="17"/>
      <c r="O462"/>
      <c r="P462" s="10"/>
      <c r="Q462"/>
      <c r="R462"/>
      <c r="S462"/>
      <c r="T462" s="17"/>
      <c r="V462">
        <v>5</v>
      </c>
      <c r="W462" s="14">
        <v>0.65625</v>
      </c>
      <c r="X462" s="3">
        <f t="shared" si="63"/>
        <v>15</v>
      </c>
      <c r="Y462" s="3">
        <f t="shared" si="64"/>
        <v>45</v>
      </c>
      <c r="Z462" s="13" t="e">
        <f>AVERAGEIFS(#REF!,$C$2:$C$2691,5,#REF!,X462,#REF!,Y462)</f>
        <v>#REF!</v>
      </c>
      <c r="AA462" s="13" t="e">
        <f t="shared" si="65"/>
        <v>#REF!</v>
      </c>
      <c r="AB462" s="13" t="e">
        <f>AVERAGEIFS(#REF!,$C$2:$C$2691,5,#REF!,X462,#REF!,Y462)</f>
        <v>#REF!</v>
      </c>
      <c r="AC462" s="13" t="e">
        <f t="shared" si="66"/>
        <v>#REF!</v>
      </c>
      <c r="AD462" s="13" t="e">
        <f>AVERAGEIFS($N$2:$N$2691,$C$2:$C$2691,5,#REF!,X462,#REF!,Y462)</f>
        <v>#REF!</v>
      </c>
      <c r="AE462" s="13" t="e">
        <f t="shared" si="67"/>
        <v>#REF!</v>
      </c>
      <c r="AF462" s="13" t="e">
        <f>AVERAGEIFS($T$2:$T$2691,$C$2:$C$2691,5,#REF!,X462,#REF!,Y462)</f>
        <v>#REF!</v>
      </c>
      <c r="AG462" s="13" t="e">
        <f t="shared" si="68"/>
        <v>#REF!</v>
      </c>
      <c r="AN462" s="5"/>
    </row>
    <row r="463" spans="1:40" x14ac:dyDescent="0.3">
      <c r="A463" s="10">
        <f>IF(ISBLANK('Step 1.1 Raw Data'!A463),"-",'Step 1.1 Raw Data'!A463)</f>
        <v>43151.625026620372</v>
      </c>
      <c r="B463">
        <f t="shared" si="70"/>
        <v>15</v>
      </c>
      <c r="C463">
        <f t="shared" si="69"/>
        <v>3</v>
      </c>
      <c r="D463">
        <f>IF(ISBLANK('Step 1.1 Raw Data'!B463),"-",'Step 1.1 Raw Data'!B463)</f>
        <v>86.799400000000006</v>
      </c>
      <c r="E463">
        <f>IF(ISBLANK('Step 1.1 Raw Data'!C463),"-",'Step 1.1 Raw Data'!C463)</f>
        <v>86.799400000000006</v>
      </c>
      <c r="F463">
        <f>IF(ISBLANK('Step 1.1 Raw Data'!D463),"-",'Step 1.1 Raw Data'!D463)</f>
        <v>86.799400000000006</v>
      </c>
      <c r="G463" s="17">
        <f t="shared" si="71"/>
        <v>86.799400000000006</v>
      </c>
      <c r="H463" s="61">
        <f>(SQRT(3)*G463*'Step 1.1 Raw Data'!$G$3*'Step 1.1 Raw Data'!$G$4)/1000</f>
        <v>31.404725404301935</v>
      </c>
      <c r="J463" s="10"/>
      <c r="K463"/>
      <c r="L463"/>
      <c r="M463"/>
      <c r="N463" s="17"/>
      <c r="O463"/>
      <c r="P463" s="10"/>
      <c r="Q463"/>
      <c r="R463"/>
      <c r="S463"/>
      <c r="T463" s="17"/>
      <c r="V463">
        <v>5</v>
      </c>
      <c r="W463" s="14">
        <v>0.66666666666666696</v>
      </c>
      <c r="X463" s="3">
        <f t="shared" si="63"/>
        <v>16</v>
      </c>
      <c r="Y463" s="3">
        <f t="shared" si="64"/>
        <v>0</v>
      </c>
      <c r="Z463" s="13" t="e">
        <f>AVERAGEIFS(#REF!,$C$2:$C$2691,5,#REF!,X463,#REF!,Y463)</f>
        <v>#REF!</v>
      </c>
      <c r="AA463" s="13" t="e">
        <f t="shared" si="65"/>
        <v>#REF!</v>
      </c>
      <c r="AB463" s="13" t="e">
        <f>AVERAGEIFS(#REF!,$C$2:$C$2691,5,#REF!,X463,#REF!,Y463)</f>
        <v>#REF!</v>
      </c>
      <c r="AC463" s="13" t="e">
        <f t="shared" si="66"/>
        <v>#REF!</v>
      </c>
      <c r="AD463" s="13" t="e">
        <f>AVERAGEIFS($N$2:$N$2691,$C$2:$C$2691,5,#REF!,X463,#REF!,Y463)</f>
        <v>#REF!</v>
      </c>
      <c r="AE463" s="13" t="e">
        <f t="shared" si="67"/>
        <v>#REF!</v>
      </c>
      <c r="AF463" s="13" t="e">
        <f>AVERAGEIFS($T$2:$T$2691,$C$2:$C$2691,5,#REF!,X463,#REF!,Y463)</f>
        <v>#REF!</v>
      </c>
      <c r="AG463" s="13" t="e">
        <f t="shared" si="68"/>
        <v>#REF!</v>
      </c>
      <c r="AN463" s="5"/>
    </row>
    <row r="464" spans="1:40" x14ac:dyDescent="0.3">
      <c r="A464" s="10">
        <f>IF(ISBLANK('Step 1.1 Raw Data'!A464),"-",'Step 1.1 Raw Data'!A464)</f>
        <v>43151.666693344909</v>
      </c>
      <c r="B464">
        <f t="shared" si="70"/>
        <v>16</v>
      </c>
      <c r="C464">
        <f t="shared" si="69"/>
        <v>3</v>
      </c>
      <c r="D464">
        <f>IF(ISBLANK('Step 1.1 Raw Data'!B464),"-",'Step 1.1 Raw Data'!B464)</f>
        <v>86.767399999999995</v>
      </c>
      <c r="E464">
        <f>IF(ISBLANK('Step 1.1 Raw Data'!C464),"-",'Step 1.1 Raw Data'!C464)</f>
        <v>86.767399999999995</v>
      </c>
      <c r="F464">
        <f>IF(ISBLANK('Step 1.1 Raw Data'!D464),"-",'Step 1.1 Raw Data'!D464)</f>
        <v>86.767399999999995</v>
      </c>
      <c r="G464" s="17">
        <f t="shared" si="71"/>
        <v>86.767399999999995</v>
      </c>
      <c r="H464" s="61">
        <f>(SQRT(3)*G464*'Step 1.1 Raw Data'!$G$3*'Step 1.1 Raw Data'!$G$4)/1000</f>
        <v>31.393147545319756</v>
      </c>
      <c r="J464" s="10"/>
      <c r="K464"/>
      <c r="L464"/>
      <c r="M464"/>
      <c r="N464" s="17"/>
      <c r="O464"/>
      <c r="P464" s="10"/>
      <c r="Q464"/>
      <c r="R464"/>
      <c r="S464"/>
      <c r="T464" s="17"/>
      <c r="V464">
        <v>5</v>
      </c>
      <c r="W464" s="14">
        <v>0.67708333333333304</v>
      </c>
      <c r="X464" s="3">
        <f t="shared" ref="X464:X494" si="72">HOUR(W464)</f>
        <v>16</v>
      </c>
      <c r="Y464" s="3">
        <f t="shared" ref="Y464:Y494" si="73">MINUTE(W464)</f>
        <v>15</v>
      </c>
      <c r="Z464" s="13" t="e">
        <f>AVERAGEIFS(#REF!,$C$2:$C$2691,5,#REF!,X464,#REF!,Y464)</f>
        <v>#REF!</v>
      </c>
      <c r="AA464" s="13" t="e">
        <f t="shared" ref="AA464:AA494" si="74">Z464*0.25</f>
        <v>#REF!</v>
      </c>
      <c r="AB464" s="13" t="e">
        <f>AVERAGEIFS(#REF!,$C$2:$C$2691,5,#REF!,X464,#REF!,Y464)</f>
        <v>#REF!</v>
      </c>
      <c r="AC464" s="13" t="e">
        <f t="shared" ref="AC464:AC494" si="75">AB464*0.25</f>
        <v>#REF!</v>
      </c>
      <c r="AD464" s="13" t="e">
        <f>AVERAGEIFS($N$2:$N$2691,$C$2:$C$2691,5,#REF!,X464,#REF!,Y464)</f>
        <v>#REF!</v>
      </c>
      <c r="AE464" s="13" t="e">
        <f t="shared" ref="AE464:AE494" si="76">AD464*0.25</f>
        <v>#REF!</v>
      </c>
      <c r="AF464" s="13" t="e">
        <f>AVERAGEIFS($T$2:$T$2691,$C$2:$C$2691,5,#REF!,X464,#REF!,Y464)</f>
        <v>#REF!</v>
      </c>
      <c r="AG464" s="13" t="e">
        <f t="shared" ref="AG464:AG494" si="77">AF464*0.25</f>
        <v>#REF!</v>
      </c>
      <c r="AN464" s="5"/>
    </row>
    <row r="465" spans="1:40" x14ac:dyDescent="0.3">
      <c r="A465" s="10">
        <f>IF(ISBLANK('Step 1.1 Raw Data'!A465),"-",'Step 1.1 Raw Data'!A465)</f>
        <v>43151.708360069446</v>
      </c>
      <c r="B465">
        <f t="shared" si="70"/>
        <v>17</v>
      </c>
      <c r="C465">
        <f t="shared" si="69"/>
        <v>3</v>
      </c>
      <c r="D465">
        <f>IF(ISBLANK('Step 1.1 Raw Data'!B465),"-",'Step 1.1 Raw Data'!B465)</f>
        <v>86.738399999999999</v>
      </c>
      <c r="E465">
        <f>IF(ISBLANK('Step 1.1 Raw Data'!C465),"-",'Step 1.1 Raw Data'!C465)</f>
        <v>86.738399999999999</v>
      </c>
      <c r="F465">
        <f>IF(ISBLANK('Step 1.1 Raw Data'!D465),"-",'Step 1.1 Raw Data'!D465)</f>
        <v>86.738399999999999</v>
      </c>
      <c r="G465" s="17">
        <f t="shared" si="71"/>
        <v>86.738399999999999</v>
      </c>
      <c r="H465" s="61">
        <f>(SQRT(3)*G465*'Step 1.1 Raw Data'!$G$3*'Step 1.1 Raw Data'!$G$4)/1000</f>
        <v>31.382655110617154</v>
      </c>
      <c r="J465" s="10"/>
      <c r="K465"/>
      <c r="L465"/>
      <c r="M465"/>
      <c r="N465" s="17"/>
      <c r="O465"/>
      <c r="P465" s="10"/>
      <c r="Q465"/>
      <c r="R465"/>
      <c r="S465"/>
      <c r="T465" s="17"/>
      <c r="V465">
        <v>5</v>
      </c>
      <c r="W465" s="14">
        <v>0.6875</v>
      </c>
      <c r="X465" s="3">
        <f t="shared" si="72"/>
        <v>16</v>
      </c>
      <c r="Y465" s="3">
        <f t="shared" si="73"/>
        <v>30</v>
      </c>
      <c r="Z465" s="13" t="e">
        <f>AVERAGEIFS(#REF!,$C$2:$C$2691,5,#REF!,X465,#REF!,Y465)</f>
        <v>#REF!</v>
      </c>
      <c r="AA465" s="13" t="e">
        <f t="shared" si="74"/>
        <v>#REF!</v>
      </c>
      <c r="AB465" s="13" t="e">
        <f>AVERAGEIFS(#REF!,$C$2:$C$2691,5,#REF!,X465,#REF!,Y465)</f>
        <v>#REF!</v>
      </c>
      <c r="AC465" s="13" t="e">
        <f t="shared" si="75"/>
        <v>#REF!</v>
      </c>
      <c r="AD465" s="13" t="e">
        <f>AVERAGEIFS($N$2:$N$2691,$C$2:$C$2691,5,#REF!,X465,#REF!,Y465)</f>
        <v>#REF!</v>
      </c>
      <c r="AE465" s="13" t="e">
        <f t="shared" si="76"/>
        <v>#REF!</v>
      </c>
      <c r="AF465" s="13" t="e">
        <f>AVERAGEIFS($T$2:$T$2691,$C$2:$C$2691,5,#REF!,X465,#REF!,Y465)</f>
        <v>#REF!</v>
      </c>
      <c r="AG465" s="13" t="e">
        <f t="shared" si="77"/>
        <v>#REF!</v>
      </c>
      <c r="AN465" s="5"/>
    </row>
    <row r="466" spans="1:40" x14ac:dyDescent="0.3">
      <c r="A466" s="10">
        <f>IF(ISBLANK('Step 1.1 Raw Data'!A466),"-",'Step 1.1 Raw Data'!A466)</f>
        <v>43151.750026793983</v>
      </c>
      <c r="B466">
        <f t="shared" si="70"/>
        <v>18</v>
      </c>
      <c r="C466">
        <f t="shared" si="69"/>
        <v>3</v>
      </c>
      <c r="D466">
        <f>IF(ISBLANK('Step 1.1 Raw Data'!B466),"-",'Step 1.1 Raw Data'!B466)</f>
        <v>86.712400000000002</v>
      </c>
      <c r="E466">
        <f>IF(ISBLANK('Step 1.1 Raw Data'!C466),"-",'Step 1.1 Raw Data'!C466)</f>
        <v>86.712400000000002</v>
      </c>
      <c r="F466">
        <f>IF(ISBLANK('Step 1.1 Raw Data'!D466),"-",'Step 1.1 Raw Data'!D466)</f>
        <v>86.712400000000002</v>
      </c>
      <c r="G466" s="17">
        <f t="shared" si="71"/>
        <v>86.712400000000002</v>
      </c>
      <c r="H466" s="61">
        <f>(SQRT(3)*G466*'Step 1.1 Raw Data'!$G$3*'Step 1.1 Raw Data'!$G$4)/1000</f>
        <v>31.373248100194136</v>
      </c>
      <c r="J466" s="10"/>
      <c r="K466"/>
      <c r="L466"/>
      <c r="M466"/>
      <c r="N466" s="17"/>
      <c r="O466"/>
      <c r="P466" s="10"/>
      <c r="Q466"/>
      <c r="R466"/>
      <c r="S466"/>
      <c r="T466" s="17"/>
      <c r="V466">
        <v>5</v>
      </c>
      <c r="W466" s="14">
        <v>0.69791666666666696</v>
      </c>
      <c r="X466" s="3">
        <f t="shared" si="72"/>
        <v>16</v>
      </c>
      <c r="Y466" s="3">
        <f t="shared" si="73"/>
        <v>45</v>
      </c>
      <c r="Z466" s="13" t="e">
        <f>AVERAGEIFS(#REF!,$C$2:$C$2691,5,#REF!,X466,#REF!,Y466)</f>
        <v>#REF!</v>
      </c>
      <c r="AA466" s="13" t="e">
        <f t="shared" si="74"/>
        <v>#REF!</v>
      </c>
      <c r="AB466" s="13" t="e">
        <f>AVERAGEIFS(#REF!,$C$2:$C$2691,5,#REF!,X466,#REF!,Y466)</f>
        <v>#REF!</v>
      </c>
      <c r="AC466" s="13" t="e">
        <f t="shared" si="75"/>
        <v>#REF!</v>
      </c>
      <c r="AD466" s="13" t="e">
        <f>AVERAGEIFS($N$2:$N$2691,$C$2:$C$2691,5,#REF!,X466,#REF!,Y466)</f>
        <v>#REF!</v>
      </c>
      <c r="AE466" s="13" t="e">
        <f t="shared" si="76"/>
        <v>#REF!</v>
      </c>
      <c r="AF466" s="13" t="e">
        <f>AVERAGEIFS($T$2:$T$2691,$C$2:$C$2691,5,#REF!,X466,#REF!,Y466)</f>
        <v>#REF!</v>
      </c>
      <c r="AG466" s="13" t="e">
        <f t="shared" si="77"/>
        <v>#REF!</v>
      </c>
      <c r="AN466" s="5"/>
    </row>
    <row r="467" spans="1:40" x14ac:dyDescent="0.3">
      <c r="A467" s="10">
        <f>IF(ISBLANK('Step 1.1 Raw Data'!A467),"-",'Step 1.1 Raw Data'!A467)</f>
        <v>43151.79169351852</v>
      </c>
      <c r="B467">
        <f t="shared" si="70"/>
        <v>19</v>
      </c>
      <c r="C467">
        <f t="shared" si="69"/>
        <v>3</v>
      </c>
      <c r="D467">
        <f>IF(ISBLANK('Step 1.1 Raw Data'!B467),"-",'Step 1.1 Raw Data'!B467)</f>
        <v>86.837599999999995</v>
      </c>
      <c r="E467">
        <f>IF(ISBLANK('Step 1.1 Raw Data'!C467),"-",'Step 1.1 Raw Data'!C467)</f>
        <v>86.837599999999995</v>
      </c>
      <c r="F467">
        <f>IF(ISBLANK('Step 1.1 Raw Data'!D467),"-",'Step 1.1 Raw Data'!D467)</f>
        <v>86.837599999999995</v>
      </c>
      <c r="G467" s="17">
        <f t="shared" si="71"/>
        <v>86.837599999999995</v>
      </c>
      <c r="H467" s="61">
        <f>(SQRT(3)*G467*'Step 1.1 Raw Data'!$G$3*'Step 1.1 Raw Data'!$G$4)/1000</f>
        <v>31.418546473461902</v>
      </c>
      <c r="J467" s="10"/>
      <c r="K467"/>
      <c r="L467"/>
      <c r="M467"/>
      <c r="N467" s="17"/>
      <c r="O467"/>
      <c r="P467" s="10"/>
      <c r="Q467"/>
      <c r="R467"/>
      <c r="S467"/>
      <c r="T467" s="17"/>
      <c r="V467">
        <v>5</v>
      </c>
      <c r="W467" s="14">
        <v>0.70833333333333304</v>
      </c>
      <c r="X467" s="3">
        <f t="shared" si="72"/>
        <v>17</v>
      </c>
      <c r="Y467" s="3">
        <f t="shared" si="73"/>
        <v>0</v>
      </c>
      <c r="Z467" s="13" t="e">
        <f>AVERAGEIFS(#REF!,$C$2:$C$2691,5,#REF!,X467,#REF!,Y467)</f>
        <v>#REF!</v>
      </c>
      <c r="AA467" s="13" t="e">
        <f t="shared" si="74"/>
        <v>#REF!</v>
      </c>
      <c r="AB467" s="13" t="e">
        <f>AVERAGEIFS(#REF!,$C$2:$C$2691,5,#REF!,X467,#REF!,Y467)</f>
        <v>#REF!</v>
      </c>
      <c r="AC467" s="13" t="e">
        <f t="shared" si="75"/>
        <v>#REF!</v>
      </c>
      <c r="AD467" s="13" t="e">
        <f>AVERAGEIFS($N$2:$N$2691,$C$2:$C$2691,5,#REF!,X467,#REF!,Y467)</f>
        <v>#REF!</v>
      </c>
      <c r="AE467" s="13" t="e">
        <f t="shared" si="76"/>
        <v>#REF!</v>
      </c>
      <c r="AF467" s="13" t="e">
        <f>AVERAGEIFS($T$2:$T$2691,$C$2:$C$2691,5,#REF!,X467,#REF!,Y467)</f>
        <v>#REF!</v>
      </c>
      <c r="AG467" s="13" t="e">
        <f t="shared" si="77"/>
        <v>#REF!</v>
      </c>
      <c r="AN467" s="5"/>
    </row>
    <row r="468" spans="1:40" x14ac:dyDescent="0.3">
      <c r="A468" s="10">
        <f>IF(ISBLANK('Step 1.1 Raw Data'!A468),"-",'Step 1.1 Raw Data'!A468)</f>
        <v>43151.833360243058</v>
      </c>
      <c r="B468">
        <f t="shared" si="70"/>
        <v>20</v>
      </c>
      <c r="C468">
        <f t="shared" si="69"/>
        <v>3</v>
      </c>
      <c r="D468">
        <f>IF(ISBLANK('Step 1.1 Raw Data'!B468),"-",'Step 1.1 Raw Data'!B468)</f>
        <v>86.626999999999995</v>
      </c>
      <c r="E468">
        <f>IF(ISBLANK('Step 1.1 Raw Data'!C468),"-",'Step 1.1 Raw Data'!C468)</f>
        <v>86.626999999999995</v>
      </c>
      <c r="F468">
        <f>IF(ISBLANK('Step 1.1 Raw Data'!D468),"-",'Step 1.1 Raw Data'!D468)</f>
        <v>86.626999999999995</v>
      </c>
      <c r="G468" s="17">
        <f t="shared" si="71"/>
        <v>86.626999999999995</v>
      </c>
      <c r="H468" s="61">
        <f>(SQRT(3)*G468*'Step 1.1 Raw Data'!$G$3*'Step 1.1 Raw Data'!$G$4)/1000</f>
        <v>31.342349689035444</v>
      </c>
      <c r="J468" s="10"/>
      <c r="K468"/>
      <c r="L468"/>
      <c r="M468"/>
      <c r="N468" s="17"/>
      <c r="O468"/>
      <c r="P468" s="10"/>
      <c r="Q468"/>
      <c r="R468"/>
      <c r="S468"/>
      <c r="T468" s="17"/>
      <c r="V468">
        <v>5</v>
      </c>
      <c r="W468" s="14">
        <v>0.71875</v>
      </c>
      <c r="X468" s="3">
        <f t="shared" si="72"/>
        <v>17</v>
      </c>
      <c r="Y468" s="3">
        <f t="shared" si="73"/>
        <v>15</v>
      </c>
      <c r="Z468" s="13" t="e">
        <f>AVERAGEIFS(#REF!,$C$2:$C$2691,5,#REF!,X468,#REF!,Y468)</f>
        <v>#REF!</v>
      </c>
      <c r="AA468" s="13" t="e">
        <f t="shared" si="74"/>
        <v>#REF!</v>
      </c>
      <c r="AB468" s="13" t="e">
        <f>AVERAGEIFS(#REF!,$C$2:$C$2691,5,#REF!,X468,#REF!,Y468)</f>
        <v>#REF!</v>
      </c>
      <c r="AC468" s="13" t="e">
        <f t="shared" si="75"/>
        <v>#REF!</v>
      </c>
      <c r="AD468" s="13" t="e">
        <f>AVERAGEIFS($N$2:$N$2691,$C$2:$C$2691,5,#REF!,X468,#REF!,Y468)</f>
        <v>#REF!</v>
      </c>
      <c r="AE468" s="13" t="e">
        <f t="shared" si="76"/>
        <v>#REF!</v>
      </c>
      <c r="AF468" s="13" t="e">
        <f>AVERAGEIFS($T$2:$T$2691,$C$2:$C$2691,5,#REF!,X468,#REF!,Y468)</f>
        <v>#REF!</v>
      </c>
      <c r="AG468" s="13" t="e">
        <f t="shared" si="77"/>
        <v>#REF!</v>
      </c>
      <c r="AN468" s="5"/>
    </row>
    <row r="469" spans="1:40" x14ac:dyDescent="0.3">
      <c r="A469" s="10">
        <f>IF(ISBLANK('Step 1.1 Raw Data'!A469),"-",'Step 1.1 Raw Data'!A469)</f>
        <v>43151.875026967595</v>
      </c>
      <c r="B469">
        <f t="shared" si="70"/>
        <v>21</v>
      </c>
      <c r="C469">
        <f t="shared" si="69"/>
        <v>3</v>
      </c>
      <c r="D469">
        <f>IF(ISBLANK('Step 1.1 Raw Data'!B469),"-",'Step 1.1 Raw Data'!B469)</f>
        <v>86.623900000000006</v>
      </c>
      <c r="E469">
        <f>IF(ISBLANK('Step 1.1 Raw Data'!C469),"-",'Step 1.1 Raw Data'!C469)</f>
        <v>86.623900000000006</v>
      </c>
      <c r="F469">
        <f>IF(ISBLANK('Step 1.1 Raw Data'!D469),"-",'Step 1.1 Raw Data'!D469)</f>
        <v>86.623900000000006</v>
      </c>
      <c r="G469" s="17">
        <f t="shared" si="71"/>
        <v>86.623900000000006</v>
      </c>
      <c r="H469" s="61">
        <f>(SQRT(3)*G469*'Step 1.1 Raw Data'!$G$3*'Step 1.1 Raw Data'!$G$4)/1000</f>
        <v>31.34122808394655</v>
      </c>
      <c r="J469" s="10"/>
      <c r="K469"/>
      <c r="L469"/>
      <c r="M469"/>
      <c r="N469" s="17"/>
      <c r="O469"/>
      <c r="P469" s="10"/>
      <c r="Q469"/>
      <c r="R469"/>
      <c r="S469"/>
      <c r="T469" s="17"/>
      <c r="V469">
        <v>5</v>
      </c>
      <c r="W469" s="14">
        <v>0.72916666666666696</v>
      </c>
      <c r="X469" s="3">
        <f t="shared" si="72"/>
        <v>17</v>
      </c>
      <c r="Y469" s="3">
        <f t="shared" si="73"/>
        <v>30</v>
      </c>
      <c r="Z469" s="13" t="e">
        <f>AVERAGEIFS(#REF!,$C$2:$C$2691,5,#REF!,X469,#REF!,Y469)</f>
        <v>#REF!</v>
      </c>
      <c r="AA469" s="13" t="e">
        <f t="shared" si="74"/>
        <v>#REF!</v>
      </c>
      <c r="AB469" s="13" t="e">
        <f>AVERAGEIFS(#REF!,$C$2:$C$2691,5,#REF!,X469,#REF!,Y469)</f>
        <v>#REF!</v>
      </c>
      <c r="AC469" s="13" t="e">
        <f t="shared" si="75"/>
        <v>#REF!</v>
      </c>
      <c r="AD469" s="13" t="e">
        <f>AVERAGEIFS($N$2:$N$2691,$C$2:$C$2691,5,#REF!,X469,#REF!,Y469)</f>
        <v>#REF!</v>
      </c>
      <c r="AE469" s="13" t="e">
        <f t="shared" si="76"/>
        <v>#REF!</v>
      </c>
      <c r="AF469" s="13" t="e">
        <f>AVERAGEIFS($T$2:$T$2691,$C$2:$C$2691,5,#REF!,X469,#REF!,Y469)</f>
        <v>#REF!</v>
      </c>
      <c r="AG469" s="13" t="e">
        <f t="shared" si="77"/>
        <v>#REF!</v>
      </c>
      <c r="AN469" s="5"/>
    </row>
    <row r="470" spans="1:40" x14ac:dyDescent="0.3">
      <c r="A470" s="10">
        <f>IF(ISBLANK('Step 1.1 Raw Data'!A470),"-",'Step 1.1 Raw Data'!A470)</f>
        <v>43151.916693692132</v>
      </c>
      <c r="B470">
        <f t="shared" si="70"/>
        <v>22</v>
      </c>
      <c r="C470">
        <f t="shared" si="69"/>
        <v>3</v>
      </c>
      <c r="D470">
        <f>IF(ISBLANK('Step 1.1 Raw Data'!B470),"-",'Step 1.1 Raw Data'!B470)</f>
        <v>86.713999999999999</v>
      </c>
      <c r="E470">
        <f>IF(ISBLANK('Step 1.1 Raw Data'!C470),"-",'Step 1.1 Raw Data'!C470)</f>
        <v>86.713999999999999</v>
      </c>
      <c r="F470">
        <f>IF(ISBLANK('Step 1.1 Raw Data'!D470),"-",'Step 1.1 Raw Data'!D470)</f>
        <v>86.713999999999999</v>
      </c>
      <c r="G470" s="17">
        <f t="shared" si="71"/>
        <v>86.713999999999999</v>
      </c>
      <c r="H470" s="61">
        <f>(SQRT(3)*G470*'Step 1.1 Raw Data'!$G$3*'Step 1.1 Raw Data'!$G$4)/1000</f>
        <v>31.373826993143243</v>
      </c>
      <c r="J470" s="10"/>
      <c r="K470"/>
      <c r="L470"/>
      <c r="M470"/>
      <c r="N470" s="17"/>
      <c r="O470"/>
      <c r="P470" s="10"/>
      <c r="Q470"/>
      <c r="R470"/>
      <c r="S470"/>
      <c r="T470" s="17"/>
      <c r="V470">
        <v>5</v>
      </c>
      <c r="W470" s="14">
        <v>0.73958333333333304</v>
      </c>
      <c r="X470" s="3">
        <f t="shared" si="72"/>
        <v>17</v>
      </c>
      <c r="Y470" s="3">
        <f t="shared" si="73"/>
        <v>45</v>
      </c>
      <c r="Z470" s="13" t="e">
        <f>AVERAGEIFS(#REF!,$C$2:$C$2691,5,#REF!,X470,#REF!,Y470)</f>
        <v>#REF!</v>
      </c>
      <c r="AA470" s="13" t="e">
        <f t="shared" si="74"/>
        <v>#REF!</v>
      </c>
      <c r="AB470" s="13" t="e">
        <f>AVERAGEIFS(#REF!,$C$2:$C$2691,5,#REF!,X470,#REF!,Y470)</f>
        <v>#REF!</v>
      </c>
      <c r="AC470" s="13" t="e">
        <f t="shared" si="75"/>
        <v>#REF!</v>
      </c>
      <c r="AD470" s="13" t="e">
        <f>AVERAGEIFS($N$2:$N$2691,$C$2:$C$2691,5,#REF!,X470,#REF!,Y470)</f>
        <v>#REF!</v>
      </c>
      <c r="AE470" s="13" t="e">
        <f t="shared" si="76"/>
        <v>#REF!</v>
      </c>
      <c r="AF470" s="13" t="e">
        <f>AVERAGEIFS($T$2:$T$2691,$C$2:$C$2691,5,#REF!,X470,#REF!,Y470)</f>
        <v>#REF!</v>
      </c>
      <c r="AG470" s="13" t="e">
        <f t="shared" si="77"/>
        <v>#REF!</v>
      </c>
      <c r="AN470" s="5"/>
    </row>
    <row r="471" spans="1:40" x14ac:dyDescent="0.3">
      <c r="A471" s="10">
        <f>IF(ISBLANK('Step 1.1 Raw Data'!A471),"-",'Step 1.1 Raw Data'!A471)</f>
        <v>43151.958360416669</v>
      </c>
      <c r="B471">
        <f t="shared" si="70"/>
        <v>23</v>
      </c>
      <c r="C471">
        <f t="shared" si="69"/>
        <v>3</v>
      </c>
      <c r="D471">
        <f>IF(ISBLANK('Step 1.1 Raw Data'!B471),"-",'Step 1.1 Raw Data'!B471)</f>
        <v>86.897099999999995</v>
      </c>
      <c r="E471">
        <f>IF(ISBLANK('Step 1.1 Raw Data'!C471),"-",'Step 1.1 Raw Data'!C471)</f>
        <v>86.897099999999995</v>
      </c>
      <c r="F471">
        <f>IF(ISBLANK('Step 1.1 Raw Data'!D471),"-",'Step 1.1 Raw Data'!D471)</f>
        <v>86.897099999999995</v>
      </c>
      <c r="G471" s="17">
        <f t="shared" si="71"/>
        <v>86.89709999999998</v>
      </c>
      <c r="H471" s="61">
        <f>(SQRT(3)*G471*'Step 1.1 Raw Data'!$G$3*'Step 1.1 Raw Data'!$G$4)/1000</f>
        <v>31.440074055006885</v>
      </c>
      <c r="J471" s="10"/>
      <c r="K471"/>
      <c r="L471"/>
      <c r="M471"/>
      <c r="N471" s="17"/>
      <c r="O471"/>
      <c r="P471" s="10"/>
      <c r="Q471"/>
      <c r="R471"/>
      <c r="S471"/>
      <c r="T471" s="17"/>
      <c r="V471">
        <v>5</v>
      </c>
      <c r="W471" s="14">
        <v>0.75</v>
      </c>
      <c r="X471" s="3">
        <f t="shared" si="72"/>
        <v>18</v>
      </c>
      <c r="Y471" s="3">
        <f t="shared" si="73"/>
        <v>0</v>
      </c>
      <c r="Z471" s="13" t="e">
        <f>AVERAGEIFS(#REF!,$C$2:$C$2691,5,#REF!,X471,#REF!,Y471)</f>
        <v>#REF!</v>
      </c>
      <c r="AA471" s="13" t="e">
        <f t="shared" si="74"/>
        <v>#REF!</v>
      </c>
      <c r="AB471" s="13" t="e">
        <f>AVERAGEIFS(#REF!,$C$2:$C$2691,5,#REF!,X471,#REF!,Y471)</f>
        <v>#REF!</v>
      </c>
      <c r="AC471" s="13" t="e">
        <f t="shared" si="75"/>
        <v>#REF!</v>
      </c>
      <c r="AD471" s="13" t="e">
        <f>AVERAGEIFS($N$2:$N$2691,$C$2:$C$2691,5,#REF!,X471,#REF!,Y471)</f>
        <v>#REF!</v>
      </c>
      <c r="AE471" s="13" t="e">
        <f t="shared" si="76"/>
        <v>#REF!</v>
      </c>
      <c r="AF471" s="13" t="e">
        <f>AVERAGEIFS($T$2:$T$2691,$C$2:$C$2691,5,#REF!,X471,#REF!,Y471)</f>
        <v>#REF!</v>
      </c>
      <c r="AG471" s="13" t="e">
        <f t="shared" si="77"/>
        <v>#REF!</v>
      </c>
      <c r="AN471" s="5"/>
    </row>
    <row r="472" spans="1:40" x14ac:dyDescent="0.3">
      <c r="A472" s="10">
        <f>IF(ISBLANK('Step 1.1 Raw Data'!A472),"-",'Step 1.1 Raw Data'!A472)</f>
        <v>43152.000027141206</v>
      </c>
      <c r="B472">
        <f t="shared" si="70"/>
        <v>0</v>
      </c>
      <c r="C472">
        <f t="shared" si="69"/>
        <v>4</v>
      </c>
      <c r="D472">
        <f>IF(ISBLANK('Step 1.1 Raw Data'!B472),"-",'Step 1.1 Raw Data'!B472)</f>
        <v>0</v>
      </c>
      <c r="E472">
        <f>IF(ISBLANK('Step 1.1 Raw Data'!C472),"-",'Step 1.1 Raw Data'!C472)</f>
        <v>0</v>
      </c>
      <c r="F472">
        <f>IF(ISBLANK('Step 1.1 Raw Data'!D472),"-",'Step 1.1 Raw Data'!D472)</f>
        <v>0</v>
      </c>
      <c r="G472" s="17">
        <f t="shared" si="71"/>
        <v>0</v>
      </c>
      <c r="H472" s="61">
        <f>(SQRT(3)*G472*'Step 1.1 Raw Data'!$G$3*'Step 1.1 Raw Data'!$G$4)/1000</f>
        <v>0</v>
      </c>
      <c r="J472" s="10"/>
      <c r="K472"/>
      <c r="L472"/>
      <c r="M472"/>
      <c r="N472" s="17"/>
      <c r="O472"/>
      <c r="P472" s="10"/>
      <c r="Q472"/>
      <c r="R472"/>
      <c r="S472"/>
      <c r="T472" s="17"/>
      <c r="V472">
        <v>5</v>
      </c>
      <c r="W472" s="14">
        <v>0.76041666666666696</v>
      </c>
      <c r="X472" s="3">
        <f t="shared" si="72"/>
        <v>18</v>
      </c>
      <c r="Y472" s="3">
        <f t="shared" si="73"/>
        <v>15</v>
      </c>
      <c r="Z472" s="13" t="e">
        <f>AVERAGEIFS(#REF!,$C$2:$C$2691,5,#REF!,X472,#REF!,Y472)</f>
        <v>#REF!</v>
      </c>
      <c r="AA472" s="13" t="e">
        <f t="shared" si="74"/>
        <v>#REF!</v>
      </c>
      <c r="AB472" s="13" t="e">
        <f>AVERAGEIFS(#REF!,$C$2:$C$2691,5,#REF!,X472,#REF!,Y472)</f>
        <v>#REF!</v>
      </c>
      <c r="AC472" s="13" t="e">
        <f t="shared" si="75"/>
        <v>#REF!</v>
      </c>
      <c r="AD472" s="13" t="e">
        <f>AVERAGEIFS($N$2:$N$2691,$C$2:$C$2691,5,#REF!,X472,#REF!,Y472)</f>
        <v>#REF!</v>
      </c>
      <c r="AE472" s="13" t="e">
        <f t="shared" si="76"/>
        <v>#REF!</v>
      </c>
      <c r="AF472" s="13" t="e">
        <f>AVERAGEIFS($T$2:$T$2691,$C$2:$C$2691,5,#REF!,X472,#REF!,Y472)</f>
        <v>#REF!</v>
      </c>
      <c r="AG472" s="13" t="e">
        <f t="shared" si="77"/>
        <v>#REF!</v>
      </c>
      <c r="AN472" s="5"/>
    </row>
    <row r="473" spans="1:40" x14ac:dyDescent="0.3">
      <c r="A473" s="10">
        <f>IF(ISBLANK('Step 1.1 Raw Data'!A473),"-",'Step 1.1 Raw Data'!A473)</f>
        <v>43152.041693865744</v>
      </c>
      <c r="B473">
        <f t="shared" si="70"/>
        <v>1</v>
      </c>
      <c r="C473">
        <f t="shared" si="69"/>
        <v>4</v>
      </c>
      <c r="D473">
        <f>IF(ISBLANK('Step 1.1 Raw Data'!B473),"-",'Step 1.1 Raw Data'!B473)</f>
        <v>0</v>
      </c>
      <c r="E473">
        <f>IF(ISBLANK('Step 1.1 Raw Data'!C473),"-",'Step 1.1 Raw Data'!C473)</f>
        <v>0</v>
      </c>
      <c r="F473">
        <f>IF(ISBLANK('Step 1.1 Raw Data'!D473),"-",'Step 1.1 Raw Data'!D473)</f>
        <v>0</v>
      </c>
      <c r="G473" s="17">
        <f t="shared" si="71"/>
        <v>0</v>
      </c>
      <c r="H473" s="61">
        <f>(SQRT(3)*G473*'Step 1.1 Raw Data'!$G$3*'Step 1.1 Raw Data'!$G$4)/1000</f>
        <v>0</v>
      </c>
      <c r="J473" s="10"/>
      <c r="K473"/>
      <c r="L473"/>
      <c r="M473"/>
      <c r="N473" s="17"/>
      <c r="O473"/>
      <c r="P473" s="10"/>
      <c r="Q473"/>
      <c r="R473"/>
      <c r="S473"/>
      <c r="T473" s="17"/>
      <c r="V473">
        <v>5</v>
      </c>
      <c r="W473" s="14">
        <v>0.77083333333333304</v>
      </c>
      <c r="X473" s="3">
        <f t="shared" si="72"/>
        <v>18</v>
      </c>
      <c r="Y473" s="3">
        <f t="shared" si="73"/>
        <v>30</v>
      </c>
      <c r="Z473" s="13" t="e">
        <f>AVERAGEIFS(#REF!,$C$2:$C$2691,5,#REF!,X473,#REF!,Y473)</f>
        <v>#REF!</v>
      </c>
      <c r="AA473" s="13" t="e">
        <f t="shared" si="74"/>
        <v>#REF!</v>
      </c>
      <c r="AB473" s="13" t="e">
        <f>AVERAGEIFS(#REF!,$C$2:$C$2691,5,#REF!,X473,#REF!,Y473)</f>
        <v>#REF!</v>
      </c>
      <c r="AC473" s="13" t="e">
        <f t="shared" si="75"/>
        <v>#REF!</v>
      </c>
      <c r="AD473" s="13" t="e">
        <f>AVERAGEIFS($N$2:$N$2691,$C$2:$C$2691,5,#REF!,X473,#REF!,Y473)</f>
        <v>#REF!</v>
      </c>
      <c r="AE473" s="13" t="e">
        <f t="shared" si="76"/>
        <v>#REF!</v>
      </c>
      <c r="AF473" s="13" t="e">
        <f>AVERAGEIFS($T$2:$T$2691,$C$2:$C$2691,5,#REF!,X473,#REF!,Y473)</f>
        <v>#REF!</v>
      </c>
      <c r="AG473" s="13" t="e">
        <f t="shared" si="77"/>
        <v>#REF!</v>
      </c>
      <c r="AN473" s="5"/>
    </row>
    <row r="474" spans="1:40" x14ac:dyDescent="0.3">
      <c r="A474" s="10">
        <f>IF(ISBLANK('Step 1.1 Raw Data'!A474),"-",'Step 1.1 Raw Data'!A474)</f>
        <v>43152.083360590281</v>
      </c>
      <c r="B474">
        <f t="shared" si="70"/>
        <v>2</v>
      </c>
      <c r="C474">
        <f t="shared" si="69"/>
        <v>4</v>
      </c>
      <c r="D474">
        <f>IF(ISBLANK('Step 1.1 Raw Data'!B474),"-",'Step 1.1 Raw Data'!B474)</f>
        <v>0</v>
      </c>
      <c r="E474">
        <f>IF(ISBLANK('Step 1.1 Raw Data'!C474),"-",'Step 1.1 Raw Data'!C474)</f>
        <v>0</v>
      </c>
      <c r="F474">
        <f>IF(ISBLANK('Step 1.1 Raw Data'!D474),"-",'Step 1.1 Raw Data'!D474)</f>
        <v>0</v>
      </c>
      <c r="G474" s="17">
        <f t="shared" si="71"/>
        <v>0</v>
      </c>
      <c r="H474" s="61">
        <f>(SQRT(3)*G474*'Step 1.1 Raw Data'!$G$3*'Step 1.1 Raw Data'!$G$4)/1000</f>
        <v>0</v>
      </c>
      <c r="J474" s="10"/>
      <c r="K474"/>
      <c r="L474"/>
      <c r="M474"/>
      <c r="N474" s="17"/>
      <c r="O474"/>
      <c r="P474" s="10"/>
      <c r="Q474"/>
      <c r="R474"/>
      <c r="S474"/>
      <c r="T474" s="17"/>
      <c r="V474">
        <v>5</v>
      </c>
      <c r="W474" s="14">
        <v>0.78125</v>
      </c>
      <c r="X474" s="3">
        <f t="shared" si="72"/>
        <v>18</v>
      </c>
      <c r="Y474" s="3">
        <f t="shared" si="73"/>
        <v>45</v>
      </c>
      <c r="Z474" s="13" t="e">
        <f>AVERAGEIFS(#REF!,$C$2:$C$2691,5,#REF!,X474,#REF!,Y474)</f>
        <v>#REF!</v>
      </c>
      <c r="AA474" s="13" t="e">
        <f t="shared" si="74"/>
        <v>#REF!</v>
      </c>
      <c r="AB474" s="13" t="e">
        <f>AVERAGEIFS(#REF!,$C$2:$C$2691,5,#REF!,X474,#REF!,Y474)</f>
        <v>#REF!</v>
      </c>
      <c r="AC474" s="13" t="e">
        <f t="shared" si="75"/>
        <v>#REF!</v>
      </c>
      <c r="AD474" s="13" t="e">
        <f>AVERAGEIFS($N$2:$N$2691,$C$2:$C$2691,5,#REF!,X474,#REF!,Y474)</f>
        <v>#REF!</v>
      </c>
      <c r="AE474" s="13" t="e">
        <f t="shared" si="76"/>
        <v>#REF!</v>
      </c>
      <c r="AF474" s="13" t="e">
        <f>AVERAGEIFS($T$2:$T$2691,$C$2:$C$2691,5,#REF!,X474,#REF!,Y474)</f>
        <v>#REF!</v>
      </c>
      <c r="AG474" s="13" t="e">
        <f t="shared" si="77"/>
        <v>#REF!</v>
      </c>
      <c r="AN474" s="5"/>
    </row>
    <row r="475" spans="1:40" x14ac:dyDescent="0.3">
      <c r="A475" s="10">
        <f>IF(ISBLANK('Step 1.1 Raw Data'!A475),"-",'Step 1.1 Raw Data'!A475)</f>
        <v>43152.125027314818</v>
      </c>
      <c r="B475">
        <f t="shared" si="70"/>
        <v>3</v>
      </c>
      <c r="C475">
        <f t="shared" si="69"/>
        <v>4</v>
      </c>
      <c r="D475">
        <f>IF(ISBLANK('Step 1.1 Raw Data'!B475),"-",'Step 1.1 Raw Data'!B475)</f>
        <v>0</v>
      </c>
      <c r="E475">
        <f>IF(ISBLANK('Step 1.1 Raw Data'!C475),"-",'Step 1.1 Raw Data'!C475)</f>
        <v>0</v>
      </c>
      <c r="F475">
        <f>IF(ISBLANK('Step 1.1 Raw Data'!D475),"-",'Step 1.1 Raw Data'!D475)</f>
        <v>0</v>
      </c>
      <c r="G475" s="17">
        <f t="shared" si="71"/>
        <v>0</v>
      </c>
      <c r="H475" s="61">
        <f>(SQRT(3)*G475*'Step 1.1 Raw Data'!$G$3*'Step 1.1 Raw Data'!$G$4)/1000</f>
        <v>0</v>
      </c>
      <c r="J475" s="10"/>
      <c r="K475"/>
      <c r="L475"/>
      <c r="M475"/>
      <c r="N475" s="17"/>
      <c r="O475"/>
      <c r="P475" s="10"/>
      <c r="Q475"/>
      <c r="R475"/>
      <c r="S475"/>
      <c r="T475" s="17"/>
      <c r="V475">
        <v>5</v>
      </c>
      <c r="W475" s="14">
        <v>0.79166666666666696</v>
      </c>
      <c r="X475" s="3">
        <f t="shared" si="72"/>
        <v>19</v>
      </c>
      <c r="Y475" s="3">
        <f t="shared" si="73"/>
        <v>0</v>
      </c>
      <c r="Z475" s="13" t="e">
        <f>AVERAGEIFS(#REF!,$C$2:$C$2691,5,#REF!,X475,#REF!,Y475)</f>
        <v>#REF!</v>
      </c>
      <c r="AA475" s="13" t="e">
        <f t="shared" si="74"/>
        <v>#REF!</v>
      </c>
      <c r="AB475" s="13" t="e">
        <f>AVERAGEIFS(#REF!,$C$2:$C$2691,5,#REF!,X475,#REF!,Y475)</f>
        <v>#REF!</v>
      </c>
      <c r="AC475" s="13" t="e">
        <f t="shared" si="75"/>
        <v>#REF!</v>
      </c>
      <c r="AD475" s="13" t="e">
        <f>AVERAGEIFS($N$2:$N$2691,$C$2:$C$2691,5,#REF!,X475,#REF!,Y475)</f>
        <v>#REF!</v>
      </c>
      <c r="AE475" s="13" t="e">
        <f t="shared" si="76"/>
        <v>#REF!</v>
      </c>
      <c r="AF475" s="13" t="e">
        <f>AVERAGEIFS($T$2:$T$2691,$C$2:$C$2691,5,#REF!,X475,#REF!,Y475)</f>
        <v>#REF!</v>
      </c>
      <c r="AG475" s="13" t="e">
        <f t="shared" si="77"/>
        <v>#REF!</v>
      </c>
      <c r="AN475" s="5"/>
    </row>
    <row r="476" spans="1:40" x14ac:dyDescent="0.3">
      <c r="A476" s="10">
        <f>IF(ISBLANK('Step 1.1 Raw Data'!A476),"-",'Step 1.1 Raw Data'!A476)</f>
        <v>43152.166694039355</v>
      </c>
      <c r="B476">
        <f t="shared" si="70"/>
        <v>4</v>
      </c>
      <c r="C476">
        <f t="shared" si="69"/>
        <v>4</v>
      </c>
      <c r="D476">
        <f>IF(ISBLANK('Step 1.1 Raw Data'!B476),"-",'Step 1.1 Raw Data'!B476)</f>
        <v>0</v>
      </c>
      <c r="E476">
        <f>IF(ISBLANK('Step 1.1 Raw Data'!C476),"-",'Step 1.1 Raw Data'!C476)</f>
        <v>0</v>
      </c>
      <c r="F476">
        <f>IF(ISBLANK('Step 1.1 Raw Data'!D476),"-",'Step 1.1 Raw Data'!D476)</f>
        <v>0</v>
      </c>
      <c r="G476" s="17">
        <f t="shared" si="71"/>
        <v>0</v>
      </c>
      <c r="H476" s="61">
        <f>(SQRT(3)*G476*'Step 1.1 Raw Data'!$G$3*'Step 1.1 Raw Data'!$G$4)/1000</f>
        <v>0</v>
      </c>
      <c r="J476" s="10"/>
      <c r="K476"/>
      <c r="L476"/>
      <c r="M476"/>
      <c r="N476" s="17"/>
      <c r="O476"/>
      <c r="P476" s="10"/>
      <c r="Q476"/>
      <c r="R476"/>
      <c r="S476"/>
      <c r="T476" s="17"/>
      <c r="V476">
        <v>5</v>
      </c>
      <c r="W476" s="14">
        <v>0.80208333333333304</v>
      </c>
      <c r="X476" s="3">
        <f t="shared" si="72"/>
        <v>19</v>
      </c>
      <c r="Y476" s="3">
        <f t="shared" si="73"/>
        <v>15</v>
      </c>
      <c r="Z476" s="13" t="e">
        <f>AVERAGEIFS(#REF!,$C$2:$C$2691,5,#REF!,X476,#REF!,Y476)</f>
        <v>#REF!</v>
      </c>
      <c r="AA476" s="13" t="e">
        <f t="shared" si="74"/>
        <v>#REF!</v>
      </c>
      <c r="AB476" s="13" t="e">
        <f>AVERAGEIFS(#REF!,$C$2:$C$2691,5,#REF!,X476,#REF!,Y476)</f>
        <v>#REF!</v>
      </c>
      <c r="AC476" s="13" t="e">
        <f t="shared" si="75"/>
        <v>#REF!</v>
      </c>
      <c r="AD476" s="13" t="e">
        <f>AVERAGEIFS($N$2:$N$2691,$C$2:$C$2691,5,#REF!,X476,#REF!,Y476)</f>
        <v>#REF!</v>
      </c>
      <c r="AE476" s="13" t="e">
        <f t="shared" si="76"/>
        <v>#REF!</v>
      </c>
      <c r="AF476" s="13" t="e">
        <f>AVERAGEIFS($T$2:$T$2691,$C$2:$C$2691,5,#REF!,X476,#REF!,Y476)</f>
        <v>#REF!</v>
      </c>
      <c r="AG476" s="13" t="e">
        <f t="shared" si="77"/>
        <v>#REF!</v>
      </c>
      <c r="AN476" s="5"/>
    </row>
    <row r="477" spans="1:40" x14ac:dyDescent="0.3">
      <c r="A477" s="10">
        <f>IF(ISBLANK('Step 1.1 Raw Data'!A477),"-",'Step 1.1 Raw Data'!A477)</f>
        <v>43152.208360763892</v>
      </c>
      <c r="B477">
        <f t="shared" si="70"/>
        <v>5</v>
      </c>
      <c r="C477">
        <f t="shared" si="69"/>
        <v>4</v>
      </c>
      <c r="D477">
        <f>IF(ISBLANK('Step 1.1 Raw Data'!B477),"-",'Step 1.1 Raw Data'!B477)</f>
        <v>0</v>
      </c>
      <c r="E477">
        <f>IF(ISBLANK('Step 1.1 Raw Data'!C477),"-",'Step 1.1 Raw Data'!C477)</f>
        <v>0</v>
      </c>
      <c r="F477">
        <f>IF(ISBLANK('Step 1.1 Raw Data'!D477),"-",'Step 1.1 Raw Data'!D477)</f>
        <v>0</v>
      </c>
      <c r="G477" s="17">
        <f t="shared" si="71"/>
        <v>0</v>
      </c>
      <c r="H477" s="61">
        <f>(SQRT(3)*G477*'Step 1.1 Raw Data'!$G$3*'Step 1.1 Raw Data'!$G$4)/1000</f>
        <v>0</v>
      </c>
      <c r="J477" s="10"/>
      <c r="K477"/>
      <c r="L477"/>
      <c r="M477"/>
      <c r="N477" s="17"/>
      <c r="O477"/>
      <c r="P477" s="10"/>
      <c r="Q477"/>
      <c r="R477"/>
      <c r="S477"/>
      <c r="T477" s="17"/>
      <c r="V477">
        <v>5</v>
      </c>
      <c r="W477" s="14">
        <v>0.8125</v>
      </c>
      <c r="X477" s="3">
        <f t="shared" si="72"/>
        <v>19</v>
      </c>
      <c r="Y477" s="3">
        <f t="shared" si="73"/>
        <v>30</v>
      </c>
      <c r="Z477" s="13" t="e">
        <f>AVERAGEIFS(#REF!,$C$2:$C$2691,5,#REF!,X477,#REF!,Y477)</f>
        <v>#REF!</v>
      </c>
      <c r="AA477" s="13" t="e">
        <f t="shared" si="74"/>
        <v>#REF!</v>
      </c>
      <c r="AB477" s="13" t="e">
        <f>AVERAGEIFS(#REF!,$C$2:$C$2691,5,#REF!,X477,#REF!,Y477)</f>
        <v>#REF!</v>
      </c>
      <c r="AC477" s="13" t="e">
        <f t="shared" si="75"/>
        <v>#REF!</v>
      </c>
      <c r="AD477" s="13" t="e">
        <f>AVERAGEIFS($N$2:$N$2691,$C$2:$C$2691,5,#REF!,X477,#REF!,Y477)</f>
        <v>#REF!</v>
      </c>
      <c r="AE477" s="13" t="e">
        <f t="shared" si="76"/>
        <v>#REF!</v>
      </c>
      <c r="AF477" s="13" t="e">
        <f>AVERAGEIFS($T$2:$T$2691,$C$2:$C$2691,5,#REF!,X477,#REF!,Y477)</f>
        <v>#REF!</v>
      </c>
      <c r="AG477" s="13" t="e">
        <f t="shared" si="77"/>
        <v>#REF!</v>
      </c>
      <c r="AN477" s="5"/>
    </row>
    <row r="478" spans="1:40" x14ac:dyDescent="0.3">
      <c r="A478" s="10">
        <f>IF(ISBLANK('Step 1.1 Raw Data'!A478),"-",'Step 1.1 Raw Data'!A478)</f>
        <v>43152.250027488422</v>
      </c>
      <c r="B478">
        <f t="shared" si="70"/>
        <v>6</v>
      </c>
      <c r="C478">
        <f t="shared" si="69"/>
        <v>4</v>
      </c>
      <c r="D478">
        <f>IF(ISBLANK('Step 1.1 Raw Data'!B478),"-",'Step 1.1 Raw Data'!B478)</f>
        <v>0</v>
      </c>
      <c r="E478">
        <f>IF(ISBLANK('Step 1.1 Raw Data'!C478),"-",'Step 1.1 Raw Data'!C478)</f>
        <v>0</v>
      </c>
      <c r="F478">
        <f>IF(ISBLANK('Step 1.1 Raw Data'!D478),"-",'Step 1.1 Raw Data'!D478)</f>
        <v>0</v>
      </c>
      <c r="G478" s="17">
        <f t="shared" si="71"/>
        <v>0</v>
      </c>
      <c r="H478" s="61">
        <f>(SQRT(3)*G478*'Step 1.1 Raw Data'!$G$3*'Step 1.1 Raw Data'!$G$4)/1000</f>
        <v>0</v>
      </c>
      <c r="J478" s="10"/>
      <c r="K478"/>
      <c r="L478"/>
      <c r="M478"/>
      <c r="N478" s="17"/>
      <c r="O478"/>
      <c r="P478" s="10"/>
      <c r="Q478"/>
      <c r="R478"/>
      <c r="S478"/>
      <c r="T478" s="17"/>
      <c r="V478">
        <v>5</v>
      </c>
      <c r="W478" s="14">
        <v>0.82291666666666696</v>
      </c>
      <c r="X478" s="3">
        <f t="shared" si="72"/>
        <v>19</v>
      </c>
      <c r="Y478" s="3">
        <f t="shared" si="73"/>
        <v>45</v>
      </c>
      <c r="Z478" s="13" t="e">
        <f>AVERAGEIFS(#REF!,$C$2:$C$2691,5,#REF!,X478,#REF!,Y478)</f>
        <v>#REF!</v>
      </c>
      <c r="AA478" s="13" t="e">
        <f t="shared" si="74"/>
        <v>#REF!</v>
      </c>
      <c r="AB478" s="13" t="e">
        <f>AVERAGEIFS(#REF!,$C$2:$C$2691,5,#REF!,X478,#REF!,Y478)</f>
        <v>#REF!</v>
      </c>
      <c r="AC478" s="13" t="e">
        <f t="shared" si="75"/>
        <v>#REF!</v>
      </c>
      <c r="AD478" s="13" t="e">
        <f>AVERAGEIFS($N$2:$N$2691,$C$2:$C$2691,5,#REF!,X478,#REF!,Y478)</f>
        <v>#REF!</v>
      </c>
      <c r="AE478" s="13" t="e">
        <f t="shared" si="76"/>
        <v>#REF!</v>
      </c>
      <c r="AF478" s="13" t="e">
        <f>AVERAGEIFS($T$2:$T$2691,$C$2:$C$2691,5,#REF!,X478,#REF!,Y478)</f>
        <v>#REF!</v>
      </c>
      <c r="AG478" s="13" t="e">
        <f t="shared" si="77"/>
        <v>#REF!</v>
      </c>
      <c r="AN478" s="5"/>
    </row>
    <row r="479" spans="1:40" x14ac:dyDescent="0.3">
      <c r="A479" s="10">
        <f>IF(ISBLANK('Step 1.1 Raw Data'!A479),"-",'Step 1.1 Raw Data'!A479)</f>
        <v>43152.29169421296</v>
      </c>
      <c r="B479">
        <f t="shared" si="70"/>
        <v>7</v>
      </c>
      <c r="C479">
        <f t="shared" si="69"/>
        <v>4</v>
      </c>
      <c r="D479">
        <f>IF(ISBLANK('Step 1.1 Raw Data'!B479),"-",'Step 1.1 Raw Data'!B479)</f>
        <v>0</v>
      </c>
      <c r="E479">
        <f>IF(ISBLANK('Step 1.1 Raw Data'!C479),"-",'Step 1.1 Raw Data'!C479)</f>
        <v>0</v>
      </c>
      <c r="F479">
        <f>IF(ISBLANK('Step 1.1 Raw Data'!D479),"-",'Step 1.1 Raw Data'!D479)</f>
        <v>0</v>
      </c>
      <c r="G479" s="17">
        <f t="shared" si="71"/>
        <v>0</v>
      </c>
      <c r="H479" s="61">
        <f>(SQRT(3)*G479*'Step 1.1 Raw Data'!$G$3*'Step 1.1 Raw Data'!$G$4)/1000</f>
        <v>0</v>
      </c>
      <c r="J479" s="10"/>
      <c r="K479"/>
      <c r="L479"/>
      <c r="M479"/>
      <c r="N479" s="17"/>
      <c r="O479"/>
      <c r="P479" s="10"/>
      <c r="Q479"/>
      <c r="R479"/>
      <c r="S479"/>
      <c r="T479" s="17"/>
      <c r="V479">
        <v>5</v>
      </c>
      <c r="W479" s="14">
        <v>0.83333333333333304</v>
      </c>
      <c r="X479" s="3">
        <f t="shared" si="72"/>
        <v>20</v>
      </c>
      <c r="Y479" s="3">
        <f t="shared" si="73"/>
        <v>0</v>
      </c>
      <c r="Z479" s="13" t="e">
        <f>AVERAGEIFS(#REF!,$C$2:$C$2691,5,#REF!,X479,#REF!,Y479)</f>
        <v>#REF!</v>
      </c>
      <c r="AA479" s="13" t="e">
        <f t="shared" si="74"/>
        <v>#REF!</v>
      </c>
      <c r="AB479" s="13" t="e">
        <f>AVERAGEIFS(#REF!,$C$2:$C$2691,5,#REF!,X479,#REF!,Y479)</f>
        <v>#REF!</v>
      </c>
      <c r="AC479" s="13" t="e">
        <f t="shared" si="75"/>
        <v>#REF!</v>
      </c>
      <c r="AD479" s="13" t="e">
        <f>AVERAGEIFS($N$2:$N$2691,$C$2:$C$2691,5,#REF!,X479,#REF!,Y479)</f>
        <v>#REF!</v>
      </c>
      <c r="AE479" s="13" t="e">
        <f t="shared" si="76"/>
        <v>#REF!</v>
      </c>
      <c r="AF479" s="13" t="e">
        <f>AVERAGEIFS($T$2:$T$2691,$C$2:$C$2691,5,#REF!,X479,#REF!,Y479)</f>
        <v>#REF!</v>
      </c>
      <c r="AG479" s="13" t="e">
        <f t="shared" si="77"/>
        <v>#REF!</v>
      </c>
      <c r="AN479" s="5"/>
    </row>
    <row r="480" spans="1:40" x14ac:dyDescent="0.3">
      <c r="A480" s="10">
        <f>IF(ISBLANK('Step 1.1 Raw Data'!A480),"-",'Step 1.1 Raw Data'!A480)</f>
        <v>43152.333360937497</v>
      </c>
      <c r="B480">
        <f t="shared" si="70"/>
        <v>8</v>
      </c>
      <c r="C480">
        <f t="shared" si="69"/>
        <v>4</v>
      </c>
      <c r="D480">
        <f>IF(ISBLANK('Step 1.1 Raw Data'!B480),"-",'Step 1.1 Raw Data'!B480)</f>
        <v>0</v>
      </c>
      <c r="E480">
        <f>IF(ISBLANK('Step 1.1 Raw Data'!C480),"-",'Step 1.1 Raw Data'!C480)</f>
        <v>0</v>
      </c>
      <c r="F480">
        <f>IF(ISBLANK('Step 1.1 Raw Data'!D480),"-",'Step 1.1 Raw Data'!D480)</f>
        <v>0</v>
      </c>
      <c r="G480" s="17">
        <f t="shared" si="71"/>
        <v>0</v>
      </c>
      <c r="H480" s="61">
        <f>(SQRT(3)*G480*'Step 1.1 Raw Data'!$G$3*'Step 1.1 Raw Data'!$G$4)/1000</f>
        <v>0</v>
      </c>
      <c r="J480" s="10"/>
      <c r="K480"/>
      <c r="L480"/>
      <c r="M480"/>
      <c r="N480" s="17"/>
      <c r="O480"/>
      <c r="P480" s="10"/>
      <c r="Q480"/>
      <c r="R480"/>
      <c r="S480"/>
      <c r="T480" s="17"/>
      <c r="V480">
        <v>5</v>
      </c>
      <c r="W480" s="14">
        <v>0.84375</v>
      </c>
      <c r="X480" s="3">
        <f t="shared" si="72"/>
        <v>20</v>
      </c>
      <c r="Y480" s="3">
        <f t="shared" si="73"/>
        <v>15</v>
      </c>
      <c r="Z480" s="13" t="e">
        <f>AVERAGEIFS(#REF!,$C$2:$C$2691,5,#REF!,X480,#REF!,Y480)</f>
        <v>#REF!</v>
      </c>
      <c r="AA480" s="13" t="e">
        <f t="shared" si="74"/>
        <v>#REF!</v>
      </c>
      <c r="AB480" s="13" t="e">
        <f>AVERAGEIFS(#REF!,$C$2:$C$2691,5,#REF!,X480,#REF!,Y480)</f>
        <v>#REF!</v>
      </c>
      <c r="AC480" s="13" t="e">
        <f t="shared" si="75"/>
        <v>#REF!</v>
      </c>
      <c r="AD480" s="13" t="e">
        <f>AVERAGEIFS($N$2:$N$2691,$C$2:$C$2691,5,#REF!,X480,#REF!,Y480)</f>
        <v>#REF!</v>
      </c>
      <c r="AE480" s="13" t="e">
        <f t="shared" si="76"/>
        <v>#REF!</v>
      </c>
      <c r="AF480" s="13" t="e">
        <f>AVERAGEIFS($T$2:$T$2691,$C$2:$C$2691,5,#REF!,X480,#REF!,Y480)</f>
        <v>#REF!</v>
      </c>
      <c r="AG480" s="13" t="e">
        <f t="shared" si="77"/>
        <v>#REF!</v>
      </c>
      <c r="AN480" s="5"/>
    </row>
    <row r="481" spans="1:40" x14ac:dyDescent="0.3">
      <c r="A481" s="10">
        <f>IF(ISBLANK('Step 1.1 Raw Data'!A481),"-",'Step 1.1 Raw Data'!A481)</f>
        <v>43152.375027662034</v>
      </c>
      <c r="B481">
        <f t="shared" si="70"/>
        <v>9</v>
      </c>
      <c r="C481">
        <f t="shared" si="69"/>
        <v>4</v>
      </c>
      <c r="D481">
        <f>IF(ISBLANK('Step 1.1 Raw Data'!B481),"-",'Step 1.1 Raw Data'!B481)</f>
        <v>0</v>
      </c>
      <c r="E481">
        <f>IF(ISBLANK('Step 1.1 Raw Data'!C481),"-",'Step 1.1 Raw Data'!C481)</f>
        <v>0</v>
      </c>
      <c r="F481">
        <f>IF(ISBLANK('Step 1.1 Raw Data'!D481),"-",'Step 1.1 Raw Data'!D481)</f>
        <v>0</v>
      </c>
      <c r="G481" s="17">
        <f t="shared" si="71"/>
        <v>0</v>
      </c>
      <c r="H481" s="61">
        <f>(SQRT(3)*G481*'Step 1.1 Raw Data'!$G$3*'Step 1.1 Raw Data'!$G$4)/1000</f>
        <v>0</v>
      </c>
      <c r="J481" s="10"/>
      <c r="K481"/>
      <c r="L481"/>
      <c r="M481"/>
      <c r="N481" s="17"/>
      <c r="O481"/>
      <c r="P481" s="10"/>
      <c r="Q481"/>
      <c r="R481"/>
      <c r="S481"/>
      <c r="T481" s="17"/>
      <c r="V481">
        <v>5</v>
      </c>
      <c r="W481" s="14">
        <v>0.85416666666666696</v>
      </c>
      <c r="X481" s="3">
        <f t="shared" si="72"/>
        <v>20</v>
      </c>
      <c r="Y481" s="3">
        <f t="shared" si="73"/>
        <v>30</v>
      </c>
      <c r="Z481" s="13" t="e">
        <f>AVERAGEIFS(#REF!,$C$2:$C$2691,5,#REF!,X481,#REF!,Y481)</f>
        <v>#REF!</v>
      </c>
      <c r="AA481" s="13" t="e">
        <f t="shared" si="74"/>
        <v>#REF!</v>
      </c>
      <c r="AB481" s="13" t="e">
        <f>AVERAGEIFS(#REF!,$C$2:$C$2691,5,#REF!,X481,#REF!,Y481)</f>
        <v>#REF!</v>
      </c>
      <c r="AC481" s="13" t="e">
        <f t="shared" si="75"/>
        <v>#REF!</v>
      </c>
      <c r="AD481" s="13" t="e">
        <f>AVERAGEIFS($N$2:$N$2691,$C$2:$C$2691,5,#REF!,X481,#REF!,Y481)</f>
        <v>#REF!</v>
      </c>
      <c r="AE481" s="13" t="e">
        <f t="shared" si="76"/>
        <v>#REF!</v>
      </c>
      <c r="AF481" s="13" t="e">
        <f>AVERAGEIFS($T$2:$T$2691,$C$2:$C$2691,5,#REF!,X481,#REF!,Y481)</f>
        <v>#REF!</v>
      </c>
      <c r="AG481" s="13" t="e">
        <f t="shared" si="77"/>
        <v>#REF!</v>
      </c>
      <c r="AN481" s="5"/>
    </row>
    <row r="482" spans="1:40" x14ac:dyDescent="0.3">
      <c r="A482" s="10">
        <f>IF(ISBLANK('Step 1.1 Raw Data'!A482),"-",'Step 1.1 Raw Data'!A482)</f>
        <v>43152.416694386571</v>
      </c>
      <c r="B482">
        <f t="shared" si="70"/>
        <v>10</v>
      </c>
      <c r="C482">
        <f t="shared" si="69"/>
        <v>4</v>
      </c>
      <c r="D482">
        <f>IF(ISBLANK('Step 1.1 Raw Data'!B482),"-",'Step 1.1 Raw Data'!B482)</f>
        <v>0</v>
      </c>
      <c r="E482">
        <f>IF(ISBLANK('Step 1.1 Raw Data'!C482),"-",'Step 1.1 Raw Data'!C482)</f>
        <v>0</v>
      </c>
      <c r="F482">
        <f>IF(ISBLANK('Step 1.1 Raw Data'!D482),"-",'Step 1.1 Raw Data'!D482)</f>
        <v>0</v>
      </c>
      <c r="G482" s="17">
        <f t="shared" si="71"/>
        <v>0</v>
      </c>
      <c r="H482" s="61">
        <f>(SQRT(3)*G482*'Step 1.1 Raw Data'!$G$3*'Step 1.1 Raw Data'!$G$4)/1000</f>
        <v>0</v>
      </c>
      <c r="J482" s="10"/>
      <c r="K482"/>
      <c r="L482"/>
      <c r="M482"/>
      <c r="N482" s="17"/>
      <c r="O482"/>
      <c r="P482" s="10"/>
      <c r="Q482"/>
      <c r="R482"/>
      <c r="S482"/>
      <c r="T482" s="17"/>
      <c r="V482">
        <v>5</v>
      </c>
      <c r="W482" s="14">
        <v>0.86458333333333304</v>
      </c>
      <c r="X482" s="3">
        <f t="shared" si="72"/>
        <v>20</v>
      </c>
      <c r="Y482" s="3">
        <f t="shared" si="73"/>
        <v>45</v>
      </c>
      <c r="Z482" s="13" t="e">
        <f>AVERAGEIFS(#REF!,$C$2:$C$2691,5,#REF!,X482,#REF!,Y482)</f>
        <v>#REF!</v>
      </c>
      <c r="AA482" s="13" t="e">
        <f t="shared" si="74"/>
        <v>#REF!</v>
      </c>
      <c r="AB482" s="13" t="e">
        <f>AVERAGEIFS(#REF!,$C$2:$C$2691,5,#REF!,X482,#REF!,Y482)</f>
        <v>#REF!</v>
      </c>
      <c r="AC482" s="13" t="e">
        <f t="shared" si="75"/>
        <v>#REF!</v>
      </c>
      <c r="AD482" s="13" t="e">
        <f>AVERAGEIFS($N$2:$N$2691,$C$2:$C$2691,5,#REF!,X482,#REF!,Y482)</f>
        <v>#REF!</v>
      </c>
      <c r="AE482" s="13" t="e">
        <f t="shared" si="76"/>
        <v>#REF!</v>
      </c>
      <c r="AF482" s="13" t="e">
        <f>AVERAGEIFS($T$2:$T$2691,$C$2:$C$2691,5,#REF!,X482,#REF!,Y482)</f>
        <v>#REF!</v>
      </c>
      <c r="AG482" s="13" t="e">
        <f t="shared" si="77"/>
        <v>#REF!</v>
      </c>
      <c r="AN482" s="5"/>
    </row>
    <row r="483" spans="1:40" x14ac:dyDescent="0.3">
      <c r="A483" s="10">
        <f>IF(ISBLANK('Step 1.1 Raw Data'!A483),"-",'Step 1.1 Raw Data'!A483)</f>
        <v>43152.458361111108</v>
      </c>
      <c r="B483">
        <f t="shared" si="70"/>
        <v>11</v>
      </c>
      <c r="C483">
        <f t="shared" si="69"/>
        <v>4</v>
      </c>
      <c r="D483">
        <f>IF(ISBLANK('Step 1.1 Raw Data'!B483),"-",'Step 1.1 Raw Data'!B483)</f>
        <v>0</v>
      </c>
      <c r="E483">
        <f>IF(ISBLANK('Step 1.1 Raw Data'!C483),"-",'Step 1.1 Raw Data'!C483)</f>
        <v>0</v>
      </c>
      <c r="F483">
        <f>IF(ISBLANK('Step 1.1 Raw Data'!D483),"-",'Step 1.1 Raw Data'!D483)</f>
        <v>0</v>
      </c>
      <c r="G483" s="17">
        <f t="shared" si="71"/>
        <v>0</v>
      </c>
      <c r="H483" s="61">
        <f>(SQRT(3)*G483*'Step 1.1 Raw Data'!$G$3*'Step 1.1 Raw Data'!$G$4)/1000</f>
        <v>0</v>
      </c>
      <c r="J483" s="10"/>
      <c r="K483"/>
      <c r="L483"/>
      <c r="M483"/>
      <c r="N483" s="17"/>
      <c r="O483"/>
      <c r="P483" s="10"/>
      <c r="Q483"/>
      <c r="R483"/>
      <c r="S483"/>
      <c r="T483" s="17"/>
      <c r="V483">
        <v>5</v>
      </c>
      <c r="W483" s="14">
        <v>0.875</v>
      </c>
      <c r="X483" s="3">
        <f t="shared" si="72"/>
        <v>21</v>
      </c>
      <c r="Y483" s="3">
        <f t="shared" si="73"/>
        <v>0</v>
      </c>
      <c r="Z483" s="13" t="e">
        <f>AVERAGEIFS(#REF!,$C$2:$C$2691,5,#REF!,X483,#REF!,Y483)</f>
        <v>#REF!</v>
      </c>
      <c r="AA483" s="13" t="e">
        <f t="shared" si="74"/>
        <v>#REF!</v>
      </c>
      <c r="AB483" s="13" t="e">
        <f>AVERAGEIFS(#REF!,$C$2:$C$2691,5,#REF!,X483,#REF!,Y483)</f>
        <v>#REF!</v>
      </c>
      <c r="AC483" s="13" t="e">
        <f t="shared" si="75"/>
        <v>#REF!</v>
      </c>
      <c r="AD483" s="13" t="e">
        <f>AVERAGEIFS($N$2:$N$2691,$C$2:$C$2691,5,#REF!,X483,#REF!,Y483)</f>
        <v>#REF!</v>
      </c>
      <c r="AE483" s="13" t="e">
        <f t="shared" si="76"/>
        <v>#REF!</v>
      </c>
      <c r="AF483" s="13" t="e">
        <f>AVERAGEIFS($T$2:$T$2691,$C$2:$C$2691,5,#REF!,X483,#REF!,Y483)</f>
        <v>#REF!</v>
      </c>
      <c r="AG483" s="13" t="e">
        <f t="shared" si="77"/>
        <v>#REF!</v>
      </c>
      <c r="AN483" s="5"/>
    </row>
    <row r="484" spans="1:40" x14ac:dyDescent="0.3">
      <c r="A484" s="10">
        <f>IF(ISBLANK('Step 1.1 Raw Data'!A484),"-",'Step 1.1 Raw Data'!A484)</f>
        <v>43152.500027835646</v>
      </c>
      <c r="B484">
        <f t="shared" si="70"/>
        <v>12</v>
      </c>
      <c r="C484">
        <f t="shared" si="69"/>
        <v>4</v>
      </c>
      <c r="D484">
        <f>IF(ISBLANK('Step 1.1 Raw Data'!B484),"-",'Step 1.1 Raw Data'!B484)</f>
        <v>0</v>
      </c>
      <c r="E484">
        <f>IF(ISBLANK('Step 1.1 Raw Data'!C484),"-",'Step 1.1 Raw Data'!C484)</f>
        <v>0</v>
      </c>
      <c r="F484">
        <f>IF(ISBLANK('Step 1.1 Raw Data'!D484),"-",'Step 1.1 Raw Data'!D484)</f>
        <v>0</v>
      </c>
      <c r="G484" s="17">
        <f t="shared" si="71"/>
        <v>0</v>
      </c>
      <c r="H484" s="61">
        <f>(SQRT(3)*G484*'Step 1.1 Raw Data'!$G$3*'Step 1.1 Raw Data'!$G$4)/1000</f>
        <v>0</v>
      </c>
      <c r="J484" s="10"/>
      <c r="K484"/>
      <c r="L484"/>
      <c r="M484"/>
      <c r="N484" s="17"/>
      <c r="O484"/>
      <c r="P484" s="10"/>
      <c r="Q484"/>
      <c r="R484"/>
      <c r="S484"/>
      <c r="T484" s="17"/>
      <c r="V484">
        <v>5</v>
      </c>
      <c r="W484" s="14">
        <v>0.88541666666666696</v>
      </c>
      <c r="X484" s="3">
        <f t="shared" si="72"/>
        <v>21</v>
      </c>
      <c r="Y484" s="3">
        <f t="shared" si="73"/>
        <v>15</v>
      </c>
      <c r="Z484" s="13" t="e">
        <f>AVERAGEIFS(#REF!,$C$2:$C$2691,5,#REF!,X484,#REF!,Y484)</f>
        <v>#REF!</v>
      </c>
      <c r="AA484" s="13" t="e">
        <f t="shared" si="74"/>
        <v>#REF!</v>
      </c>
      <c r="AB484" s="13" t="e">
        <f>AVERAGEIFS(#REF!,$C$2:$C$2691,5,#REF!,X484,#REF!,Y484)</f>
        <v>#REF!</v>
      </c>
      <c r="AC484" s="13" t="e">
        <f t="shared" si="75"/>
        <v>#REF!</v>
      </c>
      <c r="AD484" s="13" t="e">
        <f>AVERAGEIFS($N$2:$N$2691,$C$2:$C$2691,5,#REF!,X484,#REF!,Y484)</f>
        <v>#REF!</v>
      </c>
      <c r="AE484" s="13" t="e">
        <f t="shared" si="76"/>
        <v>#REF!</v>
      </c>
      <c r="AF484" s="13" t="e">
        <f>AVERAGEIFS($T$2:$T$2691,$C$2:$C$2691,5,#REF!,X484,#REF!,Y484)</f>
        <v>#REF!</v>
      </c>
      <c r="AG484" s="13" t="e">
        <f t="shared" si="77"/>
        <v>#REF!</v>
      </c>
      <c r="AN484" s="5"/>
    </row>
    <row r="485" spans="1:40" x14ac:dyDescent="0.3">
      <c r="A485" s="10">
        <f>IF(ISBLANK('Step 1.1 Raw Data'!A485),"-",'Step 1.1 Raw Data'!A485)</f>
        <v>43152.541694560183</v>
      </c>
      <c r="B485">
        <f t="shared" si="70"/>
        <v>13</v>
      </c>
      <c r="C485">
        <f t="shared" si="69"/>
        <v>4</v>
      </c>
      <c r="D485">
        <f>IF(ISBLANK('Step 1.1 Raw Data'!B485),"-",'Step 1.1 Raw Data'!B485)</f>
        <v>0</v>
      </c>
      <c r="E485">
        <f>IF(ISBLANK('Step 1.1 Raw Data'!C485),"-",'Step 1.1 Raw Data'!C485)</f>
        <v>0</v>
      </c>
      <c r="F485">
        <f>IF(ISBLANK('Step 1.1 Raw Data'!D485),"-",'Step 1.1 Raw Data'!D485)</f>
        <v>0</v>
      </c>
      <c r="G485" s="17">
        <f t="shared" si="71"/>
        <v>0</v>
      </c>
      <c r="H485" s="61">
        <f>(SQRT(3)*G485*'Step 1.1 Raw Data'!$G$3*'Step 1.1 Raw Data'!$G$4)/1000</f>
        <v>0</v>
      </c>
      <c r="J485" s="10"/>
      <c r="K485"/>
      <c r="L485"/>
      <c r="M485"/>
      <c r="N485" s="17"/>
      <c r="O485"/>
      <c r="P485" s="10"/>
      <c r="Q485"/>
      <c r="R485"/>
      <c r="S485"/>
      <c r="T485" s="17"/>
      <c r="V485">
        <v>5</v>
      </c>
      <c r="W485" s="14">
        <v>0.89583333333333304</v>
      </c>
      <c r="X485" s="3">
        <f t="shared" si="72"/>
        <v>21</v>
      </c>
      <c r="Y485" s="3">
        <f t="shared" si="73"/>
        <v>30</v>
      </c>
      <c r="Z485" s="13" t="e">
        <f>AVERAGEIFS(#REF!,$C$2:$C$2691,5,#REF!,X485,#REF!,Y485)</f>
        <v>#REF!</v>
      </c>
      <c r="AA485" s="13" t="e">
        <f t="shared" si="74"/>
        <v>#REF!</v>
      </c>
      <c r="AB485" s="13" t="e">
        <f>AVERAGEIFS(#REF!,$C$2:$C$2691,5,#REF!,X485,#REF!,Y485)</f>
        <v>#REF!</v>
      </c>
      <c r="AC485" s="13" t="e">
        <f t="shared" si="75"/>
        <v>#REF!</v>
      </c>
      <c r="AD485" s="13" t="e">
        <f>AVERAGEIFS($N$2:$N$2691,$C$2:$C$2691,5,#REF!,X485,#REF!,Y485)</f>
        <v>#REF!</v>
      </c>
      <c r="AE485" s="13" t="e">
        <f t="shared" si="76"/>
        <v>#REF!</v>
      </c>
      <c r="AF485" s="13" t="e">
        <f>AVERAGEIFS($T$2:$T$2691,$C$2:$C$2691,5,#REF!,X485,#REF!,Y485)</f>
        <v>#REF!</v>
      </c>
      <c r="AG485" s="13" t="e">
        <f t="shared" si="77"/>
        <v>#REF!</v>
      </c>
      <c r="AN485" s="5"/>
    </row>
    <row r="486" spans="1:40" x14ac:dyDescent="0.3">
      <c r="A486" s="10">
        <f>IF(ISBLANK('Step 1.1 Raw Data'!A486),"-",'Step 1.1 Raw Data'!A486)</f>
        <v>43152.58336128472</v>
      </c>
      <c r="B486">
        <f t="shared" si="70"/>
        <v>14</v>
      </c>
      <c r="C486">
        <f t="shared" si="69"/>
        <v>4</v>
      </c>
      <c r="D486">
        <f>IF(ISBLANK('Step 1.1 Raw Data'!B486),"-",'Step 1.1 Raw Data'!B486)</f>
        <v>0</v>
      </c>
      <c r="E486">
        <f>IF(ISBLANK('Step 1.1 Raw Data'!C486),"-",'Step 1.1 Raw Data'!C486)</f>
        <v>0</v>
      </c>
      <c r="F486">
        <f>IF(ISBLANK('Step 1.1 Raw Data'!D486),"-",'Step 1.1 Raw Data'!D486)</f>
        <v>0</v>
      </c>
      <c r="G486" s="17">
        <f t="shared" si="71"/>
        <v>0</v>
      </c>
      <c r="H486" s="61">
        <f>(SQRT(3)*G486*'Step 1.1 Raw Data'!$G$3*'Step 1.1 Raw Data'!$G$4)/1000</f>
        <v>0</v>
      </c>
      <c r="J486" s="10"/>
      <c r="K486"/>
      <c r="L486"/>
      <c r="M486"/>
      <c r="N486" s="17"/>
      <c r="O486"/>
      <c r="P486" s="10"/>
      <c r="Q486"/>
      <c r="R486"/>
      <c r="S486"/>
      <c r="T486" s="17"/>
      <c r="V486">
        <v>5</v>
      </c>
      <c r="W486" s="14">
        <v>0.90625</v>
      </c>
      <c r="X486" s="3">
        <f t="shared" si="72"/>
        <v>21</v>
      </c>
      <c r="Y486" s="3">
        <f t="shared" si="73"/>
        <v>45</v>
      </c>
      <c r="Z486" s="13" t="e">
        <f>AVERAGEIFS(#REF!,$C$2:$C$2691,5,#REF!,X486,#REF!,Y486)</f>
        <v>#REF!</v>
      </c>
      <c r="AA486" s="13" t="e">
        <f t="shared" si="74"/>
        <v>#REF!</v>
      </c>
      <c r="AB486" s="13" t="e">
        <f>AVERAGEIFS(#REF!,$C$2:$C$2691,5,#REF!,X486,#REF!,Y486)</f>
        <v>#REF!</v>
      </c>
      <c r="AC486" s="13" t="e">
        <f t="shared" si="75"/>
        <v>#REF!</v>
      </c>
      <c r="AD486" s="13" t="e">
        <f>AVERAGEIFS($N$2:$N$2691,$C$2:$C$2691,5,#REF!,X486,#REF!,Y486)</f>
        <v>#REF!</v>
      </c>
      <c r="AE486" s="13" t="e">
        <f t="shared" si="76"/>
        <v>#REF!</v>
      </c>
      <c r="AF486" s="13" t="e">
        <f>AVERAGEIFS($T$2:$T$2691,$C$2:$C$2691,5,#REF!,X486,#REF!,Y486)</f>
        <v>#REF!</v>
      </c>
      <c r="AG486" s="13" t="e">
        <f t="shared" si="77"/>
        <v>#REF!</v>
      </c>
      <c r="AN486" s="5"/>
    </row>
    <row r="487" spans="1:40" x14ac:dyDescent="0.3">
      <c r="A487" s="10">
        <f>IF(ISBLANK('Step 1.1 Raw Data'!A487),"-",'Step 1.1 Raw Data'!A487)</f>
        <v>43152.625028009257</v>
      </c>
      <c r="B487">
        <f t="shared" si="70"/>
        <v>15</v>
      </c>
      <c r="C487">
        <f t="shared" si="69"/>
        <v>4</v>
      </c>
      <c r="D487">
        <f>IF(ISBLANK('Step 1.1 Raw Data'!B487),"-",'Step 1.1 Raw Data'!B487)</f>
        <v>0</v>
      </c>
      <c r="E487">
        <f>IF(ISBLANK('Step 1.1 Raw Data'!C487),"-",'Step 1.1 Raw Data'!C487)</f>
        <v>0</v>
      </c>
      <c r="F487">
        <f>IF(ISBLANK('Step 1.1 Raw Data'!D487),"-",'Step 1.1 Raw Data'!D487)</f>
        <v>0</v>
      </c>
      <c r="G487" s="17">
        <f t="shared" si="71"/>
        <v>0</v>
      </c>
      <c r="H487" s="61">
        <f>(SQRT(3)*G487*'Step 1.1 Raw Data'!$G$3*'Step 1.1 Raw Data'!$G$4)/1000</f>
        <v>0</v>
      </c>
      <c r="J487" s="10"/>
      <c r="K487"/>
      <c r="L487"/>
      <c r="M487"/>
      <c r="N487" s="17"/>
      <c r="O487"/>
      <c r="P487" s="10"/>
      <c r="Q487"/>
      <c r="R487"/>
      <c r="S487"/>
      <c r="T487" s="17"/>
      <c r="V487">
        <v>5</v>
      </c>
      <c r="W487" s="14">
        <v>0.91666666666666696</v>
      </c>
      <c r="X487" s="3">
        <f t="shared" si="72"/>
        <v>22</v>
      </c>
      <c r="Y487" s="3">
        <f t="shared" si="73"/>
        <v>0</v>
      </c>
      <c r="Z487" s="13" t="e">
        <f>AVERAGEIFS(#REF!,$C$2:$C$2691,5,#REF!,X487,#REF!,Y487)</f>
        <v>#REF!</v>
      </c>
      <c r="AA487" s="13" t="e">
        <f t="shared" si="74"/>
        <v>#REF!</v>
      </c>
      <c r="AB487" s="13" t="e">
        <f>AVERAGEIFS(#REF!,$C$2:$C$2691,5,#REF!,X487,#REF!,Y487)</f>
        <v>#REF!</v>
      </c>
      <c r="AC487" s="13" t="e">
        <f t="shared" si="75"/>
        <v>#REF!</v>
      </c>
      <c r="AD487" s="13" t="e">
        <f>AVERAGEIFS($N$2:$N$2691,$C$2:$C$2691,5,#REF!,X487,#REF!,Y487)</f>
        <v>#REF!</v>
      </c>
      <c r="AE487" s="13" t="e">
        <f t="shared" si="76"/>
        <v>#REF!</v>
      </c>
      <c r="AF487" s="13" t="e">
        <f>AVERAGEIFS($T$2:$T$2691,$C$2:$C$2691,5,#REF!,X487,#REF!,Y487)</f>
        <v>#REF!</v>
      </c>
      <c r="AG487" s="13" t="e">
        <f t="shared" si="77"/>
        <v>#REF!</v>
      </c>
      <c r="AN487" s="5"/>
    </row>
    <row r="488" spans="1:40" x14ac:dyDescent="0.3">
      <c r="A488" s="10">
        <f>IF(ISBLANK('Step 1.1 Raw Data'!A488),"-",'Step 1.1 Raw Data'!A488)</f>
        <v>43152.666694733794</v>
      </c>
      <c r="B488">
        <f t="shared" si="70"/>
        <v>16</v>
      </c>
      <c r="C488">
        <f t="shared" si="69"/>
        <v>4</v>
      </c>
      <c r="D488">
        <f>IF(ISBLANK('Step 1.1 Raw Data'!B488),"-",'Step 1.1 Raw Data'!B488)</f>
        <v>0</v>
      </c>
      <c r="E488">
        <f>IF(ISBLANK('Step 1.1 Raw Data'!C488),"-",'Step 1.1 Raw Data'!C488)</f>
        <v>0</v>
      </c>
      <c r="F488">
        <f>IF(ISBLANK('Step 1.1 Raw Data'!D488),"-",'Step 1.1 Raw Data'!D488)</f>
        <v>0</v>
      </c>
      <c r="G488" s="17">
        <f t="shared" si="71"/>
        <v>0</v>
      </c>
      <c r="H488" s="61">
        <f>(SQRT(3)*G488*'Step 1.1 Raw Data'!$G$3*'Step 1.1 Raw Data'!$G$4)/1000</f>
        <v>0</v>
      </c>
      <c r="J488" s="10"/>
      <c r="K488"/>
      <c r="L488"/>
      <c r="M488"/>
      <c r="N488" s="17"/>
      <c r="O488"/>
      <c r="P488" s="10"/>
      <c r="Q488"/>
      <c r="R488"/>
      <c r="S488"/>
      <c r="T488" s="17"/>
      <c r="V488">
        <v>5</v>
      </c>
      <c r="W488" s="14">
        <v>0.92708333333333304</v>
      </c>
      <c r="X488" s="3">
        <f t="shared" si="72"/>
        <v>22</v>
      </c>
      <c r="Y488" s="3">
        <f t="shared" si="73"/>
        <v>15</v>
      </c>
      <c r="Z488" s="13" t="e">
        <f>AVERAGEIFS(#REF!,$C$2:$C$2691,5,#REF!,X488,#REF!,Y488)</f>
        <v>#REF!</v>
      </c>
      <c r="AA488" s="13" t="e">
        <f t="shared" si="74"/>
        <v>#REF!</v>
      </c>
      <c r="AB488" s="13" t="e">
        <f>AVERAGEIFS(#REF!,$C$2:$C$2691,5,#REF!,X488,#REF!,Y488)</f>
        <v>#REF!</v>
      </c>
      <c r="AC488" s="13" t="e">
        <f t="shared" si="75"/>
        <v>#REF!</v>
      </c>
      <c r="AD488" s="13" t="e">
        <f>AVERAGEIFS($N$2:$N$2691,$C$2:$C$2691,5,#REF!,X488,#REF!,Y488)</f>
        <v>#REF!</v>
      </c>
      <c r="AE488" s="13" t="e">
        <f t="shared" si="76"/>
        <v>#REF!</v>
      </c>
      <c r="AF488" s="13" t="e">
        <f>AVERAGEIFS($T$2:$T$2691,$C$2:$C$2691,5,#REF!,X488,#REF!,Y488)</f>
        <v>#REF!</v>
      </c>
      <c r="AG488" s="13" t="e">
        <f t="shared" si="77"/>
        <v>#REF!</v>
      </c>
      <c r="AN488" s="5"/>
    </row>
    <row r="489" spans="1:40" x14ac:dyDescent="0.3">
      <c r="A489" s="10">
        <f>IF(ISBLANK('Step 1.1 Raw Data'!A489),"-",'Step 1.1 Raw Data'!A489)</f>
        <v>43152.708361458332</v>
      </c>
      <c r="B489">
        <f t="shared" si="70"/>
        <v>17</v>
      </c>
      <c r="C489">
        <f t="shared" si="69"/>
        <v>4</v>
      </c>
      <c r="D489">
        <f>IF(ISBLANK('Step 1.1 Raw Data'!B489),"-",'Step 1.1 Raw Data'!B489)</f>
        <v>0</v>
      </c>
      <c r="E489">
        <f>IF(ISBLANK('Step 1.1 Raw Data'!C489),"-",'Step 1.1 Raw Data'!C489)</f>
        <v>0</v>
      </c>
      <c r="F489">
        <f>IF(ISBLANK('Step 1.1 Raw Data'!D489),"-",'Step 1.1 Raw Data'!D489)</f>
        <v>0</v>
      </c>
      <c r="G489" s="17">
        <f t="shared" si="71"/>
        <v>0</v>
      </c>
      <c r="H489" s="61">
        <f>(SQRT(3)*G489*'Step 1.1 Raw Data'!$G$3*'Step 1.1 Raw Data'!$G$4)/1000</f>
        <v>0</v>
      </c>
      <c r="J489" s="10"/>
      <c r="K489"/>
      <c r="L489"/>
      <c r="M489"/>
      <c r="N489" s="17"/>
      <c r="O489"/>
      <c r="P489" s="10"/>
      <c r="Q489"/>
      <c r="R489"/>
      <c r="S489"/>
      <c r="T489" s="17"/>
      <c r="V489">
        <v>5</v>
      </c>
      <c r="W489" s="14">
        <v>0.9375</v>
      </c>
      <c r="X489" s="3">
        <f t="shared" si="72"/>
        <v>22</v>
      </c>
      <c r="Y489" s="3">
        <f t="shared" si="73"/>
        <v>30</v>
      </c>
      <c r="Z489" s="13" t="e">
        <f>AVERAGEIFS(#REF!,$C$2:$C$2691,5,#REF!,X489,#REF!,Y489)</f>
        <v>#REF!</v>
      </c>
      <c r="AA489" s="13" t="e">
        <f t="shared" si="74"/>
        <v>#REF!</v>
      </c>
      <c r="AB489" s="13" t="e">
        <f>AVERAGEIFS(#REF!,$C$2:$C$2691,5,#REF!,X489,#REF!,Y489)</f>
        <v>#REF!</v>
      </c>
      <c r="AC489" s="13" t="e">
        <f t="shared" si="75"/>
        <v>#REF!</v>
      </c>
      <c r="AD489" s="13" t="e">
        <f>AVERAGEIFS($N$2:$N$2691,$C$2:$C$2691,5,#REF!,X489,#REF!,Y489)</f>
        <v>#REF!</v>
      </c>
      <c r="AE489" s="13" t="e">
        <f t="shared" si="76"/>
        <v>#REF!</v>
      </c>
      <c r="AF489" s="13" t="e">
        <f>AVERAGEIFS($T$2:$T$2691,$C$2:$C$2691,5,#REF!,X489,#REF!,Y489)</f>
        <v>#REF!</v>
      </c>
      <c r="AG489" s="13" t="e">
        <f t="shared" si="77"/>
        <v>#REF!</v>
      </c>
      <c r="AN489" s="5"/>
    </row>
    <row r="490" spans="1:40" x14ac:dyDescent="0.3">
      <c r="A490" s="10">
        <f>IF(ISBLANK('Step 1.1 Raw Data'!A490),"-",'Step 1.1 Raw Data'!A490)</f>
        <v>43152.750028182869</v>
      </c>
      <c r="B490">
        <f t="shared" si="70"/>
        <v>18</v>
      </c>
      <c r="C490">
        <f t="shared" si="69"/>
        <v>4</v>
      </c>
      <c r="D490">
        <f>IF(ISBLANK('Step 1.1 Raw Data'!B490),"-",'Step 1.1 Raw Data'!B490)</f>
        <v>0</v>
      </c>
      <c r="E490">
        <f>IF(ISBLANK('Step 1.1 Raw Data'!C490),"-",'Step 1.1 Raw Data'!C490)</f>
        <v>0</v>
      </c>
      <c r="F490">
        <f>IF(ISBLANK('Step 1.1 Raw Data'!D490),"-",'Step 1.1 Raw Data'!D490)</f>
        <v>0</v>
      </c>
      <c r="G490" s="17">
        <f t="shared" si="71"/>
        <v>0</v>
      </c>
      <c r="H490" s="61">
        <f>(SQRT(3)*G490*'Step 1.1 Raw Data'!$G$3*'Step 1.1 Raw Data'!$G$4)/1000</f>
        <v>0</v>
      </c>
      <c r="J490" s="10"/>
      <c r="K490"/>
      <c r="L490"/>
      <c r="M490"/>
      <c r="N490" s="17"/>
      <c r="O490"/>
      <c r="P490" s="10"/>
      <c r="Q490"/>
      <c r="R490"/>
      <c r="S490"/>
      <c r="T490" s="17"/>
      <c r="V490">
        <v>5</v>
      </c>
      <c r="W490" s="14">
        <v>0.94791666666666696</v>
      </c>
      <c r="X490" s="3">
        <f t="shared" si="72"/>
        <v>22</v>
      </c>
      <c r="Y490" s="3">
        <f t="shared" si="73"/>
        <v>45</v>
      </c>
      <c r="Z490" s="13" t="e">
        <f>AVERAGEIFS(#REF!,$C$2:$C$2691,5,#REF!,X490,#REF!,Y490)</f>
        <v>#REF!</v>
      </c>
      <c r="AA490" s="13" t="e">
        <f t="shared" si="74"/>
        <v>#REF!</v>
      </c>
      <c r="AB490" s="13" t="e">
        <f>AVERAGEIFS(#REF!,$C$2:$C$2691,5,#REF!,X490,#REF!,Y490)</f>
        <v>#REF!</v>
      </c>
      <c r="AC490" s="13" t="e">
        <f t="shared" si="75"/>
        <v>#REF!</v>
      </c>
      <c r="AD490" s="13" t="e">
        <f>AVERAGEIFS($N$2:$N$2691,$C$2:$C$2691,5,#REF!,X490,#REF!,Y490)</f>
        <v>#REF!</v>
      </c>
      <c r="AE490" s="13" t="e">
        <f t="shared" si="76"/>
        <v>#REF!</v>
      </c>
      <c r="AF490" s="13" t="e">
        <f>AVERAGEIFS($T$2:$T$2691,$C$2:$C$2691,5,#REF!,X490,#REF!,Y490)</f>
        <v>#REF!</v>
      </c>
      <c r="AG490" s="13" t="e">
        <f t="shared" si="77"/>
        <v>#REF!</v>
      </c>
      <c r="AN490" s="5"/>
    </row>
    <row r="491" spans="1:40" x14ac:dyDescent="0.3">
      <c r="A491" s="10">
        <f>IF(ISBLANK('Step 1.1 Raw Data'!A491),"-",'Step 1.1 Raw Data'!A491)</f>
        <v>43152.791694907406</v>
      </c>
      <c r="B491">
        <f t="shared" si="70"/>
        <v>19</v>
      </c>
      <c r="C491">
        <f t="shared" si="69"/>
        <v>4</v>
      </c>
      <c r="D491">
        <f>IF(ISBLANK('Step 1.1 Raw Data'!B491),"-",'Step 1.1 Raw Data'!B491)</f>
        <v>0</v>
      </c>
      <c r="E491">
        <f>IF(ISBLANK('Step 1.1 Raw Data'!C491),"-",'Step 1.1 Raw Data'!C491)</f>
        <v>0</v>
      </c>
      <c r="F491">
        <f>IF(ISBLANK('Step 1.1 Raw Data'!D491),"-",'Step 1.1 Raw Data'!D491)</f>
        <v>0</v>
      </c>
      <c r="G491" s="17">
        <f t="shared" si="71"/>
        <v>0</v>
      </c>
      <c r="H491" s="61">
        <f>(SQRT(3)*G491*'Step 1.1 Raw Data'!$G$3*'Step 1.1 Raw Data'!$G$4)/1000</f>
        <v>0</v>
      </c>
      <c r="J491" s="10"/>
      <c r="K491"/>
      <c r="L491"/>
      <c r="M491"/>
      <c r="N491" s="17"/>
      <c r="O491"/>
      <c r="P491" s="10"/>
      <c r="Q491"/>
      <c r="R491"/>
      <c r="S491"/>
      <c r="T491" s="17"/>
      <c r="V491">
        <v>5</v>
      </c>
      <c r="W491" s="14">
        <v>0.95833333333333304</v>
      </c>
      <c r="X491" s="3">
        <f t="shared" si="72"/>
        <v>23</v>
      </c>
      <c r="Y491" s="3">
        <f t="shared" si="73"/>
        <v>0</v>
      </c>
      <c r="Z491" s="13" t="e">
        <f>AVERAGEIFS(#REF!,$C$2:$C$2691,5,#REF!,X491,#REF!,Y491)</f>
        <v>#REF!</v>
      </c>
      <c r="AA491" s="13" t="e">
        <f t="shared" si="74"/>
        <v>#REF!</v>
      </c>
      <c r="AB491" s="13" t="e">
        <f>AVERAGEIFS(#REF!,$C$2:$C$2691,5,#REF!,X491,#REF!,Y491)</f>
        <v>#REF!</v>
      </c>
      <c r="AC491" s="13" t="e">
        <f t="shared" si="75"/>
        <v>#REF!</v>
      </c>
      <c r="AD491" s="13" t="e">
        <f>AVERAGEIFS($N$2:$N$2691,$C$2:$C$2691,5,#REF!,X491,#REF!,Y491)</f>
        <v>#REF!</v>
      </c>
      <c r="AE491" s="13" t="e">
        <f t="shared" si="76"/>
        <v>#REF!</v>
      </c>
      <c r="AF491" s="13" t="e">
        <f>AVERAGEIFS($T$2:$T$2691,$C$2:$C$2691,5,#REF!,X491,#REF!,Y491)</f>
        <v>#REF!</v>
      </c>
      <c r="AG491" s="13" t="e">
        <f t="shared" si="77"/>
        <v>#REF!</v>
      </c>
      <c r="AN491" s="5"/>
    </row>
    <row r="492" spans="1:40" x14ac:dyDescent="0.3">
      <c r="A492" s="10">
        <f>IF(ISBLANK('Step 1.1 Raw Data'!A492),"-",'Step 1.1 Raw Data'!A492)</f>
        <v>43152.833361631943</v>
      </c>
      <c r="B492">
        <f t="shared" si="70"/>
        <v>20</v>
      </c>
      <c r="C492">
        <f t="shared" si="69"/>
        <v>4</v>
      </c>
      <c r="D492">
        <f>IF(ISBLANK('Step 1.1 Raw Data'!B492),"-",'Step 1.1 Raw Data'!B492)</f>
        <v>0</v>
      </c>
      <c r="E492">
        <f>IF(ISBLANK('Step 1.1 Raw Data'!C492),"-",'Step 1.1 Raw Data'!C492)</f>
        <v>0</v>
      </c>
      <c r="F492">
        <f>IF(ISBLANK('Step 1.1 Raw Data'!D492),"-",'Step 1.1 Raw Data'!D492)</f>
        <v>0</v>
      </c>
      <c r="G492" s="17">
        <f t="shared" si="71"/>
        <v>0</v>
      </c>
      <c r="H492" s="61">
        <f>(SQRT(3)*G492*'Step 1.1 Raw Data'!$G$3*'Step 1.1 Raw Data'!$G$4)/1000</f>
        <v>0</v>
      </c>
      <c r="J492" s="10"/>
      <c r="K492"/>
      <c r="L492"/>
      <c r="M492"/>
      <c r="N492" s="17"/>
      <c r="O492"/>
      <c r="P492" s="10"/>
      <c r="Q492"/>
      <c r="R492"/>
      <c r="S492"/>
      <c r="T492" s="17"/>
      <c r="V492">
        <v>5</v>
      </c>
      <c r="W492" s="14">
        <v>0.96875</v>
      </c>
      <c r="X492" s="3">
        <f t="shared" si="72"/>
        <v>23</v>
      </c>
      <c r="Y492" s="3">
        <f t="shared" si="73"/>
        <v>15</v>
      </c>
      <c r="Z492" s="13" t="e">
        <f>AVERAGEIFS(#REF!,$C$2:$C$2691,5,#REF!,X492,#REF!,Y492)</f>
        <v>#REF!</v>
      </c>
      <c r="AA492" s="13" t="e">
        <f t="shared" si="74"/>
        <v>#REF!</v>
      </c>
      <c r="AB492" s="13" t="e">
        <f>AVERAGEIFS(#REF!,$C$2:$C$2691,5,#REF!,X492,#REF!,Y492)</f>
        <v>#REF!</v>
      </c>
      <c r="AC492" s="13" t="e">
        <f t="shared" si="75"/>
        <v>#REF!</v>
      </c>
      <c r="AD492" s="13" t="e">
        <f>AVERAGEIFS($N$2:$N$2691,$C$2:$C$2691,5,#REF!,X492,#REF!,Y492)</f>
        <v>#REF!</v>
      </c>
      <c r="AE492" s="13" t="e">
        <f t="shared" si="76"/>
        <v>#REF!</v>
      </c>
      <c r="AF492" s="13" t="e">
        <f>AVERAGEIFS($T$2:$T$2691,$C$2:$C$2691,5,#REF!,X492,#REF!,Y492)</f>
        <v>#REF!</v>
      </c>
      <c r="AG492" s="13" t="e">
        <f t="shared" si="77"/>
        <v>#REF!</v>
      </c>
      <c r="AN492" s="5"/>
    </row>
    <row r="493" spans="1:40" x14ac:dyDescent="0.3">
      <c r="A493" s="10">
        <f>IF(ISBLANK('Step 1.1 Raw Data'!A493),"-",'Step 1.1 Raw Data'!A493)</f>
        <v>43152.87502835648</v>
      </c>
      <c r="B493">
        <f t="shared" si="70"/>
        <v>21</v>
      </c>
      <c r="C493">
        <f t="shared" si="69"/>
        <v>4</v>
      </c>
      <c r="D493">
        <f>IF(ISBLANK('Step 1.1 Raw Data'!B493),"-",'Step 1.1 Raw Data'!B493)</f>
        <v>0</v>
      </c>
      <c r="E493">
        <f>IF(ISBLANK('Step 1.1 Raw Data'!C493),"-",'Step 1.1 Raw Data'!C493)</f>
        <v>0</v>
      </c>
      <c r="F493">
        <f>IF(ISBLANK('Step 1.1 Raw Data'!D493),"-",'Step 1.1 Raw Data'!D493)</f>
        <v>0</v>
      </c>
      <c r="G493" s="17">
        <f t="shared" si="71"/>
        <v>0</v>
      </c>
      <c r="H493" s="61">
        <f>(SQRT(3)*G493*'Step 1.1 Raw Data'!$G$3*'Step 1.1 Raw Data'!$G$4)/1000</f>
        <v>0</v>
      </c>
      <c r="J493" s="10"/>
      <c r="K493"/>
      <c r="L493"/>
      <c r="M493"/>
      <c r="N493" s="17"/>
      <c r="O493"/>
      <c r="P493" s="10"/>
      <c r="Q493"/>
      <c r="R493"/>
      <c r="S493"/>
      <c r="T493" s="17"/>
      <c r="V493">
        <v>5</v>
      </c>
      <c r="W493" s="14">
        <v>0.97916666666666696</v>
      </c>
      <c r="X493" s="3">
        <f t="shared" si="72"/>
        <v>23</v>
      </c>
      <c r="Y493" s="3">
        <f t="shared" si="73"/>
        <v>30</v>
      </c>
      <c r="Z493" s="13" t="e">
        <f>AVERAGEIFS(#REF!,$C$2:$C$2691,5,#REF!,X493,#REF!,Y493)</f>
        <v>#REF!</v>
      </c>
      <c r="AA493" s="13" t="e">
        <f t="shared" si="74"/>
        <v>#REF!</v>
      </c>
      <c r="AB493" s="13" t="e">
        <f>AVERAGEIFS(#REF!,$C$2:$C$2691,5,#REF!,X493,#REF!,Y493)</f>
        <v>#REF!</v>
      </c>
      <c r="AC493" s="13" t="e">
        <f t="shared" si="75"/>
        <v>#REF!</v>
      </c>
      <c r="AD493" s="13" t="e">
        <f>AVERAGEIFS($N$2:$N$2691,$C$2:$C$2691,5,#REF!,X493,#REF!,Y493)</f>
        <v>#REF!</v>
      </c>
      <c r="AE493" s="13" t="e">
        <f t="shared" si="76"/>
        <v>#REF!</v>
      </c>
      <c r="AF493" s="13" t="e">
        <f>AVERAGEIFS($T$2:$T$2691,$C$2:$C$2691,5,#REF!,X493,#REF!,Y493)</f>
        <v>#REF!</v>
      </c>
      <c r="AG493" s="13" t="e">
        <f t="shared" si="77"/>
        <v>#REF!</v>
      </c>
      <c r="AN493" s="5"/>
    </row>
    <row r="494" spans="1:40" x14ac:dyDescent="0.3">
      <c r="A494" s="10">
        <f>IF(ISBLANK('Step 1.1 Raw Data'!A494),"-",'Step 1.1 Raw Data'!A494)</f>
        <v>43152.916695081018</v>
      </c>
      <c r="B494">
        <f t="shared" si="70"/>
        <v>22</v>
      </c>
      <c r="C494">
        <f t="shared" si="69"/>
        <v>4</v>
      </c>
      <c r="D494">
        <f>IF(ISBLANK('Step 1.1 Raw Data'!B494),"-",'Step 1.1 Raw Data'!B494)</f>
        <v>0</v>
      </c>
      <c r="E494">
        <f>IF(ISBLANK('Step 1.1 Raw Data'!C494),"-",'Step 1.1 Raw Data'!C494)</f>
        <v>0</v>
      </c>
      <c r="F494">
        <f>IF(ISBLANK('Step 1.1 Raw Data'!D494),"-",'Step 1.1 Raw Data'!D494)</f>
        <v>0</v>
      </c>
      <c r="G494" s="17">
        <f t="shared" si="71"/>
        <v>0</v>
      </c>
      <c r="H494" s="61">
        <f>(SQRT(3)*G494*'Step 1.1 Raw Data'!$G$3*'Step 1.1 Raw Data'!$G$4)/1000</f>
        <v>0</v>
      </c>
      <c r="J494" s="10"/>
      <c r="K494"/>
      <c r="L494"/>
      <c r="M494"/>
      <c r="N494" s="17"/>
      <c r="O494"/>
      <c r="P494" s="10"/>
      <c r="Q494"/>
      <c r="R494"/>
      <c r="S494"/>
      <c r="T494" s="17"/>
      <c r="V494">
        <v>5</v>
      </c>
      <c r="W494" s="14">
        <v>0.98958333333333304</v>
      </c>
      <c r="X494" s="3">
        <f t="shared" si="72"/>
        <v>23</v>
      </c>
      <c r="Y494" s="3">
        <f t="shared" si="73"/>
        <v>45</v>
      </c>
      <c r="Z494" s="13" t="e">
        <f>AVERAGEIFS(#REF!,$C$2:$C$2691,5,#REF!,X494,#REF!,Y494)</f>
        <v>#REF!</v>
      </c>
      <c r="AA494" s="13" t="e">
        <f t="shared" si="74"/>
        <v>#REF!</v>
      </c>
      <c r="AB494" s="13" t="e">
        <f>AVERAGEIFS(#REF!,$C$2:$C$2691,5,#REF!,X494,#REF!,Y494)</f>
        <v>#REF!</v>
      </c>
      <c r="AC494" s="13" t="e">
        <f t="shared" si="75"/>
        <v>#REF!</v>
      </c>
      <c r="AD494" s="13" t="e">
        <f>AVERAGEIFS($N$2:$N$2691,$C$2:$C$2691,5,#REF!,X494,#REF!,Y494)</f>
        <v>#REF!</v>
      </c>
      <c r="AE494" s="13" t="e">
        <f t="shared" si="76"/>
        <v>#REF!</v>
      </c>
      <c r="AF494" s="13" t="e">
        <f>AVERAGEIFS($T$2:$T$2691,$C$2:$C$2691,5,#REF!,X494,#REF!,Y494)</f>
        <v>#REF!</v>
      </c>
      <c r="AG494" s="13" t="e">
        <f t="shared" si="77"/>
        <v>#REF!</v>
      </c>
      <c r="AN494" s="5"/>
    </row>
    <row r="495" spans="1:40" x14ac:dyDescent="0.3">
      <c r="A495" s="10">
        <f>IF(ISBLANK('Step 1.1 Raw Data'!A495),"-",'Step 1.1 Raw Data'!A495)</f>
        <v>43152.958361805555</v>
      </c>
      <c r="B495">
        <f t="shared" si="70"/>
        <v>23</v>
      </c>
      <c r="C495">
        <f t="shared" si="69"/>
        <v>4</v>
      </c>
      <c r="D495">
        <f>IF(ISBLANK('Step 1.1 Raw Data'!B495),"-",'Step 1.1 Raw Data'!B495)</f>
        <v>0</v>
      </c>
      <c r="E495">
        <f>IF(ISBLANK('Step 1.1 Raw Data'!C495),"-",'Step 1.1 Raw Data'!C495)</f>
        <v>0</v>
      </c>
      <c r="F495">
        <f>IF(ISBLANK('Step 1.1 Raw Data'!D495),"-",'Step 1.1 Raw Data'!D495)</f>
        <v>0</v>
      </c>
      <c r="G495" s="17">
        <f t="shared" si="71"/>
        <v>0</v>
      </c>
      <c r="H495" s="61">
        <f>(SQRT(3)*G495*'Step 1.1 Raw Data'!$G$3*'Step 1.1 Raw Data'!$G$4)/1000</f>
        <v>0</v>
      </c>
      <c r="J495" s="10"/>
      <c r="K495"/>
      <c r="L495"/>
      <c r="M495"/>
      <c r="N495" s="17"/>
      <c r="O495"/>
      <c r="P495" s="10"/>
      <c r="Q495"/>
      <c r="R495"/>
      <c r="S495"/>
      <c r="T495" s="17"/>
      <c r="Z495" s="1"/>
      <c r="AA495" s="6"/>
      <c r="AC495" s="6"/>
      <c r="AE495" s="6"/>
      <c r="AG495" s="6"/>
      <c r="AN495" s="5"/>
    </row>
    <row r="496" spans="1:40" x14ac:dyDescent="0.3">
      <c r="A496" s="10">
        <f>IF(ISBLANK('Step 1.1 Raw Data'!A496),"-",'Step 1.1 Raw Data'!A496)</f>
        <v>43153.000028530092</v>
      </c>
      <c r="B496">
        <f t="shared" si="70"/>
        <v>0</v>
      </c>
      <c r="C496">
        <f t="shared" si="69"/>
        <v>5</v>
      </c>
      <c r="D496">
        <f>IF(ISBLANK('Step 1.1 Raw Data'!B496),"-",'Step 1.1 Raw Data'!B496)</f>
        <v>86.549199999999999</v>
      </c>
      <c r="E496">
        <f>IF(ISBLANK('Step 1.1 Raw Data'!C496),"-",'Step 1.1 Raw Data'!C496)</f>
        <v>86.549199999999999</v>
      </c>
      <c r="F496">
        <f>IF(ISBLANK('Step 1.1 Raw Data'!D496),"-",'Step 1.1 Raw Data'!D496)</f>
        <v>86.549199999999999</v>
      </c>
      <c r="G496" s="17">
        <f t="shared" si="71"/>
        <v>86.549199999999999</v>
      </c>
      <c r="H496" s="61">
        <f>(SQRT(3)*G496*'Step 1.1 Raw Data'!$G$3*'Step 1.1 Raw Data'!$G$4)/1000</f>
        <v>31.314201019385028</v>
      </c>
      <c r="J496" s="10"/>
      <c r="K496"/>
      <c r="L496"/>
      <c r="M496"/>
      <c r="N496" s="17"/>
      <c r="O496"/>
      <c r="P496" s="10"/>
      <c r="Q496"/>
      <c r="R496"/>
      <c r="S496"/>
      <c r="T496" s="17"/>
      <c r="AN496" s="5"/>
    </row>
    <row r="497" spans="1:40" x14ac:dyDescent="0.3">
      <c r="A497" s="10">
        <f>IF(ISBLANK('Step 1.1 Raw Data'!A497),"-",'Step 1.1 Raw Data'!A497)</f>
        <v>43153.041695254629</v>
      </c>
      <c r="B497">
        <f t="shared" si="70"/>
        <v>1</v>
      </c>
      <c r="C497">
        <f t="shared" si="69"/>
        <v>5</v>
      </c>
      <c r="D497">
        <f>IF(ISBLANK('Step 1.1 Raw Data'!B497),"-",'Step 1.1 Raw Data'!B497)</f>
        <v>86.720100000000002</v>
      </c>
      <c r="E497">
        <f>IF(ISBLANK('Step 1.1 Raw Data'!C497),"-",'Step 1.1 Raw Data'!C497)</f>
        <v>86.720100000000002</v>
      </c>
      <c r="F497">
        <f>IF(ISBLANK('Step 1.1 Raw Data'!D497),"-",'Step 1.1 Raw Data'!D497)</f>
        <v>86.720100000000002</v>
      </c>
      <c r="G497" s="17">
        <f t="shared" si="71"/>
        <v>86.720100000000002</v>
      </c>
      <c r="H497" s="61">
        <f>(SQRT(3)*G497*'Step 1.1 Raw Data'!$G$3*'Step 1.1 Raw Data'!$G$4)/1000</f>
        <v>31.376034022511721</v>
      </c>
      <c r="J497" s="10"/>
      <c r="K497"/>
      <c r="L497"/>
      <c r="M497"/>
      <c r="N497" s="17"/>
      <c r="O497"/>
      <c r="P497" s="10"/>
      <c r="Q497"/>
      <c r="R497"/>
      <c r="S497"/>
      <c r="T497" s="17"/>
      <c r="W497" s="1" t="s">
        <v>83</v>
      </c>
      <c r="X497" s="2" t="s">
        <v>71</v>
      </c>
      <c r="Y497" s="2" t="s">
        <v>72</v>
      </c>
      <c r="Z497" s="2" t="s">
        <v>73</v>
      </c>
      <c r="AA497" s="2" t="s">
        <v>74</v>
      </c>
      <c r="AB497" s="2" t="s">
        <v>75</v>
      </c>
      <c r="AC497" s="2" t="s">
        <v>76</v>
      </c>
      <c r="AD497" s="2" t="s">
        <v>77</v>
      </c>
      <c r="AE497" s="2" t="s">
        <v>78</v>
      </c>
      <c r="AF497" s="2" t="s">
        <v>79</v>
      </c>
      <c r="AG497" s="2" t="s">
        <v>80</v>
      </c>
      <c r="AN497" s="5"/>
    </row>
    <row r="498" spans="1:40" x14ac:dyDescent="0.3">
      <c r="A498" s="10">
        <f>IF(ISBLANK('Step 1.1 Raw Data'!A498),"-",'Step 1.1 Raw Data'!A498)</f>
        <v>43153.083361979167</v>
      </c>
      <c r="B498">
        <f t="shared" si="70"/>
        <v>2</v>
      </c>
      <c r="C498">
        <f t="shared" si="69"/>
        <v>5</v>
      </c>
      <c r="D498">
        <f>IF(ISBLANK('Step 1.1 Raw Data'!B498),"-",'Step 1.1 Raw Data'!B498)</f>
        <v>86.509500000000003</v>
      </c>
      <c r="E498">
        <f>IF(ISBLANK('Step 1.1 Raw Data'!C498),"-",'Step 1.1 Raw Data'!C498)</f>
        <v>86.509500000000003</v>
      </c>
      <c r="F498">
        <f>IF(ISBLANK('Step 1.1 Raw Data'!D498),"-",'Step 1.1 Raw Data'!D498)</f>
        <v>86.509500000000003</v>
      </c>
      <c r="G498" s="17">
        <f t="shared" si="71"/>
        <v>86.509500000000003</v>
      </c>
      <c r="H498" s="61">
        <f>(SQRT(3)*G498*'Step 1.1 Raw Data'!$G$3*'Step 1.1 Raw Data'!$G$4)/1000</f>
        <v>31.299837238085267</v>
      </c>
      <c r="J498" s="10"/>
      <c r="K498"/>
      <c r="L498"/>
      <c r="M498"/>
      <c r="N498" s="17"/>
      <c r="O498"/>
      <c r="P498" s="10"/>
      <c r="Q498"/>
      <c r="R498"/>
      <c r="S498"/>
      <c r="T498" s="17"/>
      <c r="V498">
        <v>6</v>
      </c>
      <c r="W498" s="14">
        <v>0</v>
      </c>
      <c r="X498" s="3">
        <f>HOUR(W498)</f>
        <v>0</v>
      </c>
      <c r="Y498" s="3">
        <f>MINUTE(W498)</f>
        <v>0</v>
      </c>
      <c r="Z498" s="13" t="e">
        <f>AVERAGEIFS(#REF!,$C$2:$C$2691,6,#REF!,X498,#REF!,Y498)</f>
        <v>#REF!</v>
      </c>
      <c r="AA498" s="13" t="e">
        <f>Z498*0.25</f>
        <v>#REF!</v>
      </c>
      <c r="AB498" s="13" t="e">
        <f>AVERAGEIFS(#REF!,$C$2:$C$2691,6,#REF!,X498,#REF!,Y498)</f>
        <v>#REF!</v>
      </c>
      <c r="AC498" s="13" t="e">
        <f>AB498*0.25</f>
        <v>#REF!</v>
      </c>
      <c r="AD498" s="13" t="e">
        <f>AVERAGEIFS($N$2:$N$2691,$C$2:$C$2691,6,#REF!,X498,#REF!,Y498)</f>
        <v>#REF!</v>
      </c>
      <c r="AE498" s="13" t="e">
        <f>AD498*0.25</f>
        <v>#REF!</v>
      </c>
      <c r="AF498" s="13" t="e">
        <f>AVERAGEIFS($T$2:$T$2691,$C$2:$C$2691,6,#REF!,X498,#REF!,Y498)</f>
        <v>#REF!</v>
      </c>
      <c r="AG498" s="13" t="e">
        <f>AF498*0.25</f>
        <v>#REF!</v>
      </c>
      <c r="AN498" s="5"/>
    </row>
    <row r="499" spans="1:40" x14ac:dyDescent="0.3">
      <c r="A499" s="10">
        <f>IF(ISBLANK('Step 1.1 Raw Data'!A499),"-",'Step 1.1 Raw Data'!A499)</f>
        <v>43153.125028703704</v>
      </c>
      <c r="B499">
        <f t="shared" si="70"/>
        <v>3</v>
      </c>
      <c r="C499">
        <f t="shared" si="69"/>
        <v>5</v>
      </c>
      <c r="D499">
        <f>IF(ISBLANK('Step 1.1 Raw Data'!B499),"-",'Step 1.1 Raw Data'!B499)</f>
        <v>86.457599999999999</v>
      </c>
      <c r="E499">
        <f>IF(ISBLANK('Step 1.1 Raw Data'!C499),"-",'Step 1.1 Raw Data'!C499)</f>
        <v>86.457599999999999</v>
      </c>
      <c r="F499">
        <f>IF(ISBLANK('Step 1.1 Raw Data'!D499),"-",'Step 1.1 Raw Data'!D499)</f>
        <v>86.457599999999999</v>
      </c>
      <c r="G499" s="17">
        <f t="shared" si="71"/>
        <v>86.457599999999999</v>
      </c>
      <c r="H499" s="61">
        <f>(SQRT(3)*G499*'Step 1.1 Raw Data'!$G$3*'Step 1.1 Raw Data'!$G$4)/1000</f>
        <v>31.281059398048548</v>
      </c>
      <c r="J499" s="10"/>
      <c r="K499"/>
      <c r="L499"/>
      <c r="M499"/>
      <c r="N499" s="17"/>
      <c r="O499"/>
      <c r="P499" s="10"/>
      <c r="Q499"/>
      <c r="R499"/>
      <c r="S499"/>
      <c r="T499" s="17"/>
      <c r="V499">
        <v>6</v>
      </c>
      <c r="W499" s="14">
        <v>1.0416666666666666E-2</v>
      </c>
      <c r="X499" s="3">
        <f t="shared" ref="X499:X562" si="78">HOUR(W499)</f>
        <v>0</v>
      </c>
      <c r="Y499" s="3">
        <f t="shared" ref="Y499:Y562" si="79">MINUTE(W499)</f>
        <v>15</v>
      </c>
      <c r="Z499" s="13" t="e">
        <f>AVERAGEIFS(#REF!,$C$2:$C$2691,6,#REF!,X499,#REF!,Y499)</f>
        <v>#REF!</v>
      </c>
      <c r="AA499" s="13" t="e">
        <f t="shared" ref="AA499:AA562" si="80">Z499*0.25</f>
        <v>#REF!</v>
      </c>
      <c r="AB499" s="13" t="e">
        <f>AVERAGEIFS(#REF!,$C$2:$C$2691,6,#REF!,X499,#REF!,Y499)</f>
        <v>#REF!</v>
      </c>
      <c r="AC499" s="13" t="e">
        <f t="shared" ref="AC499:AC562" si="81">AB499*0.25</f>
        <v>#REF!</v>
      </c>
      <c r="AD499" s="13" t="e">
        <f>AVERAGEIFS($N$2:$N$2691,$C$2:$C$2691,6,#REF!,X499,#REF!,Y499)</f>
        <v>#REF!</v>
      </c>
      <c r="AE499" s="13" t="e">
        <f t="shared" ref="AE499:AE562" si="82">AD499*0.25</f>
        <v>#REF!</v>
      </c>
      <c r="AF499" s="13" t="e">
        <f>AVERAGEIFS($T$2:$T$2691,$C$2:$C$2691,6,#REF!,X499,#REF!,Y499)</f>
        <v>#REF!</v>
      </c>
      <c r="AG499" s="13" t="e">
        <f t="shared" ref="AG499:AG562" si="83">AF499*0.25</f>
        <v>#REF!</v>
      </c>
      <c r="AN499" s="5"/>
    </row>
    <row r="500" spans="1:40" x14ac:dyDescent="0.3">
      <c r="A500" s="10">
        <f>IF(ISBLANK('Step 1.1 Raw Data'!A500),"-",'Step 1.1 Raw Data'!A500)</f>
        <v>43153.166695428241</v>
      </c>
      <c r="B500">
        <f t="shared" si="70"/>
        <v>4</v>
      </c>
      <c r="C500">
        <f t="shared" si="69"/>
        <v>5</v>
      </c>
      <c r="D500">
        <f>IF(ISBLANK('Step 1.1 Raw Data'!B500),"-",'Step 1.1 Raw Data'!B500)</f>
        <v>86.631600000000006</v>
      </c>
      <c r="E500">
        <f>IF(ISBLANK('Step 1.1 Raw Data'!C500),"-",'Step 1.1 Raw Data'!C500)</f>
        <v>86.631600000000006</v>
      </c>
      <c r="F500">
        <f>IF(ISBLANK('Step 1.1 Raw Data'!D500),"-",'Step 1.1 Raw Data'!D500)</f>
        <v>86.631600000000006</v>
      </c>
      <c r="G500" s="17">
        <f t="shared" si="71"/>
        <v>86.631600000000006</v>
      </c>
      <c r="H500" s="61">
        <f>(SQRT(3)*G500*'Step 1.1 Raw Data'!$G$3*'Step 1.1 Raw Data'!$G$4)/1000</f>
        <v>31.344014006264135</v>
      </c>
      <c r="J500" s="10"/>
      <c r="K500"/>
      <c r="L500"/>
      <c r="M500"/>
      <c r="N500" s="17"/>
      <c r="O500"/>
      <c r="P500" s="10"/>
      <c r="Q500"/>
      <c r="R500"/>
      <c r="S500"/>
      <c r="T500" s="17"/>
      <c r="V500">
        <v>6</v>
      </c>
      <c r="W500" s="14">
        <v>2.0833333333333332E-2</v>
      </c>
      <c r="X500" s="3">
        <f t="shared" si="78"/>
        <v>0</v>
      </c>
      <c r="Y500" s="3">
        <f t="shared" si="79"/>
        <v>30</v>
      </c>
      <c r="Z500" s="13" t="e">
        <f>AVERAGEIFS(#REF!,$C$2:$C$2691,6,#REF!,X500,#REF!,Y500)</f>
        <v>#REF!</v>
      </c>
      <c r="AA500" s="13" t="e">
        <f t="shared" si="80"/>
        <v>#REF!</v>
      </c>
      <c r="AB500" s="13" t="e">
        <f>AVERAGEIFS(#REF!,$C$2:$C$2691,6,#REF!,X500,#REF!,Y500)</f>
        <v>#REF!</v>
      </c>
      <c r="AC500" s="13" t="e">
        <f t="shared" si="81"/>
        <v>#REF!</v>
      </c>
      <c r="AD500" s="13" t="e">
        <f>AVERAGEIFS($N$2:$N$2691,$C$2:$C$2691,6,#REF!,X500,#REF!,Y500)</f>
        <v>#REF!</v>
      </c>
      <c r="AE500" s="13" t="e">
        <f t="shared" si="82"/>
        <v>#REF!</v>
      </c>
      <c r="AF500" s="13" t="e">
        <f>AVERAGEIFS($T$2:$T$2691,$C$2:$C$2691,6,#REF!,X500,#REF!,Y500)</f>
        <v>#REF!</v>
      </c>
      <c r="AG500" s="13" t="e">
        <f t="shared" si="83"/>
        <v>#REF!</v>
      </c>
      <c r="AN500" s="5"/>
    </row>
    <row r="501" spans="1:40" x14ac:dyDescent="0.3">
      <c r="A501" s="10">
        <f>IF(ISBLANK('Step 1.1 Raw Data'!A501),"-",'Step 1.1 Raw Data'!A501)</f>
        <v>43153.208362152778</v>
      </c>
      <c r="B501">
        <f t="shared" si="70"/>
        <v>5</v>
      </c>
      <c r="C501">
        <f t="shared" si="69"/>
        <v>5</v>
      </c>
      <c r="D501">
        <f>IF(ISBLANK('Step 1.1 Raw Data'!B501),"-",'Step 1.1 Raw Data'!B501)</f>
        <v>86.569000000000003</v>
      </c>
      <c r="E501">
        <f>IF(ISBLANK('Step 1.1 Raw Data'!C501),"-",'Step 1.1 Raw Data'!C501)</f>
        <v>86.569000000000003</v>
      </c>
      <c r="F501">
        <f>IF(ISBLANK('Step 1.1 Raw Data'!D501),"-",'Step 1.1 Raw Data'!D501)</f>
        <v>86.569000000000003</v>
      </c>
      <c r="G501" s="17">
        <f t="shared" si="71"/>
        <v>86.569000000000003</v>
      </c>
      <c r="H501" s="61">
        <f>(SQRT(3)*G501*'Step 1.1 Raw Data'!$G$3*'Step 1.1 Raw Data'!$G$4)/1000</f>
        <v>31.321364819630251</v>
      </c>
      <c r="J501" s="10"/>
      <c r="K501"/>
      <c r="L501"/>
      <c r="M501"/>
      <c r="N501" s="17"/>
      <c r="O501"/>
      <c r="P501" s="10"/>
      <c r="Q501"/>
      <c r="R501"/>
      <c r="S501"/>
      <c r="T501" s="17"/>
      <c r="V501">
        <v>6</v>
      </c>
      <c r="W501" s="14">
        <v>3.125E-2</v>
      </c>
      <c r="X501" s="3">
        <f t="shared" si="78"/>
        <v>0</v>
      </c>
      <c r="Y501" s="3">
        <f t="shared" si="79"/>
        <v>45</v>
      </c>
      <c r="Z501" s="13" t="e">
        <f>AVERAGEIFS(#REF!,$C$2:$C$2691,6,#REF!,X501,#REF!,Y501)</f>
        <v>#REF!</v>
      </c>
      <c r="AA501" s="13" t="e">
        <f t="shared" si="80"/>
        <v>#REF!</v>
      </c>
      <c r="AB501" s="13" t="e">
        <f>AVERAGEIFS(#REF!,$C$2:$C$2691,6,#REF!,X501,#REF!,Y501)</f>
        <v>#REF!</v>
      </c>
      <c r="AC501" s="13" t="e">
        <f t="shared" si="81"/>
        <v>#REF!</v>
      </c>
      <c r="AD501" s="13" t="e">
        <f>AVERAGEIFS($N$2:$N$2691,$C$2:$C$2691,6,#REF!,X501,#REF!,Y501)</f>
        <v>#REF!</v>
      </c>
      <c r="AE501" s="13" t="e">
        <f t="shared" si="82"/>
        <v>#REF!</v>
      </c>
      <c r="AF501" s="13" t="e">
        <f>AVERAGEIFS($T$2:$T$2691,$C$2:$C$2691,6,#REF!,X501,#REF!,Y501)</f>
        <v>#REF!</v>
      </c>
      <c r="AG501" s="13" t="e">
        <f t="shared" si="83"/>
        <v>#REF!</v>
      </c>
      <c r="AN501" s="5"/>
    </row>
    <row r="502" spans="1:40" x14ac:dyDescent="0.3">
      <c r="A502" s="10">
        <f>IF(ISBLANK('Step 1.1 Raw Data'!A502),"-",'Step 1.1 Raw Data'!A502)</f>
        <v>43153.250028877315</v>
      </c>
      <c r="B502">
        <f t="shared" si="70"/>
        <v>6</v>
      </c>
      <c r="C502">
        <f t="shared" si="69"/>
        <v>5</v>
      </c>
      <c r="D502">
        <f>IF(ISBLANK('Step 1.1 Raw Data'!B502),"-",'Step 1.1 Raw Data'!B502)</f>
        <v>86.646799999999999</v>
      </c>
      <c r="E502">
        <f>IF(ISBLANK('Step 1.1 Raw Data'!C502),"-",'Step 1.1 Raw Data'!C502)</f>
        <v>86.646799999999999</v>
      </c>
      <c r="F502">
        <f>IF(ISBLANK('Step 1.1 Raw Data'!D502),"-",'Step 1.1 Raw Data'!D502)</f>
        <v>86.646799999999999</v>
      </c>
      <c r="G502" s="17">
        <f t="shared" si="71"/>
        <v>86.646799999999999</v>
      </c>
      <c r="H502" s="61">
        <f>(SQRT(3)*G502*'Step 1.1 Raw Data'!$G$3*'Step 1.1 Raw Data'!$G$4)/1000</f>
        <v>31.349513489280671</v>
      </c>
      <c r="J502" s="10"/>
      <c r="K502"/>
      <c r="L502"/>
      <c r="M502"/>
      <c r="N502" s="17"/>
      <c r="O502"/>
      <c r="P502" s="10"/>
      <c r="Q502"/>
      <c r="R502"/>
      <c r="S502"/>
      <c r="T502" s="17"/>
      <c r="V502">
        <v>6</v>
      </c>
      <c r="W502" s="14">
        <v>4.1666666666666664E-2</v>
      </c>
      <c r="X502" s="3">
        <f t="shared" si="78"/>
        <v>1</v>
      </c>
      <c r="Y502" s="3">
        <f t="shared" si="79"/>
        <v>0</v>
      </c>
      <c r="Z502" s="13" t="e">
        <f>AVERAGEIFS(#REF!,$C$2:$C$2691,6,#REF!,X502,#REF!,Y502)</f>
        <v>#REF!</v>
      </c>
      <c r="AA502" s="13" t="e">
        <f t="shared" si="80"/>
        <v>#REF!</v>
      </c>
      <c r="AB502" s="13" t="e">
        <f>AVERAGEIFS(#REF!,$C$2:$C$2691,6,#REF!,X502,#REF!,Y502)</f>
        <v>#REF!</v>
      </c>
      <c r="AC502" s="13" t="e">
        <f t="shared" si="81"/>
        <v>#REF!</v>
      </c>
      <c r="AD502" s="13" t="e">
        <f>AVERAGEIFS($N$2:$N$2691,$C$2:$C$2691,6,#REF!,X502,#REF!,Y502)</f>
        <v>#REF!</v>
      </c>
      <c r="AE502" s="13" t="e">
        <f t="shared" si="82"/>
        <v>#REF!</v>
      </c>
      <c r="AF502" s="13" t="e">
        <f>AVERAGEIFS($T$2:$T$2691,$C$2:$C$2691,6,#REF!,X502,#REF!,Y502)</f>
        <v>#REF!</v>
      </c>
      <c r="AG502" s="13" t="e">
        <f t="shared" si="83"/>
        <v>#REF!</v>
      </c>
      <c r="AN502" s="5"/>
    </row>
    <row r="503" spans="1:40" x14ac:dyDescent="0.3">
      <c r="A503" s="10">
        <f>IF(ISBLANK('Step 1.1 Raw Data'!A503),"-",'Step 1.1 Raw Data'!A503)</f>
        <v>43153.291695601853</v>
      </c>
      <c r="B503">
        <f t="shared" si="70"/>
        <v>7</v>
      </c>
      <c r="C503">
        <f t="shared" si="69"/>
        <v>5</v>
      </c>
      <c r="D503">
        <f>IF(ISBLANK('Step 1.1 Raw Data'!B503),"-",'Step 1.1 Raw Data'!B503)</f>
        <v>86.636099999999999</v>
      </c>
      <c r="E503">
        <f>IF(ISBLANK('Step 1.1 Raw Data'!C503),"-",'Step 1.1 Raw Data'!C503)</f>
        <v>86.636099999999999</v>
      </c>
      <c r="F503">
        <f>IF(ISBLANK('Step 1.1 Raw Data'!D503),"-",'Step 1.1 Raw Data'!D503)</f>
        <v>86.636099999999999</v>
      </c>
      <c r="G503" s="17">
        <f t="shared" si="71"/>
        <v>86.636099999999999</v>
      </c>
      <c r="H503" s="61">
        <f>(SQRT(3)*G503*'Step 1.1 Raw Data'!$G$3*'Step 1.1 Raw Data'!$G$4)/1000</f>
        <v>31.345642142683506</v>
      </c>
      <c r="J503" s="10"/>
      <c r="K503"/>
      <c r="L503"/>
      <c r="M503"/>
      <c r="N503" s="17"/>
      <c r="O503"/>
      <c r="P503" s="10"/>
      <c r="Q503"/>
      <c r="R503"/>
      <c r="S503"/>
      <c r="T503" s="17"/>
      <c r="V503">
        <v>6</v>
      </c>
      <c r="W503" s="14">
        <v>5.2083333333333336E-2</v>
      </c>
      <c r="X503" s="3">
        <f t="shared" si="78"/>
        <v>1</v>
      </c>
      <c r="Y503" s="3">
        <f t="shared" si="79"/>
        <v>15</v>
      </c>
      <c r="Z503" s="13" t="e">
        <f>AVERAGEIFS(#REF!,$C$2:$C$2691,6,#REF!,X503,#REF!,Y503)</f>
        <v>#REF!</v>
      </c>
      <c r="AA503" s="13" t="e">
        <f t="shared" si="80"/>
        <v>#REF!</v>
      </c>
      <c r="AB503" s="13" t="e">
        <f>AVERAGEIFS(#REF!,$C$2:$C$2691,6,#REF!,X503,#REF!,Y503)</f>
        <v>#REF!</v>
      </c>
      <c r="AC503" s="13" t="e">
        <f t="shared" si="81"/>
        <v>#REF!</v>
      </c>
      <c r="AD503" s="13" t="e">
        <f>AVERAGEIFS($N$2:$N$2691,$C$2:$C$2691,6,#REF!,X503,#REF!,Y503)</f>
        <v>#REF!</v>
      </c>
      <c r="AE503" s="13" t="e">
        <f t="shared" si="82"/>
        <v>#REF!</v>
      </c>
      <c r="AF503" s="13" t="e">
        <f>AVERAGEIFS($T$2:$T$2691,$C$2:$C$2691,6,#REF!,X503,#REF!,Y503)</f>
        <v>#REF!</v>
      </c>
      <c r="AG503" s="13" t="e">
        <f t="shared" si="83"/>
        <v>#REF!</v>
      </c>
      <c r="AN503" s="5"/>
    </row>
    <row r="504" spans="1:40" x14ac:dyDescent="0.3">
      <c r="A504" s="10">
        <f>IF(ISBLANK('Step 1.1 Raw Data'!A504),"-",'Step 1.1 Raw Data'!A504)</f>
        <v>43153.33336232639</v>
      </c>
      <c r="B504">
        <f t="shared" si="70"/>
        <v>8</v>
      </c>
      <c r="C504">
        <f t="shared" si="69"/>
        <v>5</v>
      </c>
      <c r="D504">
        <f>IF(ISBLANK('Step 1.1 Raw Data'!B504),"-",'Step 1.1 Raw Data'!B504)</f>
        <v>86.681899999999999</v>
      </c>
      <c r="E504">
        <f>IF(ISBLANK('Step 1.1 Raw Data'!C504),"-",'Step 1.1 Raw Data'!C504)</f>
        <v>86.681899999999999</v>
      </c>
      <c r="F504">
        <f>IF(ISBLANK('Step 1.1 Raw Data'!D504),"-",'Step 1.1 Raw Data'!D504)</f>
        <v>86.681899999999999</v>
      </c>
      <c r="G504" s="17">
        <f t="shared" si="71"/>
        <v>86.681899999999999</v>
      </c>
      <c r="H504" s="61">
        <f>(SQRT(3)*G504*'Step 1.1 Raw Data'!$G$3*'Step 1.1 Raw Data'!$G$4)/1000</f>
        <v>31.362212953351747</v>
      </c>
      <c r="J504" s="10"/>
      <c r="K504"/>
      <c r="L504"/>
      <c r="M504"/>
      <c r="N504" s="17"/>
      <c r="O504"/>
      <c r="P504" s="10"/>
      <c r="Q504"/>
      <c r="R504"/>
      <c r="S504"/>
      <c r="T504" s="17"/>
      <c r="V504">
        <v>6</v>
      </c>
      <c r="W504" s="14">
        <v>6.25E-2</v>
      </c>
      <c r="X504" s="3">
        <f t="shared" si="78"/>
        <v>1</v>
      </c>
      <c r="Y504" s="3">
        <f t="shared" si="79"/>
        <v>30</v>
      </c>
      <c r="Z504" s="13" t="e">
        <f>AVERAGEIFS(#REF!,$C$2:$C$2691,6,#REF!,X504,#REF!,Y504)</f>
        <v>#REF!</v>
      </c>
      <c r="AA504" s="13" t="e">
        <f t="shared" si="80"/>
        <v>#REF!</v>
      </c>
      <c r="AB504" s="13" t="e">
        <f>AVERAGEIFS(#REF!,$C$2:$C$2691,6,#REF!,X504,#REF!,Y504)</f>
        <v>#REF!</v>
      </c>
      <c r="AC504" s="13" t="e">
        <f t="shared" si="81"/>
        <v>#REF!</v>
      </c>
      <c r="AD504" s="13" t="e">
        <f>AVERAGEIFS($N$2:$N$2691,$C$2:$C$2691,6,#REF!,X504,#REF!,Y504)</f>
        <v>#REF!</v>
      </c>
      <c r="AE504" s="13" t="e">
        <f t="shared" si="82"/>
        <v>#REF!</v>
      </c>
      <c r="AF504" s="13" t="e">
        <f>AVERAGEIFS($T$2:$T$2691,$C$2:$C$2691,6,#REF!,X504,#REF!,Y504)</f>
        <v>#REF!</v>
      </c>
      <c r="AG504" s="13" t="e">
        <f t="shared" si="83"/>
        <v>#REF!</v>
      </c>
      <c r="AN504" s="5"/>
    </row>
    <row r="505" spans="1:40" x14ac:dyDescent="0.3">
      <c r="A505" s="10">
        <f>IF(ISBLANK('Step 1.1 Raw Data'!A505),"-",'Step 1.1 Raw Data'!A505)</f>
        <v>43153.375029050927</v>
      </c>
      <c r="B505">
        <f t="shared" si="70"/>
        <v>9</v>
      </c>
      <c r="C505">
        <f t="shared" si="69"/>
        <v>5</v>
      </c>
      <c r="D505">
        <f>IF(ISBLANK('Step 1.1 Raw Data'!B505),"-",'Step 1.1 Raw Data'!B505)</f>
        <v>86.709400000000002</v>
      </c>
      <c r="E505">
        <f>IF(ISBLANK('Step 1.1 Raw Data'!C505),"-",'Step 1.1 Raw Data'!C505)</f>
        <v>86.709400000000002</v>
      </c>
      <c r="F505">
        <f>IF(ISBLANK('Step 1.1 Raw Data'!D505),"-",'Step 1.1 Raw Data'!D505)</f>
        <v>86.709400000000002</v>
      </c>
      <c r="G505" s="17">
        <f t="shared" si="71"/>
        <v>86.709400000000002</v>
      </c>
      <c r="H505" s="61">
        <f>(SQRT(3)*G505*'Step 1.1 Raw Data'!$G$3*'Step 1.1 Raw Data'!$G$4)/1000</f>
        <v>31.372162675914559</v>
      </c>
      <c r="J505" s="10"/>
      <c r="K505"/>
      <c r="L505"/>
      <c r="M505"/>
      <c r="N505" s="17"/>
      <c r="O505"/>
      <c r="P505" s="10"/>
      <c r="Q505"/>
      <c r="R505"/>
      <c r="S505"/>
      <c r="T505" s="17"/>
      <c r="V505">
        <v>6</v>
      </c>
      <c r="W505" s="14">
        <v>7.2916666666666699E-2</v>
      </c>
      <c r="X505" s="3">
        <f t="shared" si="78"/>
        <v>1</v>
      </c>
      <c r="Y505" s="3">
        <f t="shared" si="79"/>
        <v>45</v>
      </c>
      <c r="Z505" s="13" t="e">
        <f>AVERAGEIFS(#REF!,$C$2:$C$2691,6,#REF!,X505,#REF!,Y505)</f>
        <v>#REF!</v>
      </c>
      <c r="AA505" s="13" t="e">
        <f t="shared" si="80"/>
        <v>#REF!</v>
      </c>
      <c r="AB505" s="13" t="e">
        <f>AVERAGEIFS(#REF!,$C$2:$C$2691,6,#REF!,X505,#REF!,Y505)</f>
        <v>#REF!</v>
      </c>
      <c r="AC505" s="13" t="e">
        <f t="shared" si="81"/>
        <v>#REF!</v>
      </c>
      <c r="AD505" s="13" t="e">
        <f>AVERAGEIFS($N$2:$N$2691,$C$2:$C$2691,6,#REF!,X505,#REF!,Y505)</f>
        <v>#REF!</v>
      </c>
      <c r="AE505" s="13" t="e">
        <f t="shared" si="82"/>
        <v>#REF!</v>
      </c>
      <c r="AF505" s="13" t="e">
        <f>AVERAGEIFS($T$2:$T$2691,$C$2:$C$2691,6,#REF!,X505,#REF!,Y505)</f>
        <v>#REF!</v>
      </c>
      <c r="AG505" s="13" t="e">
        <f t="shared" si="83"/>
        <v>#REF!</v>
      </c>
      <c r="AN505" s="5"/>
    </row>
    <row r="506" spans="1:40" x14ac:dyDescent="0.3">
      <c r="A506" s="10">
        <f>IF(ISBLANK('Step 1.1 Raw Data'!A506),"-",'Step 1.1 Raw Data'!A506)</f>
        <v>43153.416695775464</v>
      </c>
      <c r="B506">
        <f t="shared" si="70"/>
        <v>10</v>
      </c>
      <c r="C506">
        <f t="shared" si="69"/>
        <v>5</v>
      </c>
      <c r="D506">
        <f>IF(ISBLANK('Step 1.1 Raw Data'!B506),"-",'Step 1.1 Raw Data'!B506)</f>
        <v>86.793300000000002</v>
      </c>
      <c r="E506">
        <f>IF(ISBLANK('Step 1.1 Raw Data'!C506),"-",'Step 1.1 Raw Data'!C506)</f>
        <v>86.793300000000002</v>
      </c>
      <c r="F506">
        <f>IF(ISBLANK('Step 1.1 Raw Data'!D506),"-",'Step 1.1 Raw Data'!D506)</f>
        <v>86.793300000000002</v>
      </c>
      <c r="G506" s="17">
        <f t="shared" si="71"/>
        <v>86.793300000000002</v>
      </c>
      <c r="H506" s="61">
        <f>(SQRT(3)*G506*'Step 1.1 Raw Data'!$G$3*'Step 1.1 Raw Data'!$G$4)/1000</f>
        <v>31.402518374933457</v>
      </c>
      <c r="J506" s="10"/>
      <c r="K506"/>
      <c r="L506"/>
      <c r="M506"/>
      <c r="N506" s="17"/>
      <c r="O506"/>
      <c r="P506" s="10"/>
      <c r="Q506"/>
      <c r="R506"/>
      <c r="S506"/>
      <c r="T506" s="17"/>
      <c r="V506">
        <v>6</v>
      </c>
      <c r="W506" s="14">
        <v>8.3333333333333301E-2</v>
      </c>
      <c r="X506" s="3">
        <f t="shared" si="78"/>
        <v>2</v>
      </c>
      <c r="Y506" s="3">
        <f t="shared" si="79"/>
        <v>0</v>
      </c>
      <c r="Z506" s="13" t="e">
        <f>AVERAGEIFS(#REF!,$C$2:$C$2691,6,#REF!,X506,#REF!,Y506)</f>
        <v>#REF!</v>
      </c>
      <c r="AA506" s="13" t="e">
        <f t="shared" si="80"/>
        <v>#REF!</v>
      </c>
      <c r="AB506" s="13" t="e">
        <f>AVERAGEIFS(#REF!,$C$2:$C$2691,6,#REF!,X506,#REF!,Y506)</f>
        <v>#REF!</v>
      </c>
      <c r="AC506" s="13" t="e">
        <f t="shared" si="81"/>
        <v>#REF!</v>
      </c>
      <c r="AD506" s="13" t="e">
        <f>AVERAGEIFS($N$2:$N$2691,$C$2:$C$2691,6,#REF!,X506,#REF!,Y506)</f>
        <v>#REF!</v>
      </c>
      <c r="AE506" s="13" t="e">
        <f t="shared" si="82"/>
        <v>#REF!</v>
      </c>
      <c r="AF506" s="13" t="e">
        <f>AVERAGEIFS($T$2:$T$2691,$C$2:$C$2691,6,#REF!,X506,#REF!,Y506)</f>
        <v>#REF!</v>
      </c>
      <c r="AG506" s="13" t="e">
        <f t="shared" si="83"/>
        <v>#REF!</v>
      </c>
      <c r="AN506" s="5"/>
    </row>
    <row r="507" spans="1:40" x14ac:dyDescent="0.3">
      <c r="A507" s="10">
        <f>IF(ISBLANK('Step 1.1 Raw Data'!A507),"-",'Step 1.1 Raw Data'!A507)</f>
        <v>43153.458362500001</v>
      </c>
      <c r="B507">
        <f t="shared" si="70"/>
        <v>11</v>
      </c>
      <c r="C507">
        <f t="shared" si="69"/>
        <v>5</v>
      </c>
      <c r="D507">
        <f>IF(ISBLANK('Step 1.1 Raw Data'!B507),"-",'Step 1.1 Raw Data'!B507)</f>
        <v>86.800899999999999</v>
      </c>
      <c r="E507">
        <f>IF(ISBLANK('Step 1.1 Raw Data'!C507),"-",'Step 1.1 Raw Data'!C507)</f>
        <v>86.800899999999999</v>
      </c>
      <c r="F507">
        <f>IF(ISBLANK('Step 1.1 Raw Data'!D507),"-",'Step 1.1 Raw Data'!D507)</f>
        <v>86.800899999999999</v>
      </c>
      <c r="G507" s="17">
        <f t="shared" si="71"/>
        <v>86.800899999999999</v>
      </c>
      <c r="H507" s="61">
        <f>(SQRT(3)*G507*'Step 1.1 Raw Data'!$G$3*'Step 1.1 Raw Data'!$G$4)/1000</f>
        <v>31.405268116441722</v>
      </c>
      <c r="J507" s="10"/>
      <c r="K507"/>
      <c r="L507"/>
      <c r="M507"/>
      <c r="N507" s="17"/>
      <c r="O507"/>
      <c r="P507" s="10"/>
      <c r="Q507"/>
      <c r="R507"/>
      <c r="S507"/>
      <c r="T507" s="17"/>
      <c r="V507">
        <v>6</v>
      </c>
      <c r="W507" s="14">
        <v>9.375E-2</v>
      </c>
      <c r="X507" s="3">
        <f t="shared" si="78"/>
        <v>2</v>
      </c>
      <c r="Y507" s="3">
        <f t="shared" si="79"/>
        <v>15</v>
      </c>
      <c r="Z507" s="13" t="e">
        <f>AVERAGEIFS(#REF!,$C$2:$C$2691,6,#REF!,X507,#REF!,Y507)</f>
        <v>#REF!</v>
      </c>
      <c r="AA507" s="13" t="e">
        <f t="shared" si="80"/>
        <v>#REF!</v>
      </c>
      <c r="AB507" s="13" t="e">
        <f>AVERAGEIFS(#REF!,$C$2:$C$2691,6,#REF!,X507,#REF!,Y507)</f>
        <v>#REF!</v>
      </c>
      <c r="AC507" s="13" t="e">
        <f t="shared" si="81"/>
        <v>#REF!</v>
      </c>
      <c r="AD507" s="13" t="e">
        <f>AVERAGEIFS($N$2:$N$2691,$C$2:$C$2691,6,#REF!,X507,#REF!,Y507)</f>
        <v>#REF!</v>
      </c>
      <c r="AE507" s="13" t="e">
        <f t="shared" si="82"/>
        <v>#REF!</v>
      </c>
      <c r="AF507" s="13" t="e">
        <f>AVERAGEIFS($T$2:$T$2691,$C$2:$C$2691,6,#REF!,X507,#REF!,Y507)</f>
        <v>#REF!</v>
      </c>
      <c r="AG507" s="13" t="e">
        <f t="shared" si="83"/>
        <v>#REF!</v>
      </c>
      <c r="AN507" s="5"/>
    </row>
    <row r="508" spans="1:40" x14ac:dyDescent="0.3">
      <c r="A508" s="10">
        <f>IF(ISBLANK('Step 1.1 Raw Data'!A508),"-",'Step 1.1 Raw Data'!A508)</f>
        <v>43153.500029224539</v>
      </c>
      <c r="B508">
        <f t="shared" si="70"/>
        <v>12</v>
      </c>
      <c r="C508">
        <f t="shared" si="69"/>
        <v>5</v>
      </c>
      <c r="D508">
        <f>IF(ISBLANK('Step 1.1 Raw Data'!B508),"-",'Step 1.1 Raw Data'!B508)</f>
        <v>86.672799999999995</v>
      </c>
      <c r="E508">
        <f>IF(ISBLANK('Step 1.1 Raw Data'!C508),"-",'Step 1.1 Raw Data'!C508)</f>
        <v>86.672799999999995</v>
      </c>
      <c r="F508">
        <f>IF(ISBLANK('Step 1.1 Raw Data'!D508),"-",'Step 1.1 Raw Data'!D508)</f>
        <v>86.672799999999995</v>
      </c>
      <c r="G508" s="17">
        <f t="shared" si="71"/>
        <v>86.672799999999995</v>
      </c>
      <c r="H508" s="61">
        <f>(SQRT(3)*G508*'Step 1.1 Raw Data'!$G$3*'Step 1.1 Raw Data'!$G$4)/1000</f>
        <v>31.358920499703686</v>
      </c>
      <c r="J508" s="10"/>
      <c r="K508"/>
      <c r="L508"/>
      <c r="M508"/>
      <c r="N508" s="17"/>
      <c r="O508"/>
      <c r="P508" s="10"/>
      <c r="Q508"/>
      <c r="R508"/>
      <c r="S508"/>
      <c r="T508" s="17"/>
      <c r="V508">
        <v>6</v>
      </c>
      <c r="W508" s="14">
        <v>0.104166666666667</v>
      </c>
      <c r="X508" s="3">
        <f t="shared" si="78"/>
        <v>2</v>
      </c>
      <c r="Y508" s="3">
        <f t="shared" si="79"/>
        <v>30</v>
      </c>
      <c r="Z508" s="13" t="e">
        <f>AVERAGEIFS(#REF!,$C$2:$C$2691,6,#REF!,X508,#REF!,Y508)</f>
        <v>#REF!</v>
      </c>
      <c r="AA508" s="13" t="e">
        <f t="shared" si="80"/>
        <v>#REF!</v>
      </c>
      <c r="AB508" s="13" t="e">
        <f>AVERAGEIFS(#REF!,$C$2:$C$2691,6,#REF!,X508,#REF!,Y508)</f>
        <v>#REF!</v>
      </c>
      <c r="AC508" s="13" t="e">
        <f t="shared" si="81"/>
        <v>#REF!</v>
      </c>
      <c r="AD508" s="13" t="e">
        <f>AVERAGEIFS($N$2:$N$2691,$C$2:$C$2691,6,#REF!,X508,#REF!,Y508)</f>
        <v>#REF!</v>
      </c>
      <c r="AE508" s="13" t="e">
        <f t="shared" si="82"/>
        <v>#REF!</v>
      </c>
      <c r="AF508" s="13" t="e">
        <f>AVERAGEIFS($T$2:$T$2691,$C$2:$C$2691,6,#REF!,X508,#REF!,Y508)</f>
        <v>#REF!</v>
      </c>
      <c r="AG508" s="13" t="e">
        <f t="shared" si="83"/>
        <v>#REF!</v>
      </c>
      <c r="AN508" s="5"/>
    </row>
    <row r="509" spans="1:40" x14ac:dyDescent="0.3">
      <c r="A509" s="10">
        <f>IF(ISBLANK('Step 1.1 Raw Data'!A509),"-",'Step 1.1 Raw Data'!A509)</f>
        <v>43153.541695949076</v>
      </c>
      <c r="B509">
        <f t="shared" si="70"/>
        <v>13</v>
      </c>
      <c r="C509">
        <f t="shared" si="69"/>
        <v>5</v>
      </c>
      <c r="D509">
        <f>IF(ISBLANK('Step 1.1 Raw Data'!B509),"-",'Step 1.1 Raw Data'!B509)</f>
        <v>86.631600000000006</v>
      </c>
      <c r="E509">
        <f>IF(ISBLANK('Step 1.1 Raw Data'!C509),"-",'Step 1.1 Raw Data'!C509)</f>
        <v>86.631600000000006</v>
      </c>
      <c r="F509">
        <f>IF(ISBLANK('Step 1.1 Raw Data'!D509),"-",'Step 1.1 Raw Data'!D509)</f>
        <v>86.631600000000006</v>
      </c>
      <c r="G509" s="17">
        <f t="shared" si="71"/>
        <v>86.631600000000006</v>
      </c>
      <c r="H509" s="61">
        <f>(SQRT(3)*G509*'Step 1.1 Raw Data'!$G$3*'Step 1.1 Raw Data'!$G$4)/1000</f>
        <v>31.344014006264135</v>
      </c>
      <c r="J509" s="10"/>
      <c r="K509"/>
      <c r="L509"/>
      <c r="M509"/>
      <c r="N509" s="17"/>
      <c r="O509"/>
      <c r="P509" s="10"/>
      <c r="Q509"/>
      <c r="R509"/>
      <c r="S509"/>
      <c r="T509" s="17"/>
      <c r="V509">
        <v>6</v>
      </c>
      <c r="W509" s="14">
        <v>0.114583333333333</v>
      </c>
      <c r="X509" s="3">
        <f t="shared" si="78"/>
        <v>2</v>
      </c>
      <c r="Y509" s="3">
        <f t="shared" si="79"/>
        <v>45</v>
      </c>
      <c r="Z509" s="13" t="e">
        <f>AVERAGEIFS(#REF!,$C$2:$C$2691,6,#REF!,X509,#REF!,Y509)</f>
        <v>#REF!</v>
      </c>
      <c r="AA509" s="13" t="e">
        <f t="shared" si="80"/>
        <v>#REF!</v>
      </c>
      <c r="AB509" s="13" t="e">
        <f>AVERAGEIFS(#REF!,$C$2:$C$2691,6,#REF!,X509,#REF!,Y509)</f>
        <v>#REF!</v>
      </c>
      <c r="AC509" s="13" t="e">
        <f t="shared" si="81"/>
        <v>#REF!</v>
      </c>
      <c r="AD509" s="13" t="e">
        <f>AVERAGEIFS($N$2:$N$2691,$C$2:$C$2691,6,#REF!,X509,#REF!,Y509)</f>
        <v>#REF!</v>
      </c>
      <c r="AE509" s="13" t="e">
        <f t="shared" si="82"/>
        <v>#REF!</v>
      </c>
      <c r="AF509" s="13" t="e">
        <f>AVERAGEIFS($T$2:$T$2691,$C$2:$C$2691,6,#REF!,X509,#REF!,Y509)</f>
        <v>#REF!</v>
      </c>
      <c r="AG509" s="13" t="e">
        <f t="shared" si="83"/>
        <v>#REF!</v>
      </c>
      <c r="AN509" s="5"/>
    </row>
    <row r="510" spans="1:40" x14ac:dyDescent="0.3">
      <c r="A510" s="10">
        <f>IF(ISBLANK('Step 1.1 Raw Data'!A510),"-",'Step 1.1 Raw Data'!A510)</f>
        <v>43153.583362673613</v>
      </c>
      <c r="B510">
        <f t="shared" si="70"/>
        <v>14</v>
      </c>
      <c r="C510">
        <f t="shared" si="69"/>
        <v>5</v>
      </c>
      <c r="D510">
        <f>IF(ISBLANK('Step 1.1 Raw Data'!B510),"-",'Step 1.1 Raw Data'!B510)</f>
        <v>86.631600000000006</v>
      </c>
      <c r="E510">
        <f>IF(ISBLANK('Step 1.1 Raw Data'!C510),"-",'Step 1.1 Raw Data'!C510)</f>
        <v>86.631600000000006</v>
      </c>
      <c r="F510">
        <f>IF(ISBLANK('Step 1.1 Raw Data'!D510),"-",'Step 1.1 Raw Data'!D510)</f>
        <v>86.631600000000006</v>
      </c>
      <c r="G510" s="17">
        <f t="shared" si="71"/>
        <v>86.631600000000006</v>
      </c>
      <c r="H510" s="61">
        <f>(SQRT(3)*G510*'Step 1.1 Raw Data'!$G$3*'Step 1.1 Raw Data'!$G$4)/1000</f>
        <v>31.344014006264135</v>
      </c>
      <c r="J510" s="10"/>
      <c r="K510"/>
      <c r="L510"/>
      <c r="M510"/>
      <c r="N510" s="17"/>
      <c r="O510"/>
      <c r="P510" s="10"/>
      <c r="Q510"/>
      <c r="R510"/>
      <c r="S510"/>
      <c r="T510" s="17"/>
      <c r="V510">
        <v>6</v>
      </c>
      <c r="W510" s="14">
        <v>0.125</v>
      </c>
      <c r="X510" s="3">
        <f t="shared" si="78"/>
        <v>3</v>
      </c>
      <c r="Y510" s="3">
        <f t="shared" si="79"/>
        <v>0</v>
      </c>
      <c r="Z510" s="13" t="e">
        <f>AVERAGEIFS(#REF!,$C$2:$C$2691,6,#REF!,X510,#REF!,Y510)</f>
        <v>#REF!</v>
      </c>
      <c r="AA510" s="13" t="e">
        <f t="shared" si="80"/>
        <v>#REF!</v>
      </c>
      <c r="AB510" s="13" t="e">
        <f>AVERAGEIFS(#REF!,$C$2:$C$2691,6,#REF!,X510,#REF!,Y510)</f>
        <v>#REF!</v>
      </c>
      <c r="AC510" s="13" t="e">
        <f t="shared" si="81"/>
        <v>#REF!</v>
      </c>
      <c r="AD510" s="13" t="e">
        <f>AVERAGEIFS($N$2:$N$2691,$C$2:$C$2691,6,#REF!,X510,#REF!,Y510)</f>
        <v>#REF!</v>
      </c>
      <c r="AE510" s="13" t="e">
        <f t="shared" si="82"/>
        <v>#REF!</v>
      </c>
      <c r="AF510" s="13" t="e">
        <f>AVERAGEIFS($T$2:$T$2691,$C$2:$C$2691,6,#REF!,X510,#REF!,Y510)</f>
        <v>#REF!</v>
      </c>
      <c r="AG510" s="13" t="e">
        <f t="shared" si="83"/>
        <v>#REF!</v>
      </c>
      <c r="AN510" s="5"/>
    </row>
    <row r="511" spans="1:40" x14ac:dyDescent="0.3">
      <c r="A511" s="10">
        <f>IF(ISBLANK('Step 1.1 Raw Data'!A511),"-",'Step 1.1 Raw Data'!A511)</f>
        <v>43153.62502939815</v>
      </c>
      <c r="B511">
        <f t="shared" si="70"/>
        <v>15</v>
      </c>
      <c r="C511">
        <f t="shared" si="69"/>
        <v>5</v>
      </c>
      <c r="D511">
        <f>IF(ISBLANK('Step 1.1 Raw Data'!B511),"-",'Step 1.1 Raw Data'!B511)</f>
        <v>86.663600000000002</v>
      </c>
      <c r="E511">
        <f>IF(ISBLANK('Step 1.1 Raw Data'!C511),"-",'Step 1.1 Raw Data'!C511)</f>
        <v>86.663600000000002</v>
      </c>
      <c r="F511">
        <f>IF(ISBLANK('Step 1.1 Raw Data'!D511),"-",'Step 1.1 Raw Data'!D511)</f>
        <v>86.663600000000002</v>
      </c>
      <c r="G511" s="17">
        <f t="shared" si="71"/>
        <v>86.663600000000017</v>
      </c>
      <c r="H511" s="61">
        <f>(SQRT(3)*G511*'Step 1.1 Raw Data'!$G$3*'Step 1.1 Raw Data'!$G$4)/1000</f>
        <v>31.355591865246314</v>
      </c>
      <c r="J511" s="10"/>
      <c r="K511"/>
      <c r="L511"/>
      <c r="M511"/>
      <c r="N511" s="17"/>
      <c r="O511"/>
      <c r="P511" s="10"/>
      <c r="Q511"/>
      <c r="R511"/>
      <c r="S511"/>
      <c r="T511" s="17"/>
      <c r="V511">
        <v>6</v>
      </c>
      <c r="W511" s="14">
        <v>0.13541666666666699</v>
      </c>
      <c r="X511" s="3">
        <f t="shared" si="78"/>
        <v>3</v>
      </c>
      <c r="Y511" s="3">
        <f t="shared" si="79"/>
        <v>15</v>
      </c>
      <c r="Z511" s="13" t="e">
        <f>AVERAGEIFS(#REF!,$C$2:$C$2691,6,#REF!,X511,#REF!,Y511)</f>
        <v>#REF!</v>
      </c>
      <c r="AA511" s="13" t="e">
        <f t="shared" si="80"/>
        <v>#REF!</v>
      </c>
      <c r="AB511" s="13" t="e">
        <f>AVERAGEIFS(#REF!,$C$2:$C$2691,6,#REF!,X511,#REF!,Y511)</f>
        <v>#REF!</v>
      </c>
      <c r="AC511" s="13" t="e">
        <f t="shared" si="81"/>
        <v>#REF!</v>
      </c>
      <c r="AD511" s="13" t="e">
        <f>AVERAGEIFS($N$2:$N$2691,$C$2:$C$2691,6,#REF!,X511,#REF!,Y511)</f>
        <v>#REF!</v>
      </c>
      <c r="AE511" s="13" t="e">
        <f t="shared" si="82"/>
        <v>#REF!</v>
      </c>
      <c r="AF511" s="13" t="e">
        <f>AVERAGEIFS($T$2:$T$2691,$C$2:$C$2691,6,#REF!,X511,#REF!,Y511)</f>
        <v>#REF!</v>
      </c>
      <c r="AG511" s="13" t="e">
        <f t="shared" si="83"/>
        <v>#REF!</v>
      </c>
      <c r="AN511" s="5"/>
    </row>
    <row r="512" spans="1:40" x14ac:dyDescent="0.3">
      <c r="A512" s="10">
        <f>IF(ISBLANK('Step 1.1 Raw Data'!A512),"-",'Step 1.1 Raw Data'!A512)</f>
        <v>43153.666696122687</v>
      </c>
      <c r="B512">
        <f t="shared" si="70"/>
        <v>16</v>
      </c>
      <c r="C512">
        <f t="shared" si="69"/>
        <v>5</v>
      </c>
      <c r="D512">
        <f>IF(ISBLANK('Step 1.1 Raw Data'!B512),"-",'Step 1.1 Raw Data'!B512)</f>
        <v>86.556799999999996</v>
      </c>
      <c r="E512">
        <f>IF(ISBLANK('Step 1.1 Raw Data'!C512),"-",'Step 1.1 Raw Data'!C512)</f>
        <v>86.556799999999996</v>
      </c>
      <c r="F512">
        <f>IF(ISBLANK('Step 1.1 Raw Data'!D512),"-",'Step 1.1 Raw Data'!D512)</f>
        <v>86.556799999999996</v>
      </c>
      <c r="G512" s="17">
        <f t="shared" si="71"/>
        <v>86.556799999999996</v>
      </c>
      <c r="H512" s="61">
        <f>(SQRT(3)*G512*'Step 1.1 Raw Data'!$G$3*'Step 1.1 Raw Data'!$G$4)/1000</f>
        <v>31.316950760893295</v>
      </c>
      <c r="J512" s="10"/>
      <c r="K512"/>
      <c r="L512"/>
      <c r="M512"/>
      <c r="N512" s="17"/>
      <c r="O512"/>
      <c r="P512" s="10"/>
      <c r="Q512"/>
      <c r="R512"/>
      <c r="S512"/>
      <c r="T512" s="17"/>
      <c r="V512">
        <v>6</v>
      </c>
      <c r="W512" s="14">
        <v>0.14583333333333301</v>
      </c>
      <c r="X512" s="3">
        <f t="shared" si="78"/>
        <v>3</v>
      </c>
      <c r="Y512" s="3">
        <f t="shared" si="79"/>
        <v>30</v>
      </c>
      <c r="Z512" s="13" t="e">
        <f>AVERAGEIFS(#REF!,$C$2:$C$2691,6,#REF!,X512,#REF!,Y512)</f>
        <v>#REF!</v>
      </c>
      <c r="AA512" s="13" t="e">
        <f t="shared" si="80"/>
        <v>#REF!</v>
      </c>
      <c r="AB512" s="13" t="e">
        <f>AVERAGEIFS(#REF!,$C$2:$C$2691,6,#REF!,X512,#REF!,Y512)</f>
        <v>#REF!</v>
      </c>
      <c r="AC512" s="13" t="e">
        <f t="shared" si="81"/>
        <v>#REF!</v>
      </c>
      <c r="AD512" s="13" t="e">
        <f>AVERAGEIFS($N$2:$N$2691,$C$2:$C$2691,6,#REF!,X512,#REF!,Y512)</f>
        <v>#REF!</v>
      </c>
      <c r="AE512" s="13" t="e">
        <f t="shared" si="82"/>
        <v>#REF!</v>
      </c>
      <c r="AF512" s="13" t="e">
        <f>AVERAGEIFS($T$2:$T$2691,$C$2:$C$2691,6,#REF!,X512,#REF!,Y512)</f>
        <v>#REF!</v>
      </c>
      <c r="AG512" s="13" t="e">
        <f t="shared" si="83"/>
        <v>#REF!</v>
      </c>
      <c r="AN512" s="5"/>
    </row>
    <row r="513" spans="1:40" x14ac:dyDescent="0.3">
      <c r="A513" s="10">
        <f>IF(ISBLANK('Step 1.1 Raw Data'!A513),"-",'Step 1.1 Raw Data'!A513)</f>
        <v>43153.708362847225</v>
      </c>
      <c r="B513">
        <f t="shared" si="70"/>
        <v>17</v>
      </c>
      <c r="C513">
        <f t="shared" si="69"/>
        <v>5</v>
      </c>
      <c r="D513">
        <f>IF(ISBLANK('Step 1.1 Raw Data'!B513),"-",'Step 1.1 Raw Data'!B513)</f>
        <v>86.686499999999995</v>
      </c>
      <c r="E513">
        <f>IF(ISBLANK('Step 1.1 Raw Data'!C513),"-",'Step 1.1 Raw Data'!C513)</f>
        <v>86.686499999999995</v>
      </c>
      <c r="F513">
        <f>IF(ISBLANK('Step 1.1 Raw Data'!D513),"-",'Step 1.1 Raw Data'!D513)</f>
        <v>86.686499999999995</v>
      </c>
      <c r="G513" s="17">
        <f t="shared" si="71"/>
        <v>86.686499999999981</v>
      </c>
      <c r="H513" s="61">
        <f>(SQRT(3)*G513*'Step 1.1 Raw Data'!$G$3*'Step 1.1 Raw Data'!$G$4)/1000</f>
        <v>31.363877270580424</v>
      </c>
      <c r="J513" s="10"/>
      <c r="K513"/>
      <c r="L513"/>
      <c r="M513"/>
      <c r="N513" s="17"/>
      <c r="O513"/>
      <c r="P513" s="10"/>
      <c r="Q513"/>
      <c r="R513"/>
      <c r="S513"/>
      <c r="T513" s="17"/>
      <c r="V513">
        <v>6</v>
      </c>
      <c r="W513" s="14">
        <v>0.15625</v>
      </c>
      <c r="X513" s="3">
        <f t="shared" si="78"/>
        <v>3</v>
      </c>
      <c r="Y513" s="3">
        <f t="shared" si="79"/>
        <v>45</v>
      </c>
      <c r="Z513" s="13" t="e">
        <f>AVERAGEIFS(#REF!,$C$2:$C$2691,6,#REF!,X513,#REF!,Y513)</f>
        <v>#REF!</v>
      </c>
      <c r="AA513" s="13" t="e">
        <f t="shared" si="80"/>
        <v>#REF!</v>
      </c>
      <c r="AB513" s="13" t="e">
        <f>AVERAGEIFS(#REF!,$C$2:$C$2691,6,#REF!,X513,#REF!,Y513)</f>
        <v>#REF!</v>
      </c>
      <c r="AC513" s="13" t="e">
        <f t="shared" si="81"/>
        <v>#REF!</v>
      </c>
      <c r="AD513" s="13" t="e">
        <f>AVERAGEIFS($N$2:$N$2691,$C$2:$C$2691,6,#REF!,X513,#REF!,Y513)</f>
        <v>#REF!</v>
      </c>
      <c r="AE513" s="13" t="e">
        <f t="shared" si="82"/>
        <v>#REF!</v>
      </c>
      <c r="AF513" s="13" t="e">
        <f>AVERAGEIFS($T$2:$T$2691,$C$2:$C$2691,6,#REF!,X513,#REF!,Y513)</f>
        <v>#REF!</v>
      </c>
      <c r="AG513" s="13" t="e">
        <f t="shared" si="83"/>
        <v>#REF!</v>
      </c>
      <c r="AN513" s="5"/>
    </row>
    <row r="514" spans="1:40" x14ac:dyDescent="0.3">
      <c r="A514" s="10">
        <f>IF(ISBLANK('Step 1.1 Raw Data'!A514),"-",'Step 1.1 Raw Data'!A514)</f>
        <v>43153.750029571762</v>
      </c>
      <c r="B514">
        <f t="shared" si="70"/>
        <v>18</v>
      </c>
      <c r="C514">
        <f t="shared" ref="C514:C577" si="84">WEEKDAY(A514)</f>
        <v>5</v>
      </c>
      <c r="D514">
        <f>IF(ISBLANK('Step 1.1 Raw Data'!B514),"-",'Step 1.1 Raw Data'!B514)</f>
        <v>86.726200000000006</v>
      </c>
      <c r="E514">
        <f>IF(ISBLANK('Step 1.1 Raw Data'!C514),"-",'Step 1.1 Raw Data'!C514)</f>
        <v>86.726200000000006</v>
      </c>
      <c r="F514">
        <f>IF(ISBLANK('Step 1.1 Raw Data'!D514),"-",'Step 1.1 Raw Data'!D514)</f>
        <v>86.726200000000006</v>
      </c>
      <c r="G514" s="17">
        <f t="shared" si="71"/>
        <v>86.726200000000006</v>
      </c>
      <c r="H514" s="61">
        <f>(SQRT(3)*G514*'Step 1.1 Raw Data'!$G$3*'Step 1.1 Raw Data'!$G$4)/1000</f>
        <v>31.378241051880199</v>
      </c>
      <c r="J514" s="10"/>
      <c r="K514"/>
      <c r="L514"/>
      <c r="M514"/>
      <c r="N514" s="17"/>
      <c r="O514"/>
      <c r="P514" s="10"/>
      <c r="Q514"/>
      <c r="R514"/>
      <c r="S514"/>
      <c r="T514" s="17"/>
      <c r="V514">
        <v>6</v>
      </c>
      <c r="W514" s="14">
        <v>0.16666666666666699</v>
      </c>
      <c r="X514" s="3">
        <f t="shared" si="78"/>
        <v>4</v>
      </c>
      <c r="Y514" s="3">
        <f t="shared" si="79"/>
        <v>0</v>
      </c>
      <c r="Z514" s="13" t="e">
        <f>AVERAGEIFS(#REF!,$C$2:$C$2691,6,#REF!,X514,#REF!,Y514)</f>
        <v>#REF!</v>
      </c>
      <c r="AA514" s="13" t="e">
        <f t="shared" si="80"/>
        <v>#REF!</v>
      </c>
      <c r="AB514" s="13" t="e">
        <f>AVERAGEIFS(#REF!,$C$2:$C$2691,6,#REF!,X514,#REF!,Y514)</f>
        <v>#REF!</v>
      </c>
      <c r="AC514" s="13" t="e">
        <f t="shared" si="81"/>
        <v>#REF!</v>
      </c>
      <c r="AD514" s="13" t="e">
        <f>AVERAGEIFS($N$2:$N$2691,$C$2:$C$2691,6,#REF!,X514,#REF!,Y514)</f>
        <v>#REF!</v>
      </c>
      <c r="AE514" s="13" t="e">
        <f t="shared" si="82"/>
        <v>#REF!</v>
      </c>
      <c r="AF514" s="13" t="e">
        <f>AVERAGEIFS($T$2:$T$2691,$C$2:$C$2691,6,#REF!,X514,#REF!,Y514)</f>
        <v>#REF!</v>
      </c>
      <c r="AG514" s="13" t="e">
        <f t="shared" si="83"/>
        <v>#REF!</v>
      </c>
      <c r="AN514" s="5"/>
    </row>
    <row r="515" spans="1:40" x14ac:dyDescent="0.3">
      <c r="A515" s="10">
        <f>IF(ISBLANK('Step 1.1 Raw Data'!A515),"-",'Step 1.1 Raw Data'!A515)</f>
        <v>43153.791696296299</v>
      </c>
      <c r="B515">
        <f t="shared" ref="B515:B578" si="85">HOUR(A515)</f>
        <v>19</v>
      </c>
      <c r="C515">
        <f t="shared" si="84"/>
        <v>5</v>
      </c>
      <c r="D515">
        <f>IF(ISBLANK('Step 1.1 Raw Data'!B515),"-",'Step 1.1 Raw Data'!B515)</f>
        <v>86.518699999999995</v>
      </c>
      <c r="E515">
        <f>IF(ISBLANK('Step 1.1 Raw Data'!C515),"-",'Step 1.1 Raw Data'!C515)</f>
        <v>86.518699999999995</v>
      </c>
      <c r="F515">
        <f>IF(ISBLANK('Step 1.1 Raw Data'!D515),"-",'Step 1.1 Raw Data'!D515)</f>
        <v>86.518699999999995</v>
      </c>
      <c r="G515" s="17">
        <f t="shared" ref="G515:G578" si="86">AVERAGE(D515:F515)</f>
        <v>86.51870000000001</v>
      </c>
      <c r="H515" s="61">
        <f>(SQRT(3)*G515*'Step 1.1 Raw Data'!$G$3*'Step 1.1 Raw Data'!$G$4)/1000</f>
        <v>31.303165872542639</v>
      </c>
      <c r="J515" s="10"/>
      <c r="K515"/>
      <c r="L515"/>
      <c r="M515"/>
      <c r="N515" s="17"/>
      <c r="O515"/>
      <c r="P515" s="10"/>
      <c r="Q515"/>
      <c r="R515"/>
      <c r="S515"/>
      <c r="T515" s="17"/>
      <c r="V515">
        <v>6</v>
      </c>
      <c r="W515" s="14">
        <v>0.17708333333333301</v>
      </c>
      <c r="X515" s="3">
        <f t="shared" si="78"/>
        <v>4</v>
      </c>
      <c r="Y515" s="3">
        <f t="shared" si="79"/>
        <v>15</v>
      </c>
      <c r="Z515" s="13" t="e">
        <f>AVERAGEIFS(#REF!,$C$2:$C$2691,6,#REF!,X515,#REF!,Y515)</f>
        <v>#REF!</v>
      </c>
      <c r="AA515" s="13" t="e">
        <f t="shared" si="80"/>
        <v>#REF!</v>
      </c>
      <c r="AB515" s="13" t="e">
        <f>AVERAGEIFS(#REF!,$C$2:$C$2691,6,#REF!,X515,#REF!,Y515)</f>
        <v>#REF!</v>
      </c>
      <c r="AC515" s="13" t="e">
        <f t="shared" si="81"/>
        <v>#REF!</v>
      </c>
      <c r="AD515" s="13" t="e">
        <f>AVERAGEIFS($N$2:$N$2691,$C$2:$C$2691,6,#REF!,X515,#REF!,Y515)</f>
        <v>#REF!</v>
      </c>
      <c r="AE515" s="13" t="e">
        <f t="shared" si="82"/>
        <v>#REF!</v>
      </c>
      <c r="AF515" s="13" t="e">
        <f>AVERAGEIFS($T$2:$T$2691,$C$2:$C$2691,6,#REF!,X515,#REF!,Y515)</f>
        <v>#REF!</v>
      </c>
      <c r="AG515" s="13" t="e">
        <f t="shared" si="83"/>
        <v>#REF!</v>
      </c>
      <c r="AN515" s="5"/>
    </row>
    <row r="516" spans="1:40" x14ac:dyDescent="0.3">
      <c r="A516" s="10">
        <f>IF(ISBLANK('Step 1.1 Raw Data'!A516),"-",'Step 1.1 Raw Data'!A516)</f>
        <v>43153.833363020836</v>
      </c>
      <c r="B516">
        <f t="shared" si="85"/>
        <v>20</v>
      </c>
      <c r="C516">
        <f t="shared" si="84"/>
        <v>5</v>
      </c>
      <c r="D516">
        <f>IF(ISBLANK('Step 1.1 Raw Data'!B516),"-",'Step 1.1 Raw Data'!B516)</f>
        <v>86.576599999999999</v>
      </c>
      <c r="E516">
        <f>IF(ISBLANK('Step 1.1 Raw Data'!C516),"-",'Step 1.1 Raw Data'!C516)</f>
        <v>86.576599999999999</v>
      </c>
      <c r="F516">
        <f>IF(ISBLANK('Step 1.1 Raw Data'!D516),"-",'Step 1.1 Raw Data'!D516)</f>
        <v>86.576599999999999</v>
      </c>
      <c r="G516" s="17">
        <f t="shared" si="86"/>
        <v>86.576599999999999</v>
      </c>
      <c r="H516" s="61">
        <f>(SQRT(3)*G516*'Step 1.1 Raw Data'!$G$3*'Step 1.1 Raw Data'!$G$4)/1000</f>
        <v>31.324114561138519</v>
      </c>
      <c r="J516" s="10"/>
      <c r="K516"/>
      <c r="L516"/>
      <c r="M516"/>
      <c r="N516" s="17"/>
      <c r="O516"/>
      <c r="P516" s="10"/>
      <c r="Q516"/>
      <c r="R516"/>
      <c r="S516"/>
      <c r="T516" s="17"/>
      <c r="V516">
        <v>6</v>
      </c>
      <c r="W516" s="14">
        <v>0.1875</v>
      </c>
      <c r="X516" s="3">
        <f t="shared" si="78"/>
        <v>4</v>
      </c>
      <c r="Y516" s="3">
        <f t="shared" si="79"/>
        <v>30</v>
      </c>
      <c r="Z516" s="13" t="e">
        <f>AVERAGEIFS(#REF!,$C$2:$C$2691,6,#REF!,X516,#REF!,Y516)</f>
        <v>#REF!</v>
      </c>
      <c r="AA516" s="13" t="e">
        <f t="shared" si="80"/>
        <v>#REF!</v>
      </c>
      <c r="AB516" s="13" t="e">
        <f>AVERAGEIFS(#REF!,$C$2:$C$2691,6,#REF!,X516,#REF!,Y516)</f>
        <v>#REF!</v>
      </c>
      <c r="AC516" s="13" t="e">
        <f t="shared" si="81"/>
        <v>#REF!</v>
      </c>
      <c r="AD516" s="13" t="e">
        <f>AVERAGEIFS($N$2:$N$2691,$C$2:$C$2691,6,#REF!,X516,#REF!,Y516)</f>
        <v>#REF!</v>
      </c>
      <c r="AE516" s="13" t="e">
        <f t="shared" si="82"/>
        <v>#REF!</v>
      </c>
      <c r="AF516" s="13" t="e">
        <f>AVERAGEIFS($T$2:$T$2691,$C$2:$C$2691,6,#REF!,X516,#REF!,Y516)</f>
        <v>#REF!</v>
      </c>
      <c r="AG516" s="13" t="e">
        <f t="shared" si="83"/>
        <v>#REF!</v>
      </c>
      <c r="AN516" s="5"/>
    </row>
    <row r="517" spans="1:40" x14ac:dyDescent="0.3">
      <c r="A517" s="10">
        <f>IF(ISBLANK('Step 1.1 Raw Data'!A517),"-",'Step 1.1 Raw Data'!A517)</f>
        <v>43153.875029745373</v>
      </c>
      <c r="B517">
        <f t="shared" si="85"/>
        <v>21</v>
      </c>
      <c r="C517">
        <f t="shared" si="84"/>
        <v>5</v>
      </c>
      <c r="D517">
        <f>IF(ISBLANK('Step 1.1 Raw Data'!B517),"-",'Step 1.1 Raw Data'!B517)</f>
        <v>86.619399999999999</v>
      </c>
      <c r="E517">
        <f>IF(ISBLANK('Step 1.1 Raw Data'!C517),"-",'Step 1.1 Raw Data'!C517)</f>
        <v>86.619399999999999</v>
      </c>
      <c r="F517">
        <f>IF(ISBLANK('Step 1.1 Raw Data'!D517),"-",'Step 1.1 Raw Data'!D517)</f>
        <v>86.619399999999999</v>
      </c>
      <c r="G517" s="17">
        <f t="shared" si="86"/>
        <v>86.619399999999999</v>
      </c>
      <c r="H517" s="61">
        <f>(SQRT(3)*G517*'Step 1.1 Raw Data'!$G$3*'Step 1.1 Raw Data'!$G$4)/1000</f>
        <v>31.339599947527173</v>
      </c>
      <c r="J517" s="10"/>
      <c r="K517"/>
      <c r="L517"/>
      <c r="M517"/>
      <c r="N517" s="17"/>
      <c r="O517"/>
      <c r="P517" s="10"/>
      <c r="Q517"/>
      <c r="R517"/>
      <c r="S517"/>
      <c r="T517" s="17"/>
      <c r="V517">
        <v>6</v>
      </c>
      <c r="W517" s="14">
        <v>0.19791666666666699</v>
      </c>
      <c r="X517" s="3">
        <f t="shared" si="78"/>
        <v>4</v>
      </c>
      <c r="Y517" s="3">
        <f t="shared" si="79"/>
        <v>45</v>
      </c>
      <c r="Z517" s="13" t="e">
        <f>AVERAGEIFS(#REF!,$C$2:$C$2691,6,#REF!,X517,#REF!,Y517)</f>
        <v>#REF!</v>
      </c>
      <c r="AA517" s="13" t="e">
        <f t="shared" si="80"/>
        <v>#REF!</v>
      </c>
      <c r="AB517" s="13" t="e">
        <f>AVERAGEIFS(#REF!,$C$2:$C$2691,6,#REF!,X517,#REF!,Y517)</f>
        <v>#REF!</v>
      </c>
      <c r="AC517" s="13" t="e">
        <f t="shared" si="81"/>
        <v>#REF!</v>
      </c>
      <c r="AD517" s="13" t="e">
        <f>AVERAGEIFS($N$2:$N$2691,$C$2:$C$2691,6,#REF!,X517,#REF!,Y517)</f>
        <v>#REF!</v>
      </c>
      <c r="AE517" s="13" t="e">
        <f t="shared" si="82"/>
        <v>#REF!</v>
      </c>
      <c r="AF517" s="13" t="e">
        <f>AVERAGEIFS($T$2:$T$2691,$C$2:$C$2691,6,#REF!,X517,#REF!,Y517)</f>
        <v>#REF!</v>
      </c>
      <c r="AG517" s="13" t="e">
        <f t="shared" si="83"/>
        <v>#REF!</v>
      </c>
      <c r="AN517" s="5"/>
    </row>
    <row r="518" spans="1:40" x14ac:dyDescent="0.3">
      <c r="A518" s="10">
        <f>IF(ISBLANK('Step 1.1 Raw Data'!A518),"-",'Step 1.1 Raw Data'!A518)</f>
        <v>43153.916696469911</v>
      </c>
      <c r="B518">
        <f t="shared" si="85"/>
        <v>22</v>
      </c>
      <c r="C518">
        <f t="shared" si="84"/>
        <v>5</v>
      </c>
      <c r="D518">
        <f>IF(ISBLANK('Step 1.1 Raw Data'!B518),"-",'Step 1.1 Raw Data'!B518)</f>
        <v>86.674300000000002</v>
      </c>
      <c r="E518">
        <f>IF(ISBLANK('Step 1.1 Raw Data'!C518),"-",'Step 1.1 Raw Data'!C518)</f>
        <v>86.674300000000002</v>
      </c>
      <c r="F518">
        <f>IF(ISBLANK('Step 1.1 Raw Data'!D518),"-",'Step 1.1 Raw Data'!D518)</f>
        <v>86.674300000000002</v>
      </c>
      <c r="G518" s="17">
        <f t="shared" si="86"/>
        <v>86.674300000000002</v>
      </c>
      <c r="H518" s="61">
        <f>(SQRT(3)*G518*'Step 1.1 Raw Data'!$G$3*'Step 1.1 Raw Data'!$G$4)/1000</f>
        <v>31.35946321184348</v>
      </c>
      <c r="J518" s="10"/>
      <c r="K518"/>
      <c r="L518"/>
      <c r="M518"/>
      <c r="N518" s="17"/>
      <c r="O518"/>
      <c r="P518" s="10"/>
      <c r="Q518"/>
      <c r="R518"/>
      <c r="S518"/>
      <c r="T518" s="17"/>
      <c r="V518">
        <v>6</v>
      </c>
      <c r="W518" s="14">
        <v>0.20833333333333301</v>
      </c>
      <c r="X518" s="3">
        <f t="shared" si="78"/>
        <v>5</v>
      </c>
      <c r="Y518" s="3">
        <f t="shared" si="79"/>
        <v>0</v>
      </c>
      <c r="Z518" s="13" t="e">
        <f>AVERAGEIFS(#REF!,$C$2:$C$2691,6,#REF!,X518,#REF!,Y518)</f>
        <v>#REF!</v>
      </c>
      <c r="AA518" s="13" t="e">
        <f t="shared" si="80"/>
        <v>#REF!</v>
      </c>
      <c r="AB518" s="13" t="e">
        <f>AVERAGEIFS(#REF!,$C$2:$C$2691,6,#REF!,X518,#REF!,Y518)</f>
        <v>#REF!</v>
      </c>
      <c r="AC518" s="13" t="e">
        <f t="shared" si="81"/>
        <v>#REF!</v>
      </c>
      <c r="AD518" s="13" t="e">
        <f>AVERAGEIFS($N$2:$N$2691,$C$2:$C$2691,6,#REF!,X518,#REF!,Y518)</f>
        <v>#REF!</v>
      </c>
      <c r="AE518" s="13" t="e">
        <f t="shared" si="82"/>
        <v>#REF!</v>
      </c>
      <c r="AF518" s="13" t="e">
        <f>AVERAGEIFS($T$2:$T$2691,$C$2:$C$2691,6,#REF!,X518,#REF!,Y518)</f>
        <v>#REF!</v>
      </c>
      <c r="AG518" s="13" t="e">
        <f t="shared" si="83"/>
        <v>#REF!</v>
      </c>
      <c r="AN518" s="5"/>
    </row>
    <row r="519" spans="1:40" x14ac:dyDescent="0.3">
      <c r="A519" s="10">
        <f>IF(ISBLANK('Step 1.1 Raw Data'!A519),"-",'Step 1.1 Raw Data'!A519)</f>
        <v>43153.958363194448</v>
      </c>
      <c r="B519">
        <f t="shared" si="85"/>
        <v>23</v>
      </c>
      <c r="C519">
        <f t="shared" si="84"/>
        <v>5</v>
      </c>
      <c r="D519">
        <f>IF(ISBLANK('Step 1.1 Raw Data'!B519),"-",'Step 1.1 Raw Data'!B519)</f>
        <v>86.564400000000006</v>
      </c>
      <c r="E519">
        <f>IF(ISBLANK('Step 1.1 Raw Data'!C519),"-",'Step 1.1 Raw Data'!C519)</f>
        <v>86.564400000000006</v>
      </c>
      <c r="F519">
        <f>IF(ISBLANK('Step 1.1 Raw Data'!D519),"-",'Step 1.1 Raw Data'!D519)</f>
        <v>86.564400000000006</v>
      </c>
      <c r="G519" s="17">
        <f t="shared" si="86"/>
        <v>86.56440000000002</v>
      </c>
      <c r="H519" s="61">
        <f>(SQRT(3)*G519*'Step 1.1 Raw Data'!$G$3*'Step 1.1 Raw Data'!$G$4)/1000</f>
        <v>31.319700502401567</v>
      </c>
      <c r="J519" s="10"/>
      <c r="K519"/>
      <c r="L519"/>
      <c r="M519"/>
      <c r="N519" s="17"/>
      <c r="O519"/>
      <c r="P519" s="10"/>
      <c r="Q519"/>
      <c r="R519"/>
      <c r="S519"/>
      <c r="T519" s="17"/>
      <c r="V519">
        <v>6</v>
      </c>
      <c r="W519" s="14">
        <v>0.21875</v>
      </c>
      <c r="X519" s="3">
        <f t="shared" si="78"/>
        <v>5</v>
      </c>
      <c r="Y519" s="3">
        <f t="shared" si="79"/>
        <v>15</v>
      </c>
      <c r="Z519" s="13" t="e">
        <f>AVERAGEIFS(#REF!,$C$2:$C$2691,6,#REF!,X519,#REF!,Y519)</f>
        <v>#REF!</v>
      </c>
      <c r="AA519" s="13" t="e">
        <f t="shared" si="80"/>
        <v>#REF!</v>
      </c>
      <c r="AB519" s="13" t="e">
        <f>AVERAGEIFS(#REF!,$C$2:$C$2691,6,#REF!,X519,#REF!,Y519)</f>
        <v>#REF!</v>
      </c>
      <c r="AC519" s="13" t="e">
        <f t="shared" si="81"/>
        <v>#REF!</v>
      </c>
      <c r="AD519" s="13" t="e">
        <f>AVERAGEIFS($N$2:$N$2691,$C$2:$C$2691,6,#REF!,X519,#REF!,Y519)</f>
        <v>#REF!</v>
      </c>
      <c r="AE519" s="13" t="e">
        <f t="shared" si="82"/>
        <v>#REF!</v>
      </c>
      <c r="AF519" s="13" t="e">
        <f>AVERAGEIFS($T$2:$T$2691,$C$2:$C$2691,6,#REF!,X519,#REF!,Y519)</f>
        <v>#REF!</v>
      </c>
      <c r="AG519" s="13" t="e">
        <f t="shared" si="83"/>
        <v>#REF!</v>
      </c>
      <c r="AN519" s="5"/>
    </row>
    <row r="520" spans="1:40" x14ac:dyDescent="0.3">
      <c r="A520" s="10">
        <f>IF(ISBLANK('Step 1.1 Raw Data'!A520),"-",'Step 1.1 Raw Data'!A520)</f>
        <v>43154.000029918985</v>
      </c>
      <c r="B520">
        <f t="shared" si="85"/>
        <v>0</v>
      </c>
      <c r="C520">
        <f t="shared" si="84"/>
        <v>6</v>
      </c>
      <c r="D520">
        <f>IF(ISBLANK('Step 1.1 Raw Data'!B520),"-",'Step 1.1 Raw Data'!B520)</f>
        <v>86.2226</v>
      </c>
      <c r="E520">
        <f>IF(ISBLANK('Step 1.1 Raw Data'!C520),"-",'Step 1.1 Raw Data'!C520)</f>
        <v>86.2226</v>
      </c>
      <c r="F520">
        <f>IF(ISBLANK('Step 1.1 Raw Data'!D520),"-",'Step 1.1 Raw Data'!D520)</f>
        <v>86.2226</v>
      </c>
      <c r="G520" s="17">
        <f t="shared" si="86"/>
        <v>86.2226</v>
      </c>
      <c r="H520" s="61">
        <f>(SQRT(3)*G520*'Step 1.1 Raw Data'!$G$3*'Step 1.1 Raw Data'!$G$4)/1000</f>
        <v>31.196034496148172</v>
      </c>
      <c r="J520" s="10"/>
      <c r="K520"/>
      <c r="L520"/>
      <c r="M520"/>
      <c r="N520" s="17"/>
      <c r="O520"/>
      <c r="P520" s="10"/>
      <c r="Q520"/>
      <c r="R520"/>
      <c r="S520"/>
      <c r="T520" s="17"/>
      <c r="V520">
        <v>6</v>
      </c>
      <c r="W520" s="14">
        <v>0.22916666666666699</v>
      </c>
      <c r="X520" s="3">
        <f t="shared" si="78"/>
        <v>5</v>
      </c>
      <c r="Y520" s="3">
        <f t="shared" si="79"/>
        <v>30</v>
      </c>
      <c r="Z520" s="13" t="e">
        <f>AVERAGEIFS(#REF!,$C$2:$C$2691,6,#REF!,X520,#REF!,Y520)</f>
        <v>#REF!</v>
      </c>
      <c r="AA520" s="13" t="e">
        <f t="shared" si="80"/>
        <v>#REF!</v>
      </c>
      <c r="AB520" s="13" t="e">
        <f>AVERAGEIFS(#REF!,$C$2:$C$2691,6,#REF!,X520,#REF!,Y520)</f>
        <v>#REF!</v>
      </c>
      <c r="AC520" s="13" t="e">
        <f t="shared" si="81"/>
        <v>#REF!</v>
      </c>
      <c r="AD520" s="13" t="e">
        <f>AVERAGEIFS($N$2:$N$2691,$C$2:$C$2691,6,#REF!,X520,#REF!,Y520)</f>
        <v>#REF!</v>
      </c>
      <c r="AE520" s="13" t="e">
        <f t="shared" si="82"/>
        <v>#REF!</v>
      </c>
      <c r="AF520" s="13" t="e">
        <f>AVERAGEIFS($T$2:$T$2691,$C$2:$C$2691,6,#REF!,X520,#REF!,Y520)</f>
        <v>#REF!</v>
      </c>
      <c r="AG520" s="13" t="e">
        <f t="shared" si="83"/>
        <v>#REF!</v>
      </c>
      <c r="AN520" s="5"/>
    </row>
    <row r="521" spans="1:40" x14ac:dyDescent="0.3">
      <c r="A521" s="10">
        <f>IF(ISBLANK('Step 1.1 Raw Data'!A521),"-",'Step 1.1 Raw Data'!A521)</f>
        <v>43154.041696643515</v>
      </c>
      <c r="B521">
        <f t="shared" si="85"/>
        <v>1</v>
      </c>
      <c r="C521">
        <f t="shared" si="84"/>
        <v>6</v>
      </c>
      <c r="D521">
        <f>IF(ISBLANK('Step 1.1 Raw Data'!B521),"-",'Step 1.1 Raw Data'!B521)</f>
        <v>86.112799999999993</v>
      </c>
      <c r="E521">
        <f>IF(ISBLANK('Step 1.1 Raw Data'!C521),"-",'Step 1.1 Raw Data'!C521)</f>
        <v>86.112799999999993</v>
      </c>
      <c r="F521">
        <f>IF(ISBLANK('Step 1.1 Raw Data'!D521),"-",'Step 1.1 Raw Data'!D521)</f>
        <v>86.112799999999993</v>
      </c>
      <c r="G521" s="17">
        <f t="shared" si="86"/>
        <v>86.112799999999993</v>
      </c>
      <c r="H521" s="61">
        <f>(SQRT(3)*G521*'Step 1.1 Raw Data'!$G$3*'Step 1.1 Raw Data'!$G$4)/1000</f>
        <v>31.156307967515573</v>
      </c>
      <c r="J521" s="10"/>
      <c r="K521"/>
      <c r="L521"/>
      <c r="M521"/>
      <c r="N521" s="17"/>
      <c r="O521"/>
      <c r="P521" s="10"/>
      <c r="Q521"/>
      <c r="R521"/>
      <c r="S521"/>
      <c r="T521" s="17"/>
      <c r="V521">
        <v>6</v>
      </c>
      <c r="W521" s="14">
        <v>0.23958333333333301</v>
      </c>
      <c r="X521" s="3">
        <f t="shared" si="78"/>
        <v>5</v>
      </c>
      <c r="Y521" s="3">
        <f t="shared" si="79"/>
        <v>45</v>
      </c>
      <c r="Z521" s="13" t="e">
        <f>AVERAGEIFS(#REF!,$C$2:$C$2691,6,#REF!,X521,#REF!,Y521)</f>
        <v>#REF!</v>
      </c>
      <c r="AA521" s="13" t="e">
        <f t="shared" si="80"/>
        <v>#REF!</v>
      </c>
      <c r="AB521" s="13" t="e">
        <f>AVERAGEIFS(#REF!,$C$2:$C$2691,6,#REF!,X521,#REF!,Y521)</f>
        <v>#REF!</v>
      </c>
      <c r="AC521" s="13" t="e">
        <f t="shared" si="81"/>
        <v>#REF!</v>
      </c>
      <c r="AD521" s="13" t="e">
        <f>AVERAGEIFS($N$2:$N$2691,$C$2:$C$2691,6,#REF!,X521,#REF!,Y521)</f>
        <v>#REF!</v>
      </c>
      <c r="AE521" s="13" t="e">
        <f t="shared" si="82"/>
        <v>#REF!</v>
      </c>
      <c r="AF521" s="13" t="e">
        <f>AVERAGEIFS($T$2:$T$2691,$C$2:$C$2691,6,#REF!,X521,#REF!,Y521)</f>
        <v>#REF!</v>
      </c>
      <c r="AG521" s="13" t="e">
        <f t="shared" si="83"/>
        <v>#REF!</v>
      </c>
      <c r="AN521" s="5"/>
    </row>
    <row r="522" spans="1:40" x14ac:dyDescent="0.3">
      <c r="A522" s="10">
        <f>IF(ISBLANK('Step 1.1 Raw Data'!A522),"-",'Step 1.1 Raw Data'!A522)</f>
        <v>43154.083363368052</v>
      </c>
      <c r="B522">
        <f t="shared" si="85"/>
        <v>2</v>
      </c>
      <c r="C522">
        <f t="shared" si="84"/>
        <v>6</v>
      </c>
      <c r="D522">
        <f>IF(ISBLANK('Step 1.1 Raw Data'!B522),"-",'Step 1.1 Raw Data'!B522)</f>
        <v>86.2791</v>
      </c>
      <c r="E522">
        <f>IF(ISBLANK('Step 1.1 Raw Data'!C522),"-",'Step 1.1 Raw Data'!C522)</f>
        <v>86.2791</v>
      </c>
      <c r="F522">
        <f>IF(ISBLANK('Step 1.1 Raw Data'!D522),"-",'Step 1.1 Raw Data'!D522)</f>
        <v>86.2791</v>
      </c>
      <c r="G522" s="17">
        <f t="shared" si="86"/>
        <v>86.279100000000014</v>
      </c>
      <c r="H522" s="61">
        <f>(SQRT(3)*G522*'Step 1.1 Raw Data'!$G$3*'Step 1.1 Raw Data'!$G$4)/1000</f>
        <v>31.216476653413586</v>
      </c>
      <c r="J522" s="10"/>
      <c r="K522"/>
      <c r="L522"/>
      <c r="M522"/>
      <c r="N522" s="17"/>
      <c r="O522"/>
      <c r="P522" s="10"/>
      <c r="Q522"/>
      <c r="R522"/>
      <c r="S522"/>
      <c r="T522" s="17"/>
      <c r="V522">
        <v>6</v>
      </c>
      <c r="W522" s="14">
        <v>0.25</v>
      </c>
      <c r="X522" s="3">
        <f t="shared" si="78"/>
        <v>6</v>
      </c>
      <c r="Y522" s="3">
        <f t="shared" si="79"/>
        <v>0</v>
      </c>
      <c r="Z522" s="13" t="e">
        <f>AVERAGEIFS(#REF!,$C$2:$C$2691,6,#REF!,X522,#REF!,Y522)</f>
        <v>#REF!</v>
      </c>
      <c r="AA522" s="13" t="e">
        <f t="shared" si="80"/>
        <v>#REF!</v>
      </c>
      <c r="AB522" s="13" t="e">
        <f>AVERAGEIFS(#REF!,$C$2:$C$2691,6,#REF!,X522,#REF!,Y522)</f>
        <v>#REF!</v>
      </c>
      <c r="AC522" s="13" t="e">
        <f t="shared" si="81"/>
        <v>#REF!</v>
      </c>
      <c r="AD522" s="13" t="e">
        <f>AVERAGEIFS($N$2:$N$2691,$C$2:$C$2691,6,#REF!,X522,#REF!,Y522)</f>
        <v>#REF!</v>
      </c>
      <c r="AE522" s="13" t="e">
        <f t="shared" si="82"/>
        <v>#REF!</v>
      </c>
      <c r="AF522" s="13" t="e">
        <f>AVERAGEIFS($T$2:$T$2691,$C$2:$C$2691,6,#REF!,X522,#REF!,Y522)</f>
        <v>#REF!</v>
      </c>
      <c r="AG522" s="13" t="e">
        <f t="shared" si="83"/>
        <v>#REF!</v>
      </c>
      <c r="AN522" s="5"/>
    </row>
    <row r="523" spans="1:40" x14ac:dyDescent="0.3">
      <c r="A523" s="10">
        <f>IF(ISBLANK('Step 1.1 Raw Data'!A523),"-",'Step 1.1 Raw Data'!A523)</f>
        <v>43154.125030092589</v>
      </c>
      <c r="B523">
        <f t="shared" si="85"/>
        <v>3</v>
      </c>
      <c r="C523">
        <f t="shared" si="84"/>
        <v>6</v>
      </c>
      <c r="D523">
        <f>IF(ISBLANK('Step 1.1 Raw Data'!B523),"-",'Step 1.1 Raw Data'!B523)</f>
        <v>86.001400000000004</v>
      </c>
      <c r="E523">
        <f>IF(ISBLANK('Step 1.1 Raw Data'!C523),"-",'Step 1.1 Raw Data'!C523)</f>
        <v>86.001400000000004</v>
      </c>
      <c r="F523">
        <f>IF(ISBLANK('Step 1.1 Raw Data'!D523),"-",'Step 1.1 Raw Data'!D523)</f>
        <v>86.001400000000004</v>
      </c>
      <c r="G523" s="17">
        <f t="shared" si="86"/>
        <v>86.001400000000004</v>
      </c>
      <c r="H523" s="61">
        <f>(SQRT(3)*G523*'Step 1.1 Raw Data'!$G$3*'Step 1.1 Raw Data'!$G$4)/1000</f>
        <v>31.11600254593387</v>
      </c>
      <c r="J523" s="10"/>
      <c r="K523"/>
      <c r="L523"/>
      <c r="M523"/>
      <c r="N523" s="17"/>
      <c r="O523"/>
      <c r="P523" s="10"/>
      <c r="Q523"/>
      <c r="R523"/>
      <c r="S523"/>
      <c r="T523" s="17"/>
      <c r="V523">
        <v>6</v>
      </c>
      <c r="W523" s="14">
        <v>0.26041666666666702</v>
      </c>
      <c r="X523" s="3">
        <f t="shared" si="78"/>
        <v>6</v>
      </c>
      <c r="Y523" s="3">
        <f t="shared" si="79"/>
        <v>15</v>
      </c>
      <c r="Z523" s="13" t="e">
        <f>AVERAGEIFS(#REF!,$C$2:$C$2691,6,#REF!,X523,#REF!,Y523)</f>
        <v>#REF!</v>
      </c>
      <c r="AA523" s="13" t="e">
        <f t="shared" si="80"/>
        <v>#REF!</v>
      </c>
      <c r="AB523" s="13" t="e">
        <f>AVERAGEIFS(#REF!,$C$2:$C$2691,6,#REF!,X523,#REF!,Y523)</f>
        <v>#REF!</v>
      </c>
      <c r="AC523" s="13" t="e">
        <f t="shared" si="81"/>
        <v>#REF!</v>
      </c>
      <c r="AD523" s="13" t="e">
        <f>AVERAGEIFS($N$2:$N$2691,$C$2:$C$2691,6,#REF!,X523,#REF!,Y523)</f>
        <v>#REF!</v>
      </c>
      <c r="AE523" s="13" t="e">
        <f t="shared" si="82"/>
        <v>#REF!</v>
      </c>
      <c r="AF523" s="13" t="e">
        <f>AVERAGEIFS($T$2:$T$2691,$C$2:$C$2691,6,#REF!,X523,#REF!,Y523)</f>
        <v>#REF!</v>
      </c>
      <c r="AG523" s="13" t="e">
        <f t="shared" si="83"/>
        <v>#REF!</v>
      </c>
      <c r="AN523" s="5"/>
    </row>
    <row r="524" spans="1:40" x14ac:dyDescent="0.3">
      <c r="A524" s="10">
        <f>IF(ISBLANK('Step 1.1 Raw Data'!A524),"-",'Step 1.1 Raw Data'!A524)</f>
        <v>43154.166696817127</v>
      </c>
      <c r="B524">
        <f t="shared" si="85"/>
        <v>4</v>
      </c>
      <c r="C524">
        <f t="shared" si="84"/>
        <v>6</v>
      </c>
      <c r="D524">
        <f>IF(ISBLANK('Step 1.1 Raw Data'!B524),"-",'Step 1.1 Raw Data'!B524)</f>
        <v>86.053299999999993</v>
      </c>
      <c r="E524">
        <f>IF(ISBLANK('Step 1.1 Raw Data'!C524),"-",'Step 1.1 Raw Data'!C524)</f>
        <v>86.053299999999993</v>
      </c>
      <c r="F524">
        <f>IF(ISBLANK('Step 1.1 Raw Data'!D524),"-",'Step 1.1 Raw Data'!D524)</f>
        <v>86.053299999999993</v>
      </c>
      <c r="G524" s="17">
        <f t="shared" si="86"/>
        <v>86.053299999999993</v>
      </c>
      <c r="H524" s="61">
        <f>(SQRT(3)*G524*'Step 1.1 Raw Data'!$G$3*'Step 1.1 Raw Data'!$G$4)/1000</f>
        <v>31.134780385970586</v>
      </c>
      <c r="J524" s="10"/>
      <c r="K524"/>
      <c r="L524"/>
      <c r="M524"/>
      <c r="N524" s="17"/>
      <c r="O524"/>
      <c r="P524" s="10"/>
      <c r="Q524"/>
      <c r="R524"/>
      <c r="S524"/>
      <c r="T524" s="17"/>
      <c r="V524">
        <v>6</v>
      </c>
      <c r="W524" s="14">
        <v>0.27083333333333298</v>
      </c>
      <c r="X524" s="3">
        <f t="shared" si="78"/>
        <v>6</v>
      </c>
      <c r="Y524" s="3">
        <f t="shared" si="79"/>
        <v>30</v>
      </c>
      <c r="Z524" s="13" t="e">
        <f>AVERAGEIFS(#REF!,$C$2:$C$2691,6,#REF!,X524,#REF!,Y524)</f>
        <v>#REF!</v>
      </c>
      <c r="AA524" s="13" t="e">
        <f t="shared" si="80"/>
        <v>#REF!</v>
      </c>
      <c r="AB524" s="13" t="e">
        <f>AVERAGEIFS(#REF!,$C$2:$C$2691,6,#REF!,X524,#REF!,Y524)</f>
        <v>#REF!</v>
      </c>
      <c r="AC524" s="13" t="e">
        <f t="shared" si="81"/>
        <v>#REF!</v>
      </c>
      <c r="AD524" s="13" t="e">
        <f>AVERAGEIFS($N$2:$N$2691,$C$2:$C$2691,6,#REF!,X524,#REF!,Y524)</f>
        <v>#REF!</v>
      </c>
      <c r="AE524" s="13" t="e">
        <f t="shared" si="82"/>
        <v>#REF!</v>
      </c>
      <c r="AF524" s="13" t="e">
        <f>AVERAGEIFS($T$2:$T$2691,$C$2:$C$2691,6,#REF!,X524,#REF!,Y524)</f>
        <v>#REF!</v>
      </c>
      <c r="AG524" s="13" t="e">
        <f t="shared" si="83"/>
        <v>#REF!</v>
      </c>
      <c r="AN524" s="5"/>
    </row>
    <row r="525" spans="1:40" x14ac:dyDescent="0.3">
      <c r="A525" s="10">
        <f>IF(ISBLANK('Step 1.1 Raw Data'!A525),"-",'Step 1.1 Raw Data'!A525)</f>
        <v>43154.208363541664</v>
      </c>
      <c r="B525">
        <f t="shared" si="85"/>
        <v>5</v>
      </c>
      <c r="C525">
        <f t="shared" si="84"/>
        <v>6</v>
      </c>
      <c r="D525">
        <f>IF(ISBLANK('Step 1.1 Raw Data'!B525),"-",'Step 1.1 Raw Data'!B525)</f>
        <v>86.225700000000003</v>
      </c>
      <c r="E525">
        <f>IF(ISBLANK('Step 1.1 Raw Data'!C525),"-",'Step 1.1 Raw Data'!C525)</f>
        <v>86.225700000000003</v>
      </c>
      <c r="F525">
        <f>IF(ISBLANK('Step 1.1 Raw Data'!D525),"-",'Step 1.1 Raw Data'!D525)</f>
        <v>86.225700000000003</v>
      </c>
      <c r="G525" s="17">
        <f t="shared" si="86"/>
        <v>86.225700000000003</v>
      </c>
      <c r="H525" s="61">
        <f>(SQRT(3)*G525*'Step 1.1 Raw Data'!$G$3*'Step 1.1 Raw Data'!$G$4)/1000</f>
        <v>31.19715610123707</v>
      </c>
      <c r="J525" s="10"/>
      <c r="K525"/>
      <c r="L525"/>
      <c r="M525"/>
      <c r="N525" s="17"/>
      <c r="O525"/>
      <c r="P525" s="10"/>
      <c r="Q525"/>
      <c r="R525"/>
      <c r="S525"/>
      <c r="T525" s="17"/>
      <c r="V525">
        <v>6</v>
      </c>
      <c r="W525" s="14">
        <v>0.28125</v>
      </c>
      <c r="X525" s="3">
        <f t="shared" si="78"/>
        <v>6</v>
      </c>
      <c r="Y525" s="3">
        <f t="shared" si="79"/>
        <v>45</v>
      </c>
      <c r="Z525" s="13" t="e">
        <f>AVERAGEIFS(#REF!,$C$2:$C$2691,6,#REF!,X525,#REF!,Y525)</f>
        <v>#REF!</v>
      </c>
      <c r="AA525" s="13" t="e">
        <f t="shared" si="80"/>
        <v>#REF!</v>
      </c>
      <c r="AB525" s="13" t="e">
        <f>AVERAGEIFS(#REF!,$C$2:$C$2691,6,#REF!,X525,#REF!,Y525)</f>
        <v>#REF!</v>
      </c>
      <c r="AC525" s="13" t="e">
        <f t="shared" si="81"/>
        <v>#REF!</v>
      </c>
      <c r="AD525" s="13" t="e">
        <f>AVERAGEIFS($N$2:$N$2691,$C$2:$C$2691,6,#REF!,X525,#REF!,Y525)</f>
        <v>#REF!</v>
      </c>
      <c r="AE525" s="13" t="e">
        <f t="shared" si="82"/>
        <v>#REF!</v>
      </c>
      <c r="AF525" s="13" t="e">
        <f>AVERAGEIFS($T$2:$T$2691,$C$2:$C$2691,6,#REF!,X525,#REF!,Y525)</f>
        <v>#REF!</v>
      </c>
      <c r="AG525" s="13" t="e">
        <f t="shared" si="83"/>
        <v>#REF!</v>
      </c>
      <c r="AN525" s="5"/>
    </row>
    <row r="526" spans="1:40" x14ac:dyDescent="0.3">
      <c r="A526" s="10">
        <f>IF(ISBLANK('Step 1.1 Raw Data'!A526),"-",'Step 1.1 Raw Data'!A526)</f>
        <v>43154.250030266201</v>
      </c>
      <c r="B526">
        <f t="shared" si="85"/>
        <v>6</v>
      </c>
      <c r="C526">
        <f t="shared" si="84"/>
        <v>6</v>
      </c>
      <c r="D526">
        <f>IF(ISBLANK('Step 1.1 Raw Data'!B526),"-",'Step 1.1 Raw Data'!B526)</f>
        <v>86.433199999999999</v>
      </c>
      <c r="E526">
        <f>IF(ISBLANK('Step 1.1 Raw Data'!C526),"-",'Step 1.1 Raw Data'!C526)</f>
        <v>86.433199999999999</v>
      </c>
      <c r="F526">
        <f>IF(ISBLANK('Step 1.1 Raw Data'!D526),"-",'Step 1.1 Raw Data'!D526)</f>
        <v>86.433199999999999</v>
      </c>
      <c r="G526" s="17">
        <f t="shared" si="86"/>
        <v>86.433199999999999</v>
      </c>
      <c r="H526" s="61">
        <f>(SQRT(3)*G526*'Step 1.1 Raw Data'!$G$3*'Step 1.1 Raw Data'!$G$4)/1000</f>
        <v>31.27223128057463</v>
      </c>
      <c r="J526" s="10"/>
      <c r="K526"/>
      <c r="L526"/>
      <c r="M526"/>
      <c r="N526" s="17"/>
      <c r="O526"/>
      <c r="P526" s="10"/>
      <c r="Q526"/>
      <c r="R526"/>
      <c r="S526"/>
      <c r="T526" s="17"/>
      <c r="V526">
        <v>6</v>
      </c>
      <c r="W526" s="14">
        <v>0.29166666666666702</v>
      </c>
      <c r="X526" s="3">
        <f t="shared" si="78"/>
        <v>7</v>
      </c>
      <c r="Y526" s="3">
        <f t="shared" si="79"/>
        <v>0</v>
      </c>
      <c r="Z526" s="13" t="e">
        <f>AVERAGEIFS(#REF!,$C$2:$C$2691,6,#REF!,X526,#REF!,Y526)</f>
        <v>#REF!</v>
      </c>
      <c r="AA526" s="13" t="e">
        <f t="shared" si="80"/>
        <v>#REF!</v>
      </c>
      <c r="AB526" s="13" t="e">
        <f>AVERAGEIFS(#REF!,$C$2:$C$2691,6,#REF!,X526,#REF!,Y526)</f>
        <v>#REF!</v>
      </c>
      <c r="AC526" s="13" t="e">
        <f t="shared" si="81"/>
        <v>#REF!</v>
      </c>
      <c r="AD526" s="13" t="e">
        <f>AVERAGEIFS($N$2:$N$2691,$C$2:$C$2691,6,#REF!,X526,#REF!,Y526)</f>
        <v>#REF!</v>
      </c>
      <c r="AE526" s="13" t="e">
        <f t="shared" si="82"/>
        <v>#REF!</v>
      </c>
      <c r="AF526" s="13" t="e">
        <f>AVERAGEIFS($T$2:$T$2691,$C$2:$C$2691,6,#REF!,X526,#REF!,Y526)</f>
        <v>#REF!</v>
      </c>
      <c r="AG526" s="13" t="e">
        <f t="shared" si="83"/>
        <v>#REF!</v>
      </c>
      <c r="AN526" s="5"/>
    </row>
    <row r="527" spans="1:40" x14ac:dyDescent="0.3">
      <c r="A527" s="10">
        <f>IF(ISBLANK('Step 1.1 Raw Data'!A527),"-",'Step 1.1 Raw Data'!A527)</f>
        <v>43154.291696990738</v>
      </c>
      <c r="B527">
        <f t="shared" si="85"/>
        <v>7</v>
      </c>
      <c r="C527">
        <f t="shared" si="84"/>
        <v>6</v>
      </c>
      <c r="D527">
        <f>IF(ISBLANK('Step 1.1 Raw Data'!B527),"-",'Step 1.1 Raw Data'!B527)</f>
        <v>86.587299999999999</v>
      </c>
      <c r="E527">
        <f>IF(ISBLANK('Step 1.1 Raw Data'!C527),"-",'Step 1.1 Raw Data'!C527)</f>
        <v>86.587299999999999</v>
      </c>
      <c r="F527">
        <f>IF(ISBLANK('Step 1.1 Raw Data'!D527),"-",'Step 1.1 Raw Data'!D527)</f>
        <v>86.587299999999999</v>
      </c>
      <c r="G527" s="17">
        <f t="shared" si="86"/>
        <v>86.587299999999985</v>
      </c>
      <c r="H527" s="61">
        <f>(SQRT(3)*G527*'Step 1.1 Raw Data'!$G$3*'Step 1.1 Raw Data'!$G$4)/1000</f>
        <v>31.327985907735673</v>
      </c>
      <c r="J527" s="10"/>
      <c r="K527"/>
      <c r="L527"/>
      <c r="M527"/>
      <c r="N527" s="17"/>
      <c r="O527"/>
      <c r="P527" s="10"/>
      <c r="Q527"/>
      <c r="R527"/>
      <c r="S527"/>
      <c r="T527" s="17"/>
      <c r="V527">
        <v>6</v>
      </c>
      <c r="W527" s="14">
        <v>0.30208333333333298</v>
      </c>
      <c r="X527" s="3">
        <f t="shared" si="78"/>
        <v>7</v>
      </c>
      <c r="Y527" s="3">
        <f t="shared" si="79"/>
        <v>15</v>
      </c>
      <c r="Z527" s="13" t="e">
        <f>AVERAGEIFS(#REF!,$C$2:$C$2691,6,#REF!,X527,#REF!,Y527)</f>
        <v>#REF!</v>
      </c>
      <c r="AA527" s="13" t="e">
        <f t="shared" si="80"/>
        <v>#REF!</v>
      </c>
      <c r="AB527" s="13" t="e">
        <f>AVERAGEIFS(#REF!,$C$2:$C$2691,6,#REF!,X527,#REF!,Y527)</f>
        <v>#REF!</v>
      </c>
      <c r="AC527" s="13" t="e">
        <f t="shared" si="81"/>
        <v>#REF!</v>
      </c>
      <c r="AD527" s="13" t="e">
        <f>AVERAGEIFS($N$2:$N$2691,$C$2:$C$2691,6,#REF!,X527,#REF!,Y527)</f>
        <v>#REF!</v>
      </c>
      <c r="AE527" s="13" t="e">
        <f t="shared" si="82"/>
        <v>#REF!</v>
      </c>
      <c r="AF527" s="13" t="e">
        <f>AVERAGEIFS($T$2:$T$2691,$C$2:$C$2691,6,#REF!,X527,#REF!,Y527)</f>
        <v>#REF!</v>
      </c>
      <c r="AG527" s="13" t="e">
        <f t="shared" si="83"/>
        <v>#REF!</v>
      </c>
      <c r="AN527" s="5"/>
    </row>
    <row r="528" spans="1:40" x14ac:dyDescent="0.3">
      <c r="A528" s="10">
        <f>IF(ISBLANK('Step 1.1 Raw Data'!A528),"-",'Step 1.1 Raw Data'!A528)</f>
        <v>43154.333363715275</v>
      </c>
      <c r="B528">
        <f t="shared" si="85"/>
        <v>8</v>
      </c>
      <c r="C528">
        <f t="shared" si="84"/>
        <v>6</v>
      </c>
      <c r="D528">
        <f>IF(ISBLANK('Step 1.1 Raw Data'!B528),"-",'Step 1.1 Raw Data'!B528)</f>
        <v>86.369100000000003</v>
      </c>
      <c r="E528">
        <f>IF(ISBLANK('Step 1.1 Raw Data'!C528),"-",'Step 1.1 Raw Data'!C528)</f>
        <v>86.369100000000003</v>
      </c>
      <c r="F528">
        <f>IF(ISBLANK('Step 1.1 Raw Data'!D528),"-",'Step 1.1 Raw Data'!D528)</f>
        <v>86.369100000000003</v>
      </c>
      <c r="G528" s="17">
        <f t="shared" si="86"/>
        <v>86.369100000000003</v>
      </c>
      <c r="H528" s="61">
        <f>(SQRT(3)*G528*'Step 1.1 Raw Data'!$G$3*'Step 1.1 Raw Data'!$G$4)/1000</f>
        <v>31.249039381800955</v>
      </c>
      <c r="J528" s="10"/>
      <c r="K528"/>
      <c r="L528"/>
      <c r="M528"/>
      <c r="N528" s="17"/>
      <c r="O528"/>
      <c r="P528" s="10"/>
      <c r="Q528"/>
      <c r="R528"/>
      <c r="S528"/>
      <c r="T528" s="17"/>
      <c r="V528">
        <v>6</v>
      </c>
      <c r="W528" s="14">
        <v>0.3125</v>
      </c>
      <c r="X528" s="3">
        <f t="shared" si="78"/>
        <v>7</v>
      </c>
      <c r="Y528" s="3">
        <f t="shared" si="79"/>
        <v>30</v>
      </c>
      <c r="Z528" s="13" t="e">
        <f>AVERAGEIFS(#REF!,$C$2:$C$2691,6,#REF!,X528,#REF!,Y528)</f>
        <v>#REF!</v>
      </c>
      <c r="AA528" s="13" t="e">
        <f t="shared" si="80"/>
        <v>#REF!</v>
      </c>
      <c r="AB528" s="13" t="e">
        <f>AVERAGEIFS(#REF!,$C$2:$C$2691,6,#REF!,X528,#REF!,Y528)</f>
        <v>#REF!</v>
      </c>
      <c r="AC528" s="13" t="e">
        <f t="shared" si="81"/>
        <v>#REF!</v>
      </c>
      <c r="AD528" s="13" t="e">
        <f>AVERAGEIFS($N$2:$N$2691,$C$2:$C$2691,6,#REF!,X528,#REF!,Y528)</f>
        <v>#REF!</v>
      </c>
      <c r="AE528" s="13" t="e">
        <f t="shared" si="82"/>
        <v>#REF!</v>
      </c>
      <c r="AF528" s="13" t="e">
        <f>AVERAGEIFS($T$2:$T$2691,$C$2:$C$2691,6,#REF!,X528,#REF!,Y528)</f>
        <v>#REF!</v>
      </c>
      <c r="AG528" s="13" t="e">
        <f t="shared" si="83"/>
        <v>#REF!</v>
      </c>
      <c r="AN528" s="5"/>
    </row>
    <row r="529" spans="1:40" x14ac:dyDescent="0.3">
      <c r="A529" s="10">
        <f>IF(ISBLANK('Step 1.1 Raw Data'!A529),"-",'Step 1.1 Raw Data'!A529)</f>
        <v>43154.375030439813</v>
      </c>
      <c r="B529">
        <f t="shared" si="85"/>
        <v>9</v>
      </c>
      <c r="C529">
        <f t="shared" si="84"/>
        <v>6</v>
      </c>
      <c r="D529">
        <f>IF(ISBLANK('Step 1.1 Raw Data'!B529),"-",'Step 1.1 Raw Data'!B529)</f>
        <v>86.334000000000003</v>
      </c>
      <c r="E529">
        <f>IF(ISBLANK('Step 1.1 Raw Data'!C529),"-",'Step 1.1 Raw Data'!C529)</f>
        <v>86.334000000000003</v>
      </c>
      <c r="F529">
        <f>IF(ISBLANK('Step 1.1 Raw Data'!D529),"-",'Step 1.1 Raw Data'!D529)</f>
        <v>86.334000000000003</v>
      </c>
      <c r="G529" s="17">
        <f t="shared" si="86"/>
        <v>86.334000000000003</v>
      </c>
      <c r="H529" s="61">
        <f>(SQRT(3)*G529*'Step 1.1 Raw Data'!$G$3*'Step 1.1 Raw Data'!$G$4)/1000</f>
        <v>31.236339917729882</v>
      </c>
      <c r="J529" s="10"/>
      <c r="K529"/>
      <c r="L529"/>
      <c r="M529"/>
      <c r="N529" s="17"/>
      <c r="O529"/>
      <c r="P529" s="10"/>
      <c r="Q529"/>
      <c r="R529"/>
      <c r="S529"/>
      <c r="T529" s="17"/>
      <c r="V529">
        <v>6</v>
      </c>
      <c r="W529" s="14">
        <v>0.32291666666666702</v>
      </c>
      <c r="X529" s="3">
        <f t="shared" si="78"/>
        <v>7</v>
      </c>
      <c r="Y529" s="3">
        <f t="shared" si="79"/>
        <v>45</v>
      </c>
      <c r="Z529" s="13" t="e">
        <f>AVERAGEIFS(#REF!,$C$2:$C$2691,6,#REF!,X529,#REF!,Y529)</f>
        <v>#REF!</v>
      </c>
      <c r="AA529" s="13" t="e">
        <f t="shared" si="80"/>
        <v>#REF!</v>
      </c>
      <c r="AB529" s="13" t="e">
        <f>AVERAGEIFS(#REF!,$C$2:$C$2691,6,#REF!,X529,#REF!,Y529)</f>
        <v>#REF!</v>
      </c>
      <c r="AC529" s="13" t="e">
        <f t="shared" si="81"/>
        <v>#REF!</v>
      </c>
      <c r="AD529" s="13" t="e">
        <f>AVERAGEIFS($N$2:$N$2691,$C$2:$C$2691,6,#REF!,X529,#REF!,Y529)</f>
        <v>#REF!</v>
      </c>
      <c r="AE529" s="13" t="e">
        <f t="shared" si="82"/>
        <v>#REF!</v>
      </c>
      <c r="AF529" s="13" t="e">
        <f>AVERAGEIFS($T$2:$T$2691,$C$2:$C$2691,6,#REF!,X529,#REF!,Y529)</f>
        <v>#REF!</v>
      </c>
      <c r="AG529" s="13" t="e">
        <f t="shared" si="83"/>
        <v>#REF!</v>
      </c>
      <c r="AN529" s="5"/>
    </row>
    <row r="530" spans="1:40" x14ac:dyDescent="0.3">
      <c r="A530" s="10">
        <f>IF(ISBLANK('Step 1.1 Raw Data'!A530),"-",'Step 1.1 Raw Data'!A530)</f>
        <v>43154.41669716435</v>
      </c>
      <c r="B530">
        <f t="shared" si="85"/>
        <v>10</v>
      </c>
      <c r="C530">
        <f t="shared" si="84"/>
        <v>6</v>
      </c>
      <c r="D530">
        <f>IF(ISBLANK('Step 1.1 Raw Data'!B530),"-",'Step 1.1 Raw Data'!B530)</f>
        <v>86.512600000000006</v>
      </c>
      <c r="E530">
        <f>IF(ISBLANK('Step 1.1 Raw Data'!C530),"-",'Step 1.1 Raw Data'!C530)</f>
        <v>86.512600000000006</v>
      </c>
      <c r="F530">
        <f>IF(ISBLANK('Step 1.1 Raw Data'!D530),"-",'Step 1.1 Raw Data'!D530)</f>
        <v>86.512600000000006</v>
      </c>
      <c r="G530" s="17">
        <f t="shared" si="86"/>
        <v>86.512600000000006</v>
      </c>
      <c r="H530" s="61">
        <f>(SQRT(3)*G530*'Step 1.1 Raw Data'!$G$3*'Step 1.1 Raw Data'!$G$4)/1000</f>
        <v>31.300958843174165</v>
      </c>
      <c r="J530" s="10"/>
      <c r="K530"/>
      <c r="L530"/>
      <c r="M530"/>
      <c r="N530" s="17"/>
      <c r="O530"/>
      <c r="P530" s="10"/>
      <c r="Q530"/>
      <c r="R530"/>
      <c r="S530"/>
      <c r="T530" s="17"/>
      <c r="V530">
        <v>6</v>
      </c>
      <c r="W530" s="14">
        <v>0.33333333333333298</v>
      </c>
      <c r="X530" s="3">
        <f t="shared" si="78"/>
        <v>8</v>
      </c>
      <c r="Y530" s="3">
        <f t="shared" si="79"/>
        <v>0</v>
      </c>
      <c r="Z530" s="13" t="e">
        <f>AVERAGEIFS(#REF!,$C$2:$C$2691,6,#REF!,X530,#REF!,Y530)</f>
        <v>#REF!</v>
      </c>
      <c r="AA530" s="13" t="e">
        <f t="shared" si="80"/>
        <v>#REF!</v>
      </c>
      <c r="AB530" s="13" t="e">
        <f>AVERAGEIFS(#REF!,$C$2:$C$2691,6,#REF!,X530,#REF!,Y530)</f>
        <v>#REF!</v>
      </c>
      <c r="AC530" s="13" t="e">
        <f t="shared" si="81"/>
        <v>#REF!</v>
      </c>
      <c r="AD530" s="13" t="e">
        <f>AVERAGEIFS($N$2:$N$2691,$C$2:$C$2691,6,#REF!,X530,#REF!,Y530)</f>
        <v>#REF!</v>
      </c>
      <c r="AE530" s="13" t="e">
        <f t="shared" si="82"/>
        <v>#REF!</v>
      </c>
      <c r="AF530" s="13" t="e">
        <f>AVERAGEIFS($T$2:$T$2691,$C$2:$C$2691,6,#REF!,X530,#REF!,Y530)</f>
        <v>#REF!</v>
      </c>
      <c r="AG530" s="13" t="e">
        <f t="shared" si="83"/>
        <v>#REF!</v>
      </c>
      <c r="AN530" s="5"/>
    </row>
    <row r="531" spans="1:40" x14ac:dyDescent="0.3">
      <c r="A531" s="10">
        <f>IF(ISBLANK('Step 1.1 Raw Data'!A531),"-",'Step 1.1 Raw Data'!A531)</f>
        <v>43154.458363888887</v>
      </c>
      <c r="B531">
        <f t="shared" si="85"/>
        <v>11</v>
      </c>
      <c r="C531">
        <f t="shared" si="84"/>
        <v>6</v>
      </c>
      <c r="D531">
        <f>IF(ISBLANK('Step 1.1 Raw Data'!B531),"-",'Step 1.1 Raw Data'!B531)</f>
        <v>86.500299999999996</v>
      </c>
      <c r="E531">
        <f>IF(ISBLANK('Step 1.1 Raw Data'!C531),"-",'Step 1.1 Raw Data'!C531)</f>
        <v>86.500299999999996</v>
      </c>
      <c r="F531">
        <f>IF(ISBLANK('Step 1.1 Raw Data'!D531),"-",'Step 1.1 Raw Data'!D531)</f>
        <v>86.500299999999996</v>
      </c>
      <c r="G531" s="17">
        <f t="shared" si="86"/>
        <v>86.500299999999996</v>
      </c>
      <c r="H531" s="61">
        <f>(SQRT(3)*G531*'Step 1.1 Raw Data'!$G$3*'Step 1.1 Raw Data'!$G$4)/1000</f>
        <v>31.296508603627888</v>
      </c>
      <c r="J531" s="10"/>
      <c r="K531"/>
      <c r="L531"/>
      <c r="M531"/>
      <c r="N531" s="17"/>
      <c r="O531"/>
      <c r="P531" s="10"/>
      <c r="Q531"/>
      <c r="R531"/>
      <c r="S531"/>
      <c r="T531" s="17"/>
      <c r="V531">
        <v>6</v>
      </c>
      <c r="W531" s="14">
        <v>0.34375</v>
      </c>
      <c r="X531" s="3">
        <f t="shared" si="78"/>
        <v>8</v>
      </c>
      <c r="Y531" s="3">
        <f t="shared" si="79"/>
        <v>15</v>
      </c>
      <c r="Z531" s="13" t="e">
        <f>AVERAGEIFS(#REF!,$C$2:$C$2691,6,#REF!,X531,#REF!,Y531)</f>
        <v>#REF!</v>
      </c>
      <c r="AA531" s="13" t="e">
        <f t="shared" si="80"/>
        <v>#REF!</v>
      </c>
      <c r="AB531" s="13" t="e">
        <f>AVERAGEIFS(#REF!,$C$2:$C$2691,6,#REF!,X531,#REF!,Y531)</f>
        <v>#REF!</v>
      </c>
      <c r="AC531" s="13" t="e">
        <f t="shared" si="81"/>
        <v>#REF!</v>
      </c>
      <c r="AD531" s="13" t="e">
        <f>AVERAGEIFS($N$2:$N$2691,$C$2:$C$2691,6,#REF!,X531,#REF!,Y531)</f>
        <v>#REF!</v>
      </c>
      <c r="AE531" s="13" t="e">
        <f t="shared" si="82"/>
        <v>#REF!</v>
      </c>
      <c r="AF531" s="13" t="e">
        <f>AVERAGEIFS($T$2:$T$2691,$C$2:$C$2691,6,#REF!,X531,#REF!,Y531)</f>
        <v>#REF!</v>
      </c>
      <c r="AG531" s="13" t="e">
        <f t="shared" si="83"/>
        <v>#REF!</v>
      </c>
      <c r="AN531" s="5"/>
    </row>
    <row r="532" spans="1:40" x14ac:dyDescent="0.3">
      <c r="A532" s="10">
        <f>IF(ISBLANK('Step 1.1 Raw Data'!A532),"-",'Step 1.1 Raw Data'!A532)</f>
        <v>43154.500030613424</v>
      </c>
      <c r="B532">
        <f t="shared" si="85"/>
        <v>12</v>
      </c>
      <c r="C532">
        <f t="shared" si="84"/>
        <v>6</v>
      </c>
      <c r="D532">
        <f>IF(ISBLANK('Step 1.1 Raw Data'!B532),"-",'Step 1.1 Raw Data'!B532)</f>
        <v>86.700199999999995</v>
      </c>
      <c r="E532">
        <f>IF(ISBLANK('Step 1.1 Raw Data'!C532),"-",'Step 1.1 Raw Data'!C532)</f>
        <v>86.700199999999995</v>
      </c>
      <c r="F532">
        <f>IF(ISBLANK('Step 1.1 Raw Data'!D532),"-",'Step 1.1 Raw Data'!D532)</f>
        <v>86.700199999999995</v>
      </c>
      <c r="G532" s="17">
        <f t="shared" si="86"/>
        <v>86.700199999999995</v>
      </c>
      <c r="H532" s="61">
        <f>(SQRT(3)*G532*'Step 1.1 Raw Data'!$G$3*'Step 1.1 Raw Data'!$G$4)/1000</f>
        <v>31.36883404145718</v>
      </c>
      <c r="J532" s="10"/>
      <c r="K532"/>
      <c r="L532"/>
      <c r="M532"/>
      <c r="N532" s="17"/>
      <c r="O532"/>
      <c r="P532" s="10"/>
      <c r="Q532"/>
      <c r="R532"/>
      <c r="S532"/>
      <c r="T532" s="17"/>
      <c r="V532">
        <v>6</v>
      </c>
      <c r="W532" s="14">
        <v>0.35416666666666702</v>
      </c>
      <c r="X532" s="3">
        <f t="shared" si="78"/>
        <v>8</v>
      </c>
      <c r="Y532" s="3">
        <f t="shared" si="79"/>
        <v>30</v>
      </c>
      <c r="Z532" s="13" t="e">
        <f>AVERAGEIFS(#REF!,$C$2:$C$2691,6,#REF!,X532,#REF!,Y532)</f>
        <v>#REF!</v>
      </c>
      <c r="AA532" s="13" t="e">
        <f t="shared" si="80"/>
        <v>#REF!</v>
      </c>
      <c r="AB532" s="13" t="e">
        <f>AVERAGEIFS(#REF!,$C$2:$C$2691,6,#REF!,X532,#REF!,Y532)</f>
        <v>#REF!</v>
      </c>
      <c r="AC532" s="13" t="e">
        <f t="shared" si="81"/>
        <v>#REF!</v>
      </c>
      <c r="AD532" s="13" t="e">
        <f>AVERAGEIFS($N$2:$N$2691,$C$2:$C$2691,6,#REF!,X532,#REF!,Y532)</f>
        <v>#REF!</v>
      </c>
      <c r="AE532" s="13" t="e">
        <f t="shared" si="82"/>
        <v>#REF!</v>
      </c>
      <c r="AF532" s="13" t="e">
        <f>AVERAGEIFS($T$2:$T$2691,$C$2:$C$2691,6,#REF!,X532,#REF!,Y532)</f>
        <v>#REF!</v>
      </c>
      <c r="AG532" s="13" t="e">
        <f t="shared" si="83"/>
        <v>#REF!</v>
      </c>
      <c r="AN532" s="5"/>
    </row>
    <row r="533" spans="1:40" x14ac:dyDescent="0.3">
      <c r="A533" s="10">
        <f>IF(ISBLANK('Step 1.1 Raw Data'!A533),"-",'Step 1.1 Raw Data'!A533)</f>
        <v>43154.541697337962</v>
      </c>
      <c r="B533">
        <f t="shared" si="85"/>
        <v>13</v>
      </c>
      <c r="C533">
        <f t="shared" si="84"/>
        <v>6</v>
      </c>
      <c r="D533">
        <f>IF(ISBLANK('Step 1.1 Raw Data'!B533),"-",'Step 1.1 Raw Data'!B533)</f>
        <v>86.363</v>
      </c>
      <c r="E533">
        <f>IF(ISBLANK('Step 1.1 Raw Data'!C533),"-",'Step 1.1 Raw Data'!C533)</f>
        <v>86.363</v>
      </c>
      <c r="F533">
        <f>IF(ISBLANK('Step 1.1 Raw Data'!D533),"-",'Step 1.1 Raw Data'!D533)</f>
        <v>86.363</v>
      </c>
      <c r="G533" s="17">
        <f t="shared" si="86"/>
        <v>86.363</v>
      </c>
      <c r="H533" s="61">
        <f>(SQRT(3)*G533*'Step 1.1 Raw Data'!$G$3*'Step 1.1 Raw Data'!$G$4)/1000</f>
        <v>31.246832352432484</v>
      </c>
      <c r="J533" s="10"/>
      <c r="K533"/>
      <c r="L533"/>
      <c r="M533"/>
      <c r="N533" s="17"/>
      <c r="O533"/>
      <c r="P533" s="10"/>
      <c r="Q533"/>
      <c r="R533"/>
      <c r="S533"/>
      <c r="T533" s="17"/>
      <c r="V533">
        <v>6</v>
      </c>
      <c r="W533" s="14">
        <v>0.36458333333333298</v>
      </c>
      <c r="X533" s="3">
        <f t="shared" si="78"/>
        <v>8</v>
      </c>
      <c r="Y533" s="3">
        <f t="shared" si="79"/>
        <v>45</v>
      </c>
      <c r="Z533" s="13" t="e">
        <f>AVERAGEIFS(#REF!,$C$2:$C$2691,6,#REF!,X533,#REF!,Y533)</f>
        <v>#REF!</v>
      </c>
      <c r="AA533" s="13" t="e">
        <f t="shared" si="80"/>
        <v>#REF!</v>
      </c>
      <c r="AB533" s="13" t="e">
        <f>AVERAGEIFS(#REF!,$C$2:$C$2691,6,#REF!,X533,#REF!,Y533)</f>
        <v>#REF!</v>
      </c>
      <c r="AC533" s="13" t="e">
        <f t="shared" si="81"/>
        <v>#REF!</v>
      </c>
      <c r="AD533" s="13" t="e">
        <f>AVERAGEIFS($N$2:$N$2691,$C$2:$C$2691,6,#REF!,X533,#REF!,Y533)</f>
        <v>#REF!</v>
      </c>
      <c r="AE533" s="13" t="e">
        <f t="shared" si="82"/>
        <v>#REF!</v>
      </c>
      <c r="AF533" s="13" t="e">
        <f>AVERAGEIFS($T$2:$T$2691,$C$2:$C$2691,6,#REF!,X533,#REF!,Y533)</f>
        <v>#REF!</v>
      </c>
      <c r="AG533" s="13" t="e">
        <f t="shared" si="83"/>
        <v>#REF!</v>
      </c>
      <c r="AN533" s="5"/>
    </row>
    <row r="534" spans="1:40" x14ac:dyDescent="0.3">
      <c r="A534" s="10">
        <f>IF(ISBLANK('Step 1.1 Raw Data'!A534),"-",'Step 1.1 Raw Data'!A534)</f>
        <v>43154.583364062499</v>
      </c>
      <c r="B534">
        <f t="shared" si="85"/>
        <v>14</v>
      </c>
      <c r="C534">
        <f t="shared" si="84"/>
        <v>6</v>
      </c>
      <c r="D534">
        <f>IF(ISBLANK('Step 1.1 Raw Data'!B534),"-",'Step 1.1 Raw Data'!B534)</f>
        <v>86.440799999999996</v>
      </c>
      <c r="E534">
        <f>IF(ISBLANK('Step 1.1 Raw Data'!C534),"-",'Step 1.1 Raw Data'!C534)</f>
        <v>86.440799999999996</v>
      </c>
      <c r="F534">
        <f>IF(ISBLANK('Step 1.1 Raw Data'!D534),"-",'Step 1.1 Raw Data'!D534)</f>
        <v>86.440799999999996</v>
      </c>
      <c r="G534" s="17">
        <f t="shared" si="86"/>
        <v>86.44080000000001</v>
      </c>
      <c r="H534" s="61">
        <f>(SQRT(3)*G534*'Step 1.1 Raw Data'!$G$3*'Step 1.1 Raw Data'!$G$4)/1000</f>
        <v>31.274981022082905</v>
      </c>
      <c r="J534" s="10"/>
      <c r="K534"/>
      <c r="L534"/>
      <c r="M534"/>
      <c r="N534" s="17"/>
      <c r="O534"/>
      <c r="P534" s="10"/>
      <c r="Q534"/>
      <c r="R534"/>
      <c r="S534"/>
      <c r="T534" s="17"/>
      <c r="V534">
        <v>6</v>
      </c>
      <c r="W534" s="14">
        <v>0.375</v>
      </c>
      <c r="X534" s="3">
        <f t="shared" si="78"/>
        <v>9</v>
      </c>
      <c r="Y534" s="3">
        <f t="shared" si="79"/>
        <v>0</v>
      </c>
      <c r="Z534" s="13" t="e">
        <f>AVERAGEIFS(#REF!,$C$2:$C$2691,6,#REF!,X534,#REF!,Y534)</f>
        <v>#REF!</v>
      </c>
      <c r="AA534" s="13" t="e">
        <f t="shared" si="80"/>
        <v>#REF!</v>
      </c>
      <c r="AB534" s="13" t="e">
        <f>AVERAGEIFS(#REF!,$C$2:$C$2691,6,#REF!,X534,#REF!,Y534)</f>
        <v>#REF!</v>
      </c>
      <c r="AC534" s="13" t="e">
        <f t="shared" si="81"/>
        <v>#REF!</v>
      </c>
      <c r="AD534" s="13" t="e">
        <f>AVERAGEIFS($N$2:$N$2691,$C$2:$C$2691,6,#REF!,X534,#REF!,Y534)</f>
        <v>#REF!</v>
      </c>
      <c r="AE534" s="13" t="e">
        <f t="shared" si="82"/>
        <v>#REF!</v>
      </c>
      <c r="AF534" s="13" t="e">
        <f>AVERAGEIFS($T$2:$T$2691,$C$2:$C$2691,6,#REF!,X534,#REF!,Y534)</f>
        <v>#REF!</v>
      </c>
      <c r="AG534" s="13" t="e">
        <f t="shared" si="83"/>
        <v>#REF!</v>
      </c>
      <c r="AN534" s="5"/>
    </row>
    <row r="535" spans="1:40" x14ac:dyDescent="0.3">
      <c r="A535" s="10">
        <f>IF(ISBLANK('Step 1.1 Raw Data'!A535),"-",'Step 1.1 Raw Data'!A535)</f>
        <v>43154.625030787036</v>
      </c>
      <c r="B535">
        <f t="shared" si="85"/>
        <v>15</v>
      </c>
      <c r="C535">
        <f t="shared" si="84"/>
        <v>6</v>
      </c>
      <c r="D535">
        <f>IF(ISBLANK('Step 1.1 Raw Data'!B535),"-",'Step 1.1 Raw Data'!B535)</f>
        <v>86.294300000000007</v>
      </c>
      <c r="E535">
        <f>IF(ISBLANK('Step 1.1 Raw Data'!C535),"-",'Step 1.1 Raw Data'!C535)</f>
        <v>86.294300000000007</v>
      </c>
      <c r="F535">
        <f>IF(ISBLANK('Step 1.1 Raw Data'!D535),"-",'Step 1.1 Raw Data'!D535)</f>
        <v>86.294300000000007</v>
      </c>
      <c r="G535" s="17">
        <f t="shared" si="86"/>
        <v>86.294300000000007</v>
      </c>
      <c r="H535" s="61">
        <f>(SQRT(3)*G535*'Step 1.1 Raw Data'!$G$3*'Step 1.1 Raw Data'!$G$4)/1000</f>
        <v>31.221976136430118</v>
      </c>
      <c r="J535" s="10"/>
      <c r="K535"/>
      <c r="L535"/>
      <c r="M535"/>
      <c r="N535" s="17"/>
      <c r="O535"/>
      <c r="P535" s="10"/>
      <c r="Q535"/>
      <c r="R535"/>
      <c r="S535"/>
      <c r="T535" s="17"/>
      <c r="V535">
        <v>6</v>
      </c>
      <c r="W535" s="14">
        <v>0.38541666666666702</v>
      </c>
      <c r="X535" s="3">
        <f t="shared" si="78"/>
        <v>9</v>
      </c>
      <c r="Y535" s="3">
        <f t="shared" si="79"/>
        <v>15</v>
      </c>
      <c r="Z535" s="13" t="e">
        <f>AVERAGEIFS(#REF!,$C$2:$C$2691,6,#REF!,X535,#REF!,Y535)</f>
        <v>#REF!</v>
      </c>
      <c r="AA535" s="13" t="e">
        <f t="shared" si="80"/>
        <v>#REF!</v>
      </c>
      <c r="AB535" s="13" t="e">
        <f>AVERAGEIFS(#REF!,$C$2:$C$2691,6,#REF!,X535,#REF!,Y535)</f>
        <v>#REF!</v>
      </c>
      <c r="AC535" s="13" t="e">
        <f t="shared" si="81"/>
        <v>#REF!</v>
      </c>
      <c r="AD535" s="13" t="e">
        <f>AVERAGEIFS($N$2:$N$2691,$C$2:$C$2691,6,#REF!,X535,#REF!,Y535)</f>
        <v>#REF!</v>
      </c>
      <c r="AE535" s="13" t="e">
        <f t="shared" si="82"/>
        <v>#REF!</v>
      </c>
      <c r="AF535" s="13" t="e">
        <f>AVERAGEIFS($T$2:$T$2691,$C$2:$C$2691,6,#REF!,X535,#REF!,Y535)</f>
        <v>#REF!</v>
      </c>
      <c r="AG535" s="13" t="e">
        <f t="shared" si="83"/>
        <v>#REF!</v>
      </c>
      <c r="AN535" s="5"/>
    </row>
    <row r="536" spans="1:40" x14ac:dyDescent="0.3">
      <c r="A536" s="10">
        <f>IF(ISBLANK('Step 1.1 Raw Data'!A536),"-",'Step 1.1 Raw Data'!A536)</f>
        <v>43154.666697511573</v>
      </c>
      <c r="B536">
        <f t="shared" si="85"/>
        <v>16</v>
      </c>
      <c r="C536">
        <f t="shared" si="84"/>
        <v>6</v>
      </c>
      <c r="D536">
        <f>IF(ISBLANK('Step 1.1 Raw Data'!B536),"-",'Step 1.1 Raw Data'!B536)</f>
        <v>86.370599999999996</v>
      </c>
      <c r="E536">
        <f>IF(ISBLANK('Step 1.1 Raw Data'!C536),"-",'Step 1.1 Raw Data'!C536)</f>
        <v>86.370599999999996</v>
      </c>
      <c r="F536">
        <f>IF(ISBLANK('Step 1.1 Raw Data'!D536),"-",'Step 1.1 Raw Data'!D536)</f>
        <v>86.370599999999996</v>
      </c>
      <c r="G536" s="17">
        <f t="shared" si="86"/>
        <v>86.37060000000001</v>
      </c>
      <c r="H536" s="61">
        <f>(SQRT(3)*G536*'Step 1.1 Raw Data'!$G$3*'Step 1.1 Raw Data'!$G$4)/1000</f>
        <v>31.249582093940745</v>
      </c>
      <c r="J536" s="10"/>
      <c r="K536"/>
      <c r="L536"/>
      <c r="M536"/>
      <c r="N536" s="17"/>
      <c r="O536"/>
      <c r="P536" s="10"/>
      <c r="Q536"/>
      <c r="R536"/>
      <c r="S536"/>
      <c r="T536" s="17"/>
      <c r="V536">
        <v>6</v>
      </c>
      <c r="W536" s="14">
        <v>0.39583333333333298</v>
      </c>
      <c r="X536" s="3">
        <f t="shared" si="78"/>
        <v>9</v>
      </c>
      <c r="Y536" s="3">
        <f t="shared" si="79"/>
        <v>30</v>
      </c>
      <c r="Z536" s="13" t="e">
        <f>AVERAGEIFS(#REF!,$C$2:$C$2691,6,#REF!,X536,#REF!,Y536)</f>
        <v>#REF!</v>
      </c>
      <c r="AA536" s="13" t="e">
        <f t="shared" si="80"/>
        <v>#REF!</v>
      </c>
      <c r="AB536" s="13" t="e">
        <f>AVERAGEIFS(#REF!,$C$2:$C$2691,6,#REF!,X536,#REF!,Y536)</f>
        <v>#REF!</v>
      </c>
      <c r="AC536" s="13" t="e">
        <f t="shared" si="81"/>
        <v>#REF!</v>
      </c>
      <c r="AD536" s="13" t="e">
        <f>AVERAGEIFS($N$2:$N$2691,$C$2:$C$2691,6,#REF!,X536,#REF!,Y536)</f>
        <v>#REF!</v>
      </c>
      <c r="AE536" s="13" t="e">
        <f t="shared" si="82"/>
        <v>#REF!</v>
      </c>
      <c r="AF536" s="13" t="e">
        <f>AVERAGEIFS($T$2:$T$2691,$C$2:$C$2691,6,#REF!,X536,#REF!,Y536)</f>
        <v>#REF!</v>
      </c>
      <c r="AG536" s="13" t="e">
        <f t="shared" si="83"/>
        <v>#REF!</v>
      </c>
      <c r="AN536" s="5"/>
    </row>
    <row r="537" spans="1:40" x14ac:dyDescent="0.3">
      <c r="A537" s="10">
        <f>IF(ISBLANK('Step 1.1 Raw Data'!A537),"-",'Step 1.1 Raw Data'!A537)</f>
        <v>43154.70836423611</v>
      </c>
      <c r="B537">
        <f t="shared" si="85"/>
        <v>17</v>
      </c>
      <c r="C537">
        <f t="shared" si="84"/>
        <v>6</v>
      </c>
      <c r="D537">
        <f>IF(ISBLANK('Step 1.1 Raw Data'!B537),"-",'Step 1.1 Raw Data'!B537)</f>
        <v>86.288200000000003</v>
      </c>
      <c r="E537">
        <f>IF(ISBLANK('Step 1.1 Raw Data'!C537),"-",'Step 1.1 Raw Data'!C537)</f>
        <v>86.288200000000003</v>
      </c>
      <c r="F537">
        <f>IF(ISBLANK('Step 1.1 Raw Data'!D537),"-",'Step 1.1 Raw Data'!D537)</f>
        <v>86.288200000000003</v>
      </c>
      <c r="G537" s="17">
        <f t="shared" si="86"/>
        <v>86.288200000000003</v>
      </c>
      <c r="H537" s="61">
        <f>(SQRT(3)*G537*'Step 1.1 Raw Data'!$G$3*'Step 1.1 Raw Data'!$G$4)/1000</f>
        <v>31.219769107061637</v>
      </c>
      <c r="J537" s="10"/>
      <c r="K537"/>
      <c r="L537"/>
      <c r="M537"/>
      <c r="N537" s="17"/>
      <c r="O537"/>
      <c r="P537" s="10"/>
      <c r="Q537"/>
      <c r="R537"/>
      <c r="S537"/>
      <c r="T537" s="17"/>
      <c r="V537">
        <v>6</v>
      </c>
      <c r="W537" s="14">
        <v>0.40625</v>
      </c>
      <c r="X537" s="3">
        <f t="shared" si="78"/>
        <v>9</v>
      </c>
      <c r="Y537" s="3">
        <f t="shared" si="79"/>
        <v>45</v>
      </c>
      <c r="Z537" s="13" t="e">
        <f>AVERAGEIFS(#REF!,$C$2:$C$2691,6,#REF!,X537,#REF!,Y537)</f>
        <v>#REF!</v>
      </c>
      <c r="AA537" s="13" t="e">
        <f t="shared" si="80"/>
        <v>#REF!</v>
      </c>
      <c r="AB537" s="13" t="e">
        <f>AVERAGEIFS(#REF!,$C$2:$C$2691,6,#REF!,X537,#REF!,Y537)</f>
        <v>#REF!</v>
      </c>
      <c r="AC537" s="13" t="e">
        <f t="shared" si="81"/>
        <v>#REF!</v>
      </c>
      <c r="AD537" s="13" t="e">
        <f>AVERAGEIFS($N$2:$N$2691,$C$2:$C$2691,6,#REF!,X537,#REF!,Y537)</f>
        <v>#REF!</v>
      </c>
      <c r="AE537" s="13" t="e">
        <f t="shared" si="82"/>
        <v>#REF!</v>
      </c>
      <c r="AF537" s="13" t="e">
        <f>AVERAGEIFS($T$2:$T$2691,$C$2:$C$2691,6,#REF!,X537,#REF!,Y537)</f>
        <v>#REF!</v>
      </c>
      <c r="AG537" s="13" t="e">
        <f t="shared" si="83"/>
        <v>#REF!</v>
      </c>
      <c r="AN537" s="5"/>
    </row>
    <row r="538" spans="1:40" x14ac:dyDescent="0.3">
      <c r="A538" s="10">
        <f>IF(ISBLANK('Step 1.1 Raw Data'!A538),"-",'Step 1.1 Raw Data'!A538)</f>
        <v>43154.750030960648</v>
      </c>
      <c r="B538">
        <f t="shared" si="85"/>
        <v>18</v>
      </c>
      <c r="C538">
        <f t="shared" si="84"/>
        <v>6</v>
      </c>
      <c r="D538">
        <f>IF(ISBLANK('Step 1.1 Raw Data'!B538),"-",'Step 1.1 Raw Data'!B538)</f>
        <v>86.1875</v>
      </c>
      <c r="E538">
        <f>IF(ISBLANK('Step 1.1 Raw Data'!C538),"-",'Step 1.1 Raw Data'!C538)</f>
        <v>86.1875</v>
      </c>
      <c r="F538">
        <f>IF(ISBLANK('Step 1.1 Raw Data'!D538),"-",'Step 1.1 Raw Data'!D538)</f>
        <v>86.1875</v>
      </c>
      <c r="G538" s="17">
        <f t="shared" si="86"/>
        <v>86.1875</v>
      </c>
      <c r="H538" s="61">
        <f>(SQRT(3)*G538*'Step 1.1 Raw Data'!$G$3*'Step 1.1 Raw Data'!$G$4)/1000</f>
        <v>31.183335032077096</v>
      </c>
      <c r="J538" s="10"/>
      <c r="K538"/>
      <c r="L538"/>
      <c r="M538"/>
      <c r="N538" s="17"/>
      <c r="O538"/>
      <c r="P538" s="10"/>
      <c r="Q538"/>
      <c r="R538"/>
      <c r="S538"/>
      <c r="T538" s="17"/>
      <c r="V538">
        <v>6</v>
      </c>
      <c r="W538" s="14">
        <v>0.41666666666666702</v>
      </c>
      <c r="X538" s="3">
        <f t="shared" si="78"/>
        <v>10</v>
      </c>
      <c r="Y538" s="3">
        <f t="shared" si="79"/>
        <v>0</v>
      </c>
      <c r="Z538" s="13" t="e">
        <f>AVERAGEIFS(#REF!,$C$2:$C$2691,6,#REF!,X538,#REF!,Y538)</f>
        <v>#REF!</v>
      </c>
      <c r="AA538" s="13" t="e">
        <f t="shared" si="80"/>
        <v>#REF!</v>
      </c>
      <c r="AB538" s="13" t="e">
        <f>AVERAGEIFS(#REF!,$C$2:$C$2691,6,#REF!,X538,#REF!,Y538)</f>
        <v>#REF!</v>
      </c>
      <c r="AC538" s="13" t="e">
        <f t="shared" si="81"/>
        <v>#REF!</v>
      </c>
      <c r="AD538" s="13" t="e">
        <f>AVERAGEIFS($N$2:$N$2691,$C$2:$C$2691,6,#REF!,X538,#REF!,Y538)</f>
        <v>#REF!</v>
      </c>
      <c r="AE538" s="13" t="e">
        <f t="shared" si="82"/>
        <v>#REF!</v>
      </c>
      <c r="AF538" s="13" t="e">
        <f>AVERAGEIFS($T$2:$T$2691,$C$2:$C$2691,6,#REF!,X538,#REF!,Y538)</f>
        <v>#REF!</v>
      </c>
      <c r="AG538" s="13" t="e">
        <f t="shared" si="83"/>
        <v>#REF!</v>
      </c>
      <c r="AN538" s="5"/>
    </row>
    <row r="539" spans="1:40" x14ac:dyDescent="0.3">
      <c r="A539" s="10">
        <f>IF(ISBLANK('Step 1.1 Raw Data'!A539),"-",'Step 1.1 Raw Data'!A539)</f>
        <v>43154.791697685185</v>
      </c>
      <c r="B539">
        <f t="shared" si="85"/>
        <v>19</v>
      </c>
      <c r="C539">
        <f t="shared" si="84"/>
        <v>6</v>
      </c>
      <c r="D539">
        <f>IF(ISBLANK('Step 1.1 Raw Data'!B539),"-",'Step 1.1 Raw Data'!B539)</f>
        <v>86.099000000000004</v>
      </c>
      <c r="E539">
        <f>IF(ISBLANK('Step 1.1 Raw Data'!C539),"-",'Step 1.1 Raw Data'!C539)</f>
        <v>86.099000000000004</v>
      </c>
      <c r="F539">
        <f>IF(ISBLANK('Step 1.1 Raw Data'!D539),"-",'Step 1.1 Raw Data'!D539)</f>
        <v>86.099000000000004</v>
      </c>
      <c r="G539" s="17">
        <f t="shared" si="86"/>
        <v>86.099000000000004</v>
      </c>
      <c r="H539" s="61">
        <f>(SQRT(3)*G539*'Step 1.1 Raw Data'!$G$3*'Step 1.1 Raw Data'!$G$4)/1000</f>
        <v>31.15131501582951</v>
      </c>
      <c r="J539" s="10"/>
      <c r="K539"/>
      <c r="L539"/>
      <c r="M539"/>
      <c r="N539" s="17"/>
      <c r="O539"/>
      <c r="P539" s="10"/>
      <c r="Q539"/>
      <c r="R539"/>
      <c r="S539"/>
      <c r="T539" s="17"/>
      <c r="V539">
        <v>6</v>
      </c>
      <c r="W539" s="14">
        <v>0.42708333333333298</v>
      </c>
      <c r="X539" s="3">
        <f t="shared" si="78"/>
        <v>10</v>
      </c>
      <c r="Y539" s="3">
        <f t="shared" si="79"/>
        <v>15</v>
      </c>
      <c r="Z539" s="13" t="e">
        <f>AVERAGEIFS(#REF!,$C$2:$C$2691,6,#REF!,X539,#REF!,Y539)</f>
        <v>#REF!</v>
      </c>
      <c r="AA539" s="13" t="e">
        <f t="shared" si="80"/>
        <v>#REF!</v>
      </c>
      <c r="AB539" s="13" t="e">
        <f>AVERAGEIFS(#REF!,$C$2:$C$2691,6,#REF!,X539,#REF!,Y539)</f>
        <v>#REF!</v>
      </c>
      <c r="AC539" s="13" t="e">
        <f t="shared" si="81"/>
        <v>#REF!</v>
      </c>
      <c r="AD539" s="13" t="e">
        <f>AVERAGEIFS($N$2:$N$2691,$C$2:$C$2691,6,#REF!,X539,#REF!,Y539)</f>
        <v>#REF!</v>
      </c>
      <c r="AE539" s="13" t="e">
        <f t="shared" si="82"/>
        <v>#REF!</v>
      </c>
      <c r="AF539" s="13" t="e">
        <f>AVERAGEIFS($T$2:$T$2691,$C$2:$C$2691,6,#REF!,X539,#REF!,Y539)</f>
        <v>#REF!</v>
      </c>
      <c r="AG539" s="13" t="e">
        <f t="shared" si="83"/>
        <v>#REF!</v>
      </c>
      <c r="AN539" s="5"/>
    </row>
    <row r="540" spans="1:40" x14ac:dyDescent="0.3">
      <c r="A540" s="10">
        <f>IF(ISBLANK('Step 1.1 Raw Data'!A540),"-",'Step 1.1 Raw Data'!A540)</f>
        <v>43154.833364409722</v>
      </c>
      <c r="B540">
        <f t="shared" si="85"/>
        <v>20</v>
      </c>
      <c r="C540">
        <f t="shared" si="84"/>
        <v>6</v>
      </c>
      <c r="D540">
        <f>IF(ISBLANK('Step 1.1 Raw Data'!B540),"-",'Step 1.1 Raw Data'!B540)</f>
        <v>86.199700000000007</v>
      </c>
      <c r="E540">
        <f>IF(ISBLANK('Step 1.1 Raw Data'!C540),"-",'Step 1.1 Raw Data'!C540)</f>
        <v>86.199700000000007</v>
      </c>
      <c r="F540">
        <f>IF(ISBLANK('Step 1.1 Raw Data'!D540),"-",'Step 1.1 Raw Data'!D540)</f>
        <v>86.199700000000007</v>
      </c>
      <c r="G540" s="17">
        <f t="shared" si="86"/>
        <v>86.199700000000007</v>
      </c>
      <c r="H540" s="61">
        <f>(SQRT(3)*G540*'Step 1.1 Raw Data'!$G$3*'Step 1.1 Raw Data'!$G$4)/1000</f>
        <v>31.187749090814059</v>
      </c>
      <c r="J540" s="10"/>
      <c r="K540"/>
      <c r="L540"/>
      <c r="M540"/>
      <c r="N540" s="17"/>
      <c r="O540"/>
      <c r="P540" s="10"/>
      <c r="Q540"/>
      <c r="R540"/>
      <c r="S540"/>
      <c r="T540" s="17"/>
      <c r="V540">
        <v>6</v>
      </c>
      <c r="W540" s="14">
        <v>0.4375</v>
      </c>
      <c r="X540" s="3">
        <f t="shared" si="78"/>
        <v>10</v>
      </c>
      <c r="Y540" s="3">
        <f t="shared" si="79"/>
        <v>30</v>
      </c>
      <c r="Z540" s="13" t="e">
        <f>AVERAGEIFS(#REF!,$C$2:$C$2691,6,#REF!,X540,#REF!,Y540)</f>
        <v>#REF!</v>
      </c>
      <c r="AA540" s="13" t="e">
        <f t="shared" si="80"/>
        <v>#REF!</v>
      </c>
      <c r="AB540" s="13" t="e">
        <f>AVERAGEIFS(#REF!,$C$2:$C$2691,6,#REF!,X540,#REF!,Y540)</f>
        <v>#REF!</v>
      </c>
      <c r="AC540" s="13" t="e">
        <f t="shared" si="81"/>
        <v>#REF!</v>
      </c>
      <c r="AD540" s="13" t="e">
        <f>AVERAGEIFS($N$2:$N$2691,$C$2:$C$2691,6,#REF!,X540,#REF!,Y540)</f>
        <v>#REF!</v>
      </c>
      <c r="AE540" s="13" t="e">
        <f t="shared" si="82"/>
        <v>#REF!</v>
      </c>
      <c r="AF540" s="13" t="e">
        <f>AVERAGEIFS($T$2:$T$2691,$C$2:$C$2691,6,#REF!,X540,#REF!,Y540)</f>
        <v>#REF!</v>
      </c>
      <c r="AG540" s="13" t="e">
        <f t="shared" si="83"/>
        <v>#REF!</v>
      </c>
      <c r="AN540" s="5"/>
    </row>
    <row r="541" spans="1:40" x14ac:dyDescent="0.3">
      <c r="A541" s="10">
        <f>IF(ISBLANK('Step 1.1 Raw Data'!A541),"-",'Step 1.1 Raw Data'!A541)</f>
        <v>43154.875031134259</v>
      </c>
      <c r="B541">
        <f t="shared" si="85"/>
        <v>21</v>
      </c>
      <c r="C541">
        <f t="shared" si="84"/>
        <v>6</v>
      </c>
      <c r="D541">
        <f>IF(ISBLANK('Step 1.1 Raw Data'!B541),"-",'Step 1.1 Raw Data'!B541)</f>
        <v>86.3767</v>
      </c>
      <c r="E541">
        <f>IF(ISBLANK('Step 1.1 Raw Data'!C541),"-",'Step 1.1 Raw Data'!C541)</f>
        <v>86.3767</v>
      </c>
      <c r="F541">
        <f>IF(ISBLANK('Step 1.1 Raw Data'!D541),"-",'Step 1.1 Raw Data'!D541)</f>
        <v>86.3767</v>
      </c>
      <c r="G541" s="17">
        <f t="shared" si="86"/>
        <v>86.376699999999985</v>
      </c>
      <c r="H541" s="61">
        <f>(SQRT(3)*G541*'Step 1.1 Raw Data'!$G$3*'Step 1.1 Raw Data'!$G$4)/1000</f>
        <v>31.251789123309216</v>
      </c>
      <c r="J541" s="10"/>
      <c r="K541"/>
      <c r="L541"/>
      <c r="M541"/>
      <c r="N541" s="17"/>
      <c r="O541"/>
      <c r="P541" s="10"/>
      <c r="Q541"/>
      <c r="R541"/>
      <c r="S541"/>
      <c r="T541" s="17"/>
      <c r="V541">
        <v>6</v>
      </c>
      <c r="W541" s="14">
        <v>0.44791666666666702</v>
      </c>
      <c r="X541" s="3">
        <f t="shared" si="78"/>
        <v>10</v>
      </c>
      <c r="Y541" s="3">
        <f t="shared" si="79"/>
        <v>45</v>
      </c>
      <c r="Z541" s="13" t="e">
        <f>AVERAGEIFS(#REF!,$C$2:$C$2691,6,#REF!,X541,#REF!,Y541)</f>
        <v>#REF!</v>
      </c>
      <c r="AA541" s="13" t="e">
        <f t="shared" si="80"/>
        <v>#REF!</v>
      </c>
      <c r="AB541" s="13" t="e">
        <f>AVERAGEIFS(#REF!,$C$2:$C$2691,6,#REF!,X541,#REF!,Y541)</f>
        <v>#REF!</v>
      </c>
      <c r="AC541" s="13" t="e">
        <f t="shared" si="81"/>
        <v>#REF!</v>
      </c>
      <c r="AD541" s="13" t="e">
        <f>AVERAGEIFS($N$2:$N$2691,$C$2:$C$2691,6,#REF!,X541,#REF!,Y541)</f>
        <v>#REF!</v>
      </c>
      <c r="AE541" s="13" t="e">
        <f t="shared" si="82"/>
        <v>#REF!</v>
      </c>
      <c r="AF541" s="13" t="e">
        <f>AVERAGEIFS($T$2:$T$2691,$C$2:$C$2691,6,#REF!,X541,#REF!,Y541)</f>
        <v>#REF!</v>
      </c>
      <c r="AG541" s="13" t="e">
        <f t="shared" si="83"/>
        <v>#REF!</v>
      </c>
      <c r="AN541" s="5"/>
    </row>
    <row r="542" spans="1:40" x14ac:dyDescent="0.3">
      <c r="A542" s="10">
        <f>IF(ISBLANK('Step 1.1 Raw Data'!A542),"-",'Step 1.1 Raw Data'!A542)</f>
        <v>43154.916697858796</v>
      </c>
      <c r="B542">
        <f t="shared" si="85"/>
        <v>22</v>
      </c>
      <c r="C542">
        <f t="shared" si="84"/>
        <v>6</v>
      </c>
      <c r="D542">
        <f>IF(ISBLANK('Step 1.1 Raw Data'!B542),"-",'Step 1.1 Raw Data'!B542)</f>
        <v>86.369100000000003</v>
      </c>
      <c r="E542">
        <f>IF(ISBLANK('Step 1.1 Raw Data'!C542),"-",'Step 1.1 Raw Data'!C542)</f>
        <v>86.369100000000003</v>
      </c>
      <c r="F542">
        <f>IF(ISBLANK('Step 1.1 Raw Data'!D542),"-",'Step 1.1 Raw Data'!D542)</f>
        <v>86.369100000000003</v>
      </c>
      <c r="G542" s="17">
        <f t="shared" si="86"/>
        <v>86.369100000000003</v>
      </c>
      <c r="H542" s="61">
        <f>(SQRT(3)*G542*'Step 1.1 Raw Data'!$G$3*'Step 1.1 Raw Data'!$G$4)/1000</f>
        <v>31.249039381800955</v>
      </c>
      <c r="J542" s="10"/>
      <c r="K542"/>
      <c r="L542"/>
      <c r="M542"/>
      <c r="N542" s="17"/>
      <c r="O542"/>
      <c r="P542" s="10"/>
      <c r="Q542"/>
      <c r="R542"/>
      <c r="S542"/>
      <c r="T542" s="17"/>
      <c r="V542">
        <v>6</v>
      </c>
      <c r="W542" s="14">
        <v>0.45833333333333298</v>
      </c>
      <c r="X542" s="3">
        <f t="shared" si="78"/>
        <v>11</v>
      </c>
      <c r="Y542" s="3">
        <f t="shared" si="79"/>
        <v>0</v>
      </c>
      <c r="Z542" s="13" t="e">
        <f>AVERAGEIFS(#REF!,$C$2:$C$2691,6,#REF!,X542,#REF!,Y542)</f>
        <v>#REF!</v>
      </c>
      <c r="AA542" s="13" t="e">
        <f t="shared" si="80"/>
        <v>#REF!</v>
      </c>
      <c r="AB542" s="13" t="e">
        <f>AVERAGEIFS(#REF!,$C$2:$C$2691,6,#REF!,X542,#REF!,Y542)</f>
        <v>#REF!</v>
      </c>
      <c r="AC542" s="13" t="e">
        <f t="shared" si="81"/>
        <v>#REF!</v>
      </c>
      <c r="AD542" s="13" t="e">
        <f>AVERAGEIFS($N$2:$N$2691,$C$2:$C$2691,6,#REF!,X542,#REF!,Y542)</f>
        <v>#REF!</v>
      </c>
      <c r="AE542" s="13" t="e">
        <f t="shared" si="82"/>
        <v>#REF!</v>
      </c>
      <c r="AF542" s="13" t="e">
        <f>AVERAGEIFS($T$2:$T$2691,$C$2:$C$2691,6,#REF!,X542,#REF!,Y542)</f>
        <v>#REF!</v>
      </c>
      <c r="AG542" s="13" t="e">
        <f t="shared" si="83"/>
        <v>#REF!</v>
      </c>
      <c r="AN542" s="5"/>
    </row>
    <row r="543" spans="1:40" x14ac:dyDescent="0.3">
      <c r="A543" s="10">
        <f>IF(ISBLANK('Step 1.1 Raw Data'!A543),"-",'Step 1.1 Raw Data'!A543)</f>
        <v>43154.958364583334</v>
      </c>
      <c r="B543">
        <f t="shared" si="85"/>
        <v>23</v>
      </c>
      <c r="C543">
        <f t="shared" si="84"/>
        <v>6</v>
      </c>
      <c r="D543">
        <f>IF(ISBLANK('Step 1.1 Raw Data'!B543),"-",'Step 1.1 Raw Data'!B543)</f>
        <v>86.401200000000003</v>
      </c>
      <c r="E543">
        <f>IF(ISBLANK('Step 1.1 Raw Data'!C543),"-",'Step 1.1 Raw Data'!C543)</f>
        <v>86.401200000000003</v>
      </c>
      <c r="F543">
        <f>IF(ISBLANK('Step 1.1 Raw Data'!D543),"-",'Step 1.1 Raw Data'!D543)</f>
        <v>86.401200000000003</v>
      </c>
      <c r="G543" s="17">
        <f t="shared" si="86"/>
        <v>86.401200000000003</v>
      </c>
      <c r="H543" s="61">
        <f>(SQRT(3)*G543*'Step 1.1 Raw Data'!$G$3*'Step 1.1 Raw Data'!$G$4)/1000</f>
        <v>31.260653421592455</v>
      </c>
      <c r="J543" s="10"/>
      <c r="K543"/>
      <c r="L543"/>
      <c r="M543"/>
      <c r="N543" s="17"/>
      <c r="O543"/>
      <c r="P543" s="10"/>
      <c r="Q543"/>
      <c r="R543"/>
      <c r="S543"/>
      <c r="T543" s="17"/>
      <c r="V543">
        <v>6</v>
      </c>
      <c r="W543" s="14">
        <v>0.46875</v>
      </c>
      <c r="X543" s="3">
        <f t="shared" si="78"/>
        <v>11</v>
      </c>
      <c r="Y543" s="3">
        <f t="shared" si="79"/>
        <v>15</v>
      </c>
      <c r="Z543" s="13" t="e">
        <f>AVERAGEIFS(#REF!,$C$2:$C$2691,6,#REF!,X543,#REF!,Y543)</f>
        <v>#REF!</v>
      </c>
      <c r="AA543" s="13" t="e">
        <f t="shared" si="80"/>
        <v>#REF!</v>
      </c>
      <c r="AB543" s="13" t="e">
        <f>AVERAGEIFS(#REF!,$C$2:$C$2691,6,#REF!,X543,#REF!,Y543)</f>
        <v>#REF!</v>
      </c>
      <c r="AC543" s="13" t="e">
        <f t="shared" si="81"/>
        <v>#REF!</v>
      </c>
      <c r="AD543" s="13" t="e">
        <f>AVERAGEIFS($N$2:$N$2691,$C$2:$C$2691,6,#REF!,X543,#REF!,Y543)</f>
        <v>#REF!</v>
      </c>
      <c r="AE543" s="13" t="e">
        <f t="shared" si="82"/>
        <v>#REF!</v>
      </c>
      <c r="AF543" s="13" t="e">
        <f>AVERAGEIFS($T$2:$T$2691,$C$2:$C$2691,6,#REF!,X543,#REF!,Y543)</f>
        <v>#REF!</v>
      </c>
      <c r="AG543" s="13" t="e">
        <f t="shared" si="83"/>
        <v>#REF!</v>
      </c>
      <c r="AN543" s="5"/>
    </row>
    <row r="544" spans="1:40" x14ac:dyDescent="0.3">
      <c r="A544" s="10">
        <f>IF(ISBLANK('Step 1.1 Raw Data'!A544),"-",'Step 1.1 Raw Data'!A544)</f>
        <v>43155.000031307871</v>
      </c>
      <c r="B544">
        <f t="shared" si="85"/>
        <v>0</v>
      </c>
      <c r="C544">
        <f t="shared" si="84"/>
        <v>7</v>
      </c>
      <c r="D544">
        <f>IF(ISBLANK('Step 1.1 Raw Data'!B544),"-",'Step 1.1 Raw Data'!B544)</f>
        <v>86.012100000000004</v>
      </c>
      <c r="E544">
        <f>IF(ISBLANK('Step 1.1 Raw Data'!C544),"-",'Step 1.1 Raw Data'!C544)</f>
        <v>86.012100000000004</v>
      </c>
      <c r="F544">
        <f>IF(ISBLANK('Step 1.1 Raw Data'!D544),"-",'Step 1.1 Raw Data'!D544)</f>
        <v>86.012100000000004</v>
      </c>
      <c r="G544" s="17">
        <f t="shared" si="86"/>
        <v>86.01209999999999</v>
      </c>
      <c r="H544" s="61">
        <f>(SQRT(3)*G544*'Step 1.1 Raw Data'!$G$3*'Step 1.1 Raw Data'!$G$4)/1000</f>
        <v>31.119873892531029</v>
      </c>
      <c r="J544" s="10"/>
      <c r="K544"/>
      <c r="L544"/>
      <c r="M544"/>
      <c r="N544" s="17"/>
      <c r="O544"/>
      <c r="P544" s="10"/>
      <c r="Q544"/>
      <c r="R544"/>
      <c r="S544"/>
      <c r="T544" s="17"/>
      <c r="V544">
        <v>6</v>
      </c>
      <c r="W544" s="14">
        <v>0.47916666666666702</v>
      </c>
      <c r="X544" s="3">
        <f t="shared" si="78"/>
        <v>11</v>
      </c>
      <c r="Y544" s="3">
        <f t="shared" si="79"/>
        <v>30</v>
      </c>
      <c r="Z544" s="13" t="e">
        <f>AVERAGEIFS(#REF!,$C$2:$C$2691,6,#REF!,X544,#REF!,Y544)</f>
        <v>#REF!</v>
      </c>
      <c r="AA544" s="13" t="e">
        <f t="shared" si="80"/>
        <v>#REF!</v>
      </c>
      <c r="AB544" s="13" t="e">
        <f>AVERAGEIFS(#REF!,$C$2:$C$2691,6,#REF!,X544,#REF!,Y544)</f>
        <v>#REF!</v>
      </c>
      <c r="AC544" s="13" t="e">
        <f t="shared" si="81"/>
        <v>#REF!</v>
      </c>
      <c r="AD544" s="13" t="e">
        <f>AVERAGEIFS($N$2:$N$2691,$C$2:$C$2691,6,#REF!,X544,#REF!,Y544)</f>
        <v>#REF!</v>
      </c>
      <c r="AE544" s="13" t="e">
        <f t="shared" si="82"/>
        <v>#REF!</v>
      </c>
      <c r="AF544" s="13" t="e">
        <f>AVERAGEIFS($T$2:$T$2691,$C$2:$C$2691,6,#REF!,X544,#REF!,Y544)</f>
        <v>#REF!</v>
      </c>
      <c r="AG544" s="13" t="e">
        <f t="shared" si="83"/>
        <v>#REF!</v>
      </c>
      <c r="AN544" s="5"/>
    </row>
    <row r="545" spans="1:40" x14ac:dyDescent="0.3">
      <c r="A545" s="10">
        <f>IF(ISBLANK('Step 1.1 Raw Data'!A545),"-",'Step 1.1 Raw Data'!A545)</f>
        <v>43155.041698032408</v>
      </c>
      <c r="B545">
        <f t="shared" si="85"/>
        <v>1</v>
      </c>
      <c r="C545">
        <f t="shared" si="84"/>
        <v>7</v>
      </c>
      <c r="D545">
        <f>IF(ISBLANK('Step 1.1 Raw Data'!B545),"-",'Step 1.1 Raw Data'!B545)</f>
        <v>85.918999999999997</v>
      </c>
      <c r="E545">
        <f>IF(ISBLANK('Step 1.1 Raw Data'!C545),"-",'Step 1.1 Raw Data'!C545)</f>
        <v>85.918999999999997</v>
      </c>
      <c r="F545">
        <f>IF(ISBLANK('Step 1.1 Raw Data'!D545),"-",'Step 1.1 Raw Data'!D545)</f>
        <v>85.918999999999997</v>
      </c>
      <c r="G545" s="17">
        <f t="shared" si="86"/>
        <v>85.918999999999997</v>
      </c>
      <c r="H545" s="61">
        <f>(SQRT(3)*G545*'Step 1.1 Raw Data'!$G$3*'Step 1.1 Raw Data'!$G$4)/1000</f>
        <v>31.086189559054763</v>
      </c>
      <c r="J545" s="10"/>
      <c r="K545"/>
      <c r="L545"/>
      <c r="M545"/>
      <c r="N545" s="17"/>
      <c r="O545"/>
      <c r="P545" s="10"/>
      <c r="Q545"/>
      <c r="R545"/>
      <c r="S545"/>
      <c r="T545" s="17"/>
      <c r="V545">
        <v>6</v>
      </c>
      <c r="W545" s="14">
        <v>0.48958333333333298</v>
      </c>
      <c r="X545" s="3">
        <f t="shared" si="78"/>
        <v>11</v>
      </c>
      <c r="Y545" s="3">
        <f t="shared" si="79"/>
        <v>45</v>
      </c>
      <c r="Z545" s="13" t="e">
        <f>AVERAGEIFS(#REF!,$C$2:$C$2691,6,#REF!,X545,#REF!,Y545)</f>
        <v>#REF!</v>
      </c>
      <c r="AA545" s="13" t="e">
        <f t="shared" si="80"/>
        <v>#REF!</v>
      </c>
      <c r="AB545" s="13" t="e">
        <f>AVERAGEIFS(#REF!,$C$2:$C$2691,6,#REF!,X545,#REF!,Y545)</f>
        <v>#REF!</v>
      </c>
      <c r="AC545" s="13" t="e">
        <f t="shared" si="81"/>
        <v>#REF!</v>
      </c>
      <c r="AD545" s="13" t="e">
        <f>AVERAGEIFS($N$2:$N$2691,$C$2:$C$2691,6,#REF!,X545,#REF!,Y545)</f>
        <v>#REF!</v>
      </c>
      <c r="AE545" s="13" t="e">
        <f t="shared" si="82"/>
        <v>#REF!</v>
      </c>
      <c r="AF545" s="13" t="e">
        <f>AVERAGEIFS($T$2:$T$2691,$C$2:$C$2691,6,#REF!,X545,#REF!,Y545)</f>
        <v>#REF!</v>
      </c>
      <c r="AG545" s="13" t="e">
        <f t="shared" si="83"/>
        <v>#REF!</v>
      </c>
      <c r="AN545" s="5"/>
    </row>
    <row r="546" spans="1:40" x14ac:dyDescent="0.3">
      <c r="A546" s="10">
        <f>IF(ISBLANK('Step 1.1 Raw Data'!A546),"-",'Step 1.1 Raw Data'!A546)</f>
        <v>43155.083364756945</v>
      </c>
      <c r="B546">
        <f t="shared" si="85"/>
        <v>2</v>
      </c>
      <c r="C546">
        <f t="shared" si="84"/>
        <v>7</v>
      </c>
      <c r="D546">
        <f>IF(ISBLANK('Step 1.1 Raw Data'!B546),"-",'Step 1.1 Raw Data'!B546)</f>
        <v>86.053299999999993</v>
      </c>
      <c r="E546">
        <f>IF(ISBLANK('Step 1.1 Raw Data'!C546),"-",'Step 1.1 Raw Data'!C546)</f>
        <v>86.053299999999993</v>
      </c>
      <c r="F546">
        <f>IF(ISBLANK('Step 1.1 Raw Data'!D546),"-",'Step 1.1 Raw Data'!D546)</f>
        <v>86.053299999999993</v>
      </c>
      <c r="G546" s="17">
        <f t="shared" si="86"/>
        <v>86.053299999999993</v>
      </c>
      <c r="H546" s="61">
        <f>(SQRT(3)*G546*'Step 1.1 Raw Data'!$G$3*'Step 1.1 Raw Data'!$G$4)/1000</f>
        <v>31.134780385970586</v>
      </c>
      <c r="J546" s="10"/>
      <c r="K546"/>
      <c r="L546"/>
      <c r="M546"/>
      <c r="N546" s="17"/>
      <c r="O546"/>
      <c r="P546" s="10"/>
      <c r="Q546"/>
      <c r="R546"/>
      <c r="S546"/>
      <c r="T546" s="17"/>
      <c r="V546">
        <v>6</v>
      </c>
      <c r="W546" s="14">
        <v>0.5</v>
      </c>
      <c r="X546" s="3">
        <f t="shared" si="78"/>
        <v>12</v>
      </c>
      <c r="Y546" s="3">
        <f t="shared" si="79"/>
        <v>0</v>
      </c>
      <c r="Z546" s="13" t="e">
        <f>AVERAGEIFS(#REF!,$C$2:$C$2691,6,#REF!,X546,#REF!,Y546)</f>
        <v>#REF!</v>
      </c>
      <c r="AA546" s="13" t="e">
        <f t="shared" si="80"/>
        <v>#REF!</v>
      </c>
      <c r="AB546" s="13" t="e">
        <f>AVERAGEIFS(#REF!,$C$2:$C$2691,6,#REF!,X546,#REF!,Y546)</f>
        <v>#REF!</v>
      </c>
      <c r="AC546" s="13" t="e">
        <f t="shared" si="81"/>
        <v>#REF!</v>
      </c>
      <c r="AD546" s="13" t="e">
        <f>AVERAGEIFS($N$2:$N$2691,$C$2:$C$2691,6,#REF!,X546,#REF!,Y546)</f>
        <v>#REF!</v>
      </c>
      <c r="AE546" s="13" t="e">
        <f t="shared" si="82"/>
        <v>#REF!</v>
      </c>
      <c r="AF546" s="13" t="e">
        <f>AVERAGEIFS($T$2:$T$2691,$C$2:$C$2691,6,#REF!,X546,#REF!,Y546)</f>
        <v>#REF!</v>
      </c>
      <c r="AG546" s="13" t="e">
        <f t="shared" si="83"/>
        <v>#REF!</v>
      </c>
      <c r="AN546" s="5"/>
    </row>
    <row r="547" spans="1:40" x14ac:dyDescent="0.3">
      <c r="A547" s="10">
        <f>IF(ISBLANK('Step 1.1 Raw Data'!A547),"-",'Step 1.1 Raw Data'!A547)</f>
        <v>43155.125031481482</v>
      </c>
      <c r="B547">
        <f t="shared" si="85"/>
        <v>3</v>
      </c>
      <c r="C547">
        <f t="shared" si="84"/>
        <v>7</v>
      </c>
      <c r="D547">
        <f>IF(ISBLANK('Step 1.1 Raw Data'!B547),"-",'Step 1.1 Raw Data'!B547)</f>
        <v>86.167699999999996</v>
      </c>
      <c r="E547">
        <f>IF(ISBLANK('Step 1.1 Raw Data'!C547),"-",'Step 1.1 Raw Data'!C547)</f>
        <v>86.167699999999996</v>
      </c>
      <c r="F547">
        <f>IF(ISBLANK('Step 1.1 Raw Data'!D547),"-",'Step 1.1 Raw Data'!D547)</f>
        <v>86.167699999999996</v>
      </c>
      <c r="G547" s="17">
        <f t="shared" si="86"/>
        <v>86.167700000000011</v>
      </c>
      <c r="H547" s="61">
        <f>(SQRT(3)*G547*'Step 1.1 Raw Data'!$G$3*'Step 1.1 Raw Data'!$G$4)/1000</f>
        <v>31.176171231831876</v>
      </c>
      <c r="J547" s="10"/>
      <c r="K547"/>
      <c r="L547"/>
      <c r="M547"/>
      <c r="N547" s="17"/>
      <c r="O547"/>
      <c r="P547" s="10"/>
      <c r="Q547"/>
      <c r="R547"/>
      <c r="S547"/>
      <c r="T547" s="17"/>
      <c r="V547">
        <v>6</v>
      </c>
      <c r="W547" s="14">
        <v>0.51041666666666696</v>
      </c>
      <c r="X547" s="3">
        <f t="shared" si="78"/>
        <v>12</v>
      </c>
      <c r="Y547" s="3">
        <f t="shared" si="79"/>
        <v>15</v>
      </c>
      <c r="Z547" s="13" t="e">
        <f>AVERAGEIFS(#REF!,$C$2:$C$2691,6,#REF!,X547,#REF!,Y547)</f>
        <v>#REF!</v>
      </c>
      <c r="AA547" s="13" t="e">
        <f t="shared" si="80"/>
        <v>#REF!</v>
      </c>
      <c r="AB547" s="13" t="e">
        <f>AVERAGEIFS(#REF!,$C$2:$C$2691,6,#REF!,X547,#REF!,Y547)</f>
        <v>#REF!</v>
      </c>
      <c r="AC547" s="13" t="e">
        <f t="shared" si="81"/>
        <v>#REF!</v>
      </c>
      <c r="AD547" s="13" t="e">
        <f>AVERAGEIFS($N$2:$N$2691,$C$2:$C$2691,6,#REF!,X547,#REF!,Y547)</f>
        <v>#REF!</v>
      </c>
      <c r="AE547" s="13" t="e">
        <f t="shared" si="82"/>
        <v>#REF!</v>
      </c>
      <c r="AF547" s="13" t="e">
        <f>AVERAGEIFS($T$2:$T$2691,$C$2:$C$2691,6,#REF!,X547,#REF!,Y547)</f>
        <v>#REF!</v>
      </c>
      <c r="AG547" s="13" t="e">
        <f t="shared" si="83"/>
        <v>#REF!</v>
      </c>
      <c r="AN547" s="5"/>
    </row>
    <row r="548" spans="1:40" x14ac:dyDescent="0.3">
      <c r="A548" s="10">
        <f>IF(ISBLANK('Step 1.1 Raw Data'!A548),"-",'Step 1.1 Raw Data'!A548)</f>
        <v>43155.16669820602</v>
      </c>
      <c r="B548">
        <f t="shared" si="85"/>
        <v>4</v>
      </c>
      <c r="C548">
        <f t="shared" si="84"/>
        <v>7</v>
      </c>
      <c r="D548">
        <f>IF(ISBLANK('Step 1.1 Raw Data'!B548),"-",'Step 1.1 Raw Data'!B548)</f>
        <v>86.308099999999996</v>
      </c>
      <c r="E548">
        <f>IF(ISBLANK('Step 1.1 Raw Data'!C548),"-",'Step 1.1 Raw Data'!C548)</f>
        <v>86.308099999999996</v>
      </c>
      <c r="F548">
        <f>IF(ISBLANK('Step 1.1 Raw Data'!D548),"-",'Step 1.1 Raw Data'!D548)</f>
        <v>86.308099999999996</v>
      </c>
      <c r="G548" s="17">
        <f t="shared" si="86"/>
        <v>86.30810000000001</v>
      </c>
      <c r="H548" s="61">
        <f>(SQRT(3)*G548*'Step 1.1 Raw Data'!$G$3*'Step 1.1 Raw Data'!$G$4)/1000</f>
        <v>31.226969088116189</v>
      </c>
      <c r="J548" s="10"/>
      <c r="K548"/>
      <c r="L548"/>
      <c r="M548"/>
      <c r="N548" s="17"/>
      <c r="O548"/>
      <c r="P548" s="10"/>
      <c r="Q548"/>
      <c r="R548"/>
      <c r="S548"/>
      <c r="T548" s="17"/>
      <c r="V548">
        <v>6</v>
      </c>
      <c r="W548" s="14">
        <v>0.52083333333333304</v>
      </c>
      <c r="X548" s="3">
        <f t="shared" si="78"/>
        <v>12</v>
      </c>
      <c r="Y548" s="3">
        <f t="shared" si="79"/>
        <v>30</v>
      </c>
      <c r="Z548" s="13" t="e">
        <f>AVERAGEIFS(#REF!,$C$2:$C$2691,6,#REF!,X548,#REF!,Y548)</f>
        <v>#REF!</v>
      </c>
      <c r="AA548" s="13" t="e">
        <f t="shared" si="80"/>
        <v>#REF!</v>
      </c>
      <c r="AB548" s="13" t="e">
        <f>AVERAGEIFS(#REF!,$C$2:$C$2691,6,#REF!,X548,#REF!,Y548)</f>
        <v>#REF!</v>
      </c>
      <c r="AC548" s="13" t="e">
        <f t="shared" si="81"/>
        <v>#REF!</v>
      </c>
      <c r="AD548" s="13" t="e">
        <f>AVERAGEIFS($N$2:$N$2691,$C$2:$C$2691,6,#REF!,X548,#REF!,Y548)</f>
        <v>#REF!</v>
      </c>
      <c r="AE548" s="13" t="e">
        <f t="shared" si="82"/>
        <v>#REF!</v>
      </c>
      <c r="AF548" s="13" t="e">
        <f>AVERAGEIFS($T$2:$T$2691,$C$2:$C$2691,6,#REF!,X548,#REF!,Y548)</f>
        <v>#REF!</v>
      </c>
      <c r="AG548" s="13" t="e">
        <f t="shared" si="83"/>
        <v>#REF!</v>
      </c>
      <c r="AN548" s="5"/>
    </row>
    <row r="549" spans="1:40" x14ac:dyDescent="0.3">
      <c r="A549" s="10">
        <f>IF(ISBLANK('Step 1.1 Raw Data'!A549),"-",'Step 1.1 Raw Data'!A549)</f>
        <v>43155.208364930557</v>
      </c>
      <c r="B549">
        <f t="shared" si="85"/>
        <v>5</v>
      </c>
      <c r="C549">
        <f t="shared" si="84"/>
        <v>7</v>
      </c>
      <c r="D549">
        <f>IF(ISBLANK('Step 1.1 Raw Data'!B549),"-",'Step 1.1 Raw Data'!B549)</f>
        <v>86.256200000000007</v>
      </c>
      <c r="E549">
        <f>IF(ISBLANK('Step 1.1 Raw Data'!C549),"-",'Step 1.1 Raw Data'!C549)</f>
        <v>86.256200000000007</v>
      </c>
      <c r="F549">
        <f>IF(ISBLANK('Step 1.1 Raw Data'!D549),"-",'Step 1.1 Raw Data'!D549)</f>
        <v>86.256200000000007</v>
      </c>
      <c r="G549" s="17">
        <f t="shared" si="86"/>
        <v>86.256199999999993</v>
      </c>
      <c r="H549" s="61">
        <f>(SQRT(3)*G549*'Step 1.1 Raw Data'!$G$3*'Step 1.1 Raw Data'!$G$4)/1000</f>
        <v>31.208191248079459</v>
      </c>
      <c r="J549" s="10"/>
      <c r="K549"/>
      <c r="L549"/>
      <c r="M549"/>
      <c r="N549" s="17"/>
      <c r="O549"/>
      <c r="P549" s="10"/>
      <c r="Q549"/>
      <c r="R549"/>
      <c r="S549"/>
      <c r="T549" s="17"/>
      <c r="V549">
        <v>6</v>
      </c>
      <c r="W549" s="14">
        <v>0.53125</v>
      </c>
      <c r="X549" s="3">
        <f t="shared" si="78"/>
        <v>12</v>
      </c>
      <c r="Y549" s="3">
        <f t="shared" si="79"/>
        <v>45</v>
      </c>
      <c r="Z549" s="13" t="e">
        <f>AVERAGEIFS(#REF!,$C$2:$C$2691,6,#REF!,X549,#REF!,Y549)</f>
        <v>#REF!</v>
      </c>
      <c r="AA549" s="13" t="e">
        <f t="shared" si="80"/>
        <v>#REF!</v>
      </c>
      <c r="AB549" s="13" t="e">
        <f>AVERAGEIFS(#REF!,$C$2:$C$2691,6,#REF!,X549,#REF!,Y549)</f>
        <v>#REF!</v>
      </c>
      <c r="AC549" s="13" t="e">
        <f t="shared" si="81"/>
        <v>#REF!</v>
      </c>
      <c r="AD549" s="13" t="e">
        <f>AVERAGEIFS($N$2:$N$2691,$C$2:$C$2691,6,#REF!,X549,#REF!,Y549)</f>
        <v>#REF!</v>
      </c>
      <c r="AE549" s="13" t="e">
        <f t="shared" si="82"/>
        <v>#REF!</v>
      </c>
      <c r="AF549" s="13" t="e">
        <f>AVERAGEIFS($T$2:$T$2691,$C$2:$C$2691,6,#REF!,X549,#REF!,Y549)</f>
        <v>#REF!</v>
      </c>
      <c r="AG549" s="13" t="e">
        <f t="shared" si="83"/>
        <v>#REF!</v>
      </c>
      <c r="AN549" s="5"/>
    </row>
    <row r="550" spans="1:40" x14ac:dyDescent="0.3">
      <c r="A550" s="10">
        <f>IF(ISBLANK('Step 1.1 Raw Data'!A550),"-",'Step 1.1 Raw Data'!A550)</f>
        <v>43155.250031655094</v>
      </c>
      <c r="B550">
        <f t="shared" si="85"/>
        <v>6</v>
      </c>
      <c r="C550">
        <f t="shared" si="84"/>
        <v>7</v>
      </c>
      <c r="D550">
        <f>IF(ISBLANK('Step 1.1 Raw Data'!B550),"-",'Step 1.1 Raw Data'!B550)</f>
        <v>86.123400000000004</v>
      </c>
      <c r="E550">
        <f>IF(ISBLANK('Step 1.1 Raw Data'!C550),"-",'Step 1.1 Raw Data'!C550)</f>
        <v>86.123400000000004</v>
      </c>
      <c r="F550">
        <f>IF(ISBLANK('Step 1.1 Raw Data'!D550),"-",'Step 1.1 Raw Data'!D550)</f>
        <v>86.123400000000004</v>
      </c>
      <c r="G550" s="17">
        <f t="shared" si="86"/>
        <v>86.123400000000004</v>
      </c>
      <c r="H550" s="61">
        <f>(SQRT(3)*G550*'Step 1.1 Raw Data'!$G$3*'Step 1.1 Raw Data'!$G$4)/1000</f>
        <v>31.160143133303421</v>
      </c>
      <c r="J550" s="10"/>
      <c r="K550"/>
      <c r="L550"/>
      <c r="M550"/>
      <c r="N550" s="17"/>
      <c r="O550"/>
      <c r="P550" s="10"/>
      <c r="Q550"/>
      <c r="R550"/>
      <c r="S550"/>
      <c r="T550" s="17"/>
      <c r="V550">
        <v>6</v>
      </c>
      <c r="W550" s="14">
        <v>0.54166666666666696</v>
      </c>
      <c r="X550" s="3">
        <f t="shared" si="78"/>
        <v>13</v>
      </c>
      <c r="Y550" s="3">
        <f t="shared" si="79"/>
        <v>0</v>
      </c>
      <c r="Z550" s="13" t="e">
        <f>AVERAGEIFS(#REF!,$C$2:$C$2691,6,#REF!,X550,#REF!,Y550)</f>
        <v>#REF!</v>
      </c>
      <c r="AA550" s="13" t="e">
        <f t="shared" si="80"/>
        <v>#REF!</v>
      </c>
      <c r="AB550" s="13" t="e">
        <f>AVERAGEIFS(#REF!,$C$2:$C$2691,6,#REF!,X550,#REF!,Y550)</f>
        <v>#REF!</v>
      </c>
      <c r="AC550" s="13" t="e">
        <f t="shared" si="81"/>
        <v>#REF!</v>
      </c>
      <c r="AD550" s="13" t="e">
        <f>AVERAGEIFS($N$2:$N$2691,$C$2:$C$2691,6,#REF!,X550,#REF!,Y550)</f>
        <v>#REF!</v>
      </c>
      <c r="AE550" s="13" t="e">
        <f t="shared" si="82"/>
        <v>#REF!</v>
      </c>
      <c r="AF550" s="13" t="e">
        <f>AVERAGEIFS($T$2:$T$2691,$C$2:$C$2691,6,#REF!,X550,#REF!,Y550)</f>
        <v>#REF!</v>
      </c>
      <c r="AG550" s="13" t="e">
        <f t="shared" si="83"/>
        <v>#REF!</v>
      </c>
      <c r="AN550" s="5"/>
    </row>
    <row r="551" spans="1:40" x14ac:dyDescent="0.3">
      <c r="A551" s="10">
        <f>IF(ISBLANK('Step 1.1 Raw Data'!A551),"-",'Step 1.1 Raw Data'!A551)</f>
        <v>43155.291698379631</v>
      </c>
      <c r="B551">
        <f t="shared" si="85"/>
        <v>7</v>
      </c>
      <c r="C551">
        <f t="shared" si="84"/>
        <v>7</v>
      </c>
      <c r="D551">
        <f>IF(ISBLANK('Step 1.1 Raw Data'!B551),"-",'Step 1.1 Raw Data'!B551)</f>
        <v>86.190600000000003</v>
      </c>
      <c r="E551">
        <f>IF(ISBLANK('Step 1.1 Raw Data'!C551),"-",'Step 1.1 Raw Data'!C551)</f>
        <v>86.190600000000003</v>
      </c>
      <c r="F551">
        <f>IF(ISBLANK('Step 1.1 Raw Data'!D551),"-",'Step 1.1 Raw Data'!D551)</f>
        <v>86.190600000000003</v>
      </c>
      <c r="G551" s="17">
        <f t="shared" si="86"/>
        <v>86.190600000000003</v>
      </c>
      <c r="H551" s="61">
        <f>(SQRT(3)*G551*'Step 1.1 Raw Data'!$G$3*'Step 1.1 Raw Data'!$G$4)/1000</f>
        <v>31.184456637165997</v>
      </c>
      <c r="J551" s="10"/>
      <c r="K551"/>
      <c r="L551"/>
      <c r="M551"/>
      <c r="N551" s="17"/>
      <c r="O551"/>
      <c r="P551" s="10"/>
      <c r="Q551"/>
      <c r="R551"/>
      <c r="S551"/>
      <c r="T551" s="17"/>
      <c r="V551">
        <v>6</v>
      </c>
      <c r="W551" s="14">
        <v>0.55208333333333304</v>
      </c>
      <c r="X551" s="3">
        <f t="shared" si="78"/>
        <v>13</v>
      </c>
      <c r="Y551" s="3">
        <f t="shared" si="79"/>
        <v>15</v>
      </c>
      <c r="Z551" s="13" t="e">
        <f>AVERAGEIFS(#REF!,$C$2:$C$2691,6,#REF!,X551,#REF!,Y551)</f>
        <v>#REF!</v>
      </c>
      <c r="AA551" s="13" t="e">
        <f t="shared" si="80"/>
        <v>#REF!</v>
      </c>
      <c r="AB551" s="13" t="e">
        <f>AVERAGEIFS(#REF!,$C$2:$C$2691,6,#REF!,X551,#REF!,Y551)</f>
        <v>#REF!</v>
      </c>
      <c r="AC551" s="13" t="e">
        <f t="shared" si="81"/>
        <v>#REF!</v>
      </c>
      <c r="AD551" s="13" t="e">
        <f>AVERAGEIFS($N$2:$N$2691,$C$2:$C$2691,6,#REF!,X551,#REF!,Y551)</f>
        <v>#REF!</v>
      </c>
      <c r="AE551" s="13" t="e">
        <f t="shared" si="82"/>
        <v>#REF!</v>
      </c>
      <c r="AF551" s="13" t="e">
        <f>AVERAGEIFS($T$2:$T$2691,$C$2:$C$2691,6,#REF!,X551,#REF!,Y551)</f>
        <v>#REF!</v>
      </c>
      <c r="AG551" s="13" t="e">
        <f t="shared" si="83"/>
        <v>#REF!</v>
      </c>
      <c r="AN551" s="5"/>
    </row>
    <row r="552" spans="1:40" x14ac:dyDescent="0.3">
      <c r="A552" s="10">
        <f>IF(ISBLANK('Step 1.1 Raw Data'!A552),"-",'Step 1.1 Raw Data'!A552)</f>
        <v>43155.333365104168</v>
      </c>
      <c r="B552">
        <f t="shared" si="85"/>
        <v>8</v>
      </c>
      <c r="C552">
        <f t="shared" si="84"/>
        <v>7</v>
      </c>
      <c r="D552">
        <f>IF(ISBLANK('Step 1.1 Raw Data'!B552),"-",'Step 1.1 Raw Data'!B552)</f>
        <v>86.36</v>
      </c>
      <c r="E552">
        <f>IF(ISBLANK('Step 1.1 Raw Data'!C552),"-",'Step 1.1 Raw Data'!C552)</f>
        <v>86.36</v>
      </c>
      <c r="F552">
        <f>IF(ISBLANK('Step 1.1 Raw Data'!D552),"-",'Step 1.1 Raw Data'!D552)</f>
        <v>86.36</v>
      </c>
      <c r="G552" s="17">
        <f t="shared" si="86"/>
        <v>86.36</v>
      </c>
      <c r="H552" s="61">
        <f>(SQRT(3)*G552*'Step 1.1 Raw Data'!$G$3*'Step 1.1 Raw Data'!$G$4)/1000</f>
        <v>31.245746928152901</v>
      </c>
      <c r="J552" s="10"/>
      <c r="K552"/>
      <c r="L552"/>
      <c r="M552"/>
      <c r="N552" s="17"/>
      <c r="O552"/>
      <c r="P552" s="10"/>
      <c r="Q552"/>
      <c r="R552"/>
      <c r="S552"/>
      <c r="T552" s="17"/>
      <c r="V552">
        <v>6</v>
      </c>
      <c r="W552" s="14">
        <v>0.5625</v>
      </c>
      <c r="X552" s="3">
        <f t="shared" si="78"/>
        <v>13</v>
      </c>
      <c r="Y552" s="3">
        <f t="shared" si="79"/>
        <v>30</v>
      </c>
      <c r="Z552" s="13" t="e">
        <f>AVERAGEIFS(#REF!,$C$2:$C$2691,6,#REF!,X552,#REF!,Y552)</f>
        <v>#REF!</v>
      </c>
      <c r="AA552" s="13" t="e">
        <f t="shared" si="80"/>
        <v>#REF!</v>
      </c>
      <c r="AB552" s="13" t="e">
        <f>AVERAGEIFS(#REF!,$C$2:$C$2691,6,#REF!,X552,#REF!,Y552)</f>
        <v>#REF!</v>
      </c>
      <c r="AC552" s="13" t="e">
        <f t="shared" si="81"/>
        <v>#REF!</v>
      </c>
      <c r="AD552" s="13" t="e">
        <f>AVERAGEIFS($N$2:$N$2691,$C$2:$C$2691,6,#REF!,X552,#REF!,Y552)</f>
        <v>#REF!</v>
      </c>
      <c r="AE552" s="13" t="e">
        <f t="shared" si="82"/>
        <v>#REF!</v>
      </c>
      <c r="AF552" s="13" t="e">
        <f>AVERAGEIFS($T$2:$T$2691,$C$2:$C$2691,6,#REF!,X552,#REF!,Y552)</f>
        <v>#REF!</v>
      </c>
      <c r="AG552" s="13" t="e">
        <f t="shared" si="83"/>
        <v>#REF!</v>
      </c>
      <c r="AN552" s="5"/>
    </row>
    <row r="553" spans="1:40" x14ac:dyDescent="0.3">
      <c r="A553" s="10">
        <f>IF(ISBLANK('Step 1.1 Raw Data'!A553),"-",'Step 1.1 Raw Data'!A553)</f>
        <v>43155.375031828706</v>
      </c>
      <c r="B553">
        <f t="shared" si="85"/>
        <v>9</v>
      </c>
      <c r="C553">
        <f t="shared" si="84"/>
        <v>7</v>
      </c>
      <c r="D553">
        <f>IF(ISBLANK('Step 1.1 Raw Data'!B553),"-",'Step 1.1 Raw Data'!B553)</f>
        <v>86.491200000000006</v>
      </c>
      <c r="E553">
        <f>IF(ISBLANK('Step 1.1 Raw Data'!C553),"-",'Step 1.1 Raw Data'!C553)</f>
        <v>86.491200000000006</v>
      </c>
      <c r="F553">
        <f>IF(ISBLANK('Step 1.1 Raw Data'!D553),"-",'Step 1.1 Raw Data'!D553)</f>
        <v>86.491200000000006</v>
      </c>
      <c r="G553" s="17">
        <f t="shared" si="86"/>
        <v>86.491200000000006</v>
      </c>
      <c r="H553" s="61">
        <f>(SQRT(3)*G553*'Step 1.1 Raw Data'!$G$3*'Step 1.1 Raw Data'!$G$4)/1000</f>
        <v>31.29321614997983</v>
      </c>
      <c r="J553" s="10"/>
      <c r="K553"/>
      <c r="L553"/>
      <c r="M553"/>
      <c r="N553" s="17"/>
      <c r="O553"/>
      <c r="P553" s="10"/>
      <c r="Q553"/>
      <c r="R553"/>
      <c r="S553"/>
      <c r="T553" s="17"/>
      <c r="V553">
        <v>6</v>
      </c>
      <c r="W553" s="14">
        <v>0.57291666666666696</v>
      </c>
      <c r="X553" s="3">
        <f t="shared" si="78"/>
        <v>13</v>
      </c>
      <c r="Y553" s="3">
        <f t="shared" si="79"/>
        <v>45</v>
      </c>
      <c r="Z553" s="13" t="e">
        <f>AVERAGEIFS(#REF!,$C$2:$C$2691,6,#REF!,X553,#REF!,Y553)</f>
        <v>#REF!</v>
      </c>
      <c r="AA553" s="13" t="e">
        <f t="shared" si="80"/>
        <v>#REF!</v>
      </c>
      <c r="AB553" s="13" t="e">
        <f>AVERAGEIFS(#REF!,$C$2:$C$2691,6,#REF!,X553,#REF!,Y553)</f>
        <v>#REF!</v>
      </c>
      <c r="AC553" s="13" t="e">
        <f t="shared" si="81"/>
        <v>#REF!</v>
      </c>
      <c r="AD553" s="13" t="e">
        <f>AVERAGEIFS($N$2:$N$2691,$C$2:$C$2691,6,#REF!,X553,#REF!,Y553)</f>
        <v>#REF!</v>
      </c>
      <c r="AE553" s="13" t="e">
        <f t="shared" si="82"/>
        <v>#REF!</v>
      </c>
      <c r="AF553" s="13" t="e">
        <f>AVERAGEIFS($T$2:$T$2691,$C$2:$C$2691,6,#REF!,X553,#REF!,Y553)</f>
        <v>#REF!</v>
      </c>
      <c r="AG553" s="13" t="e">
        <f t="shared" si="83"/>
        <v>#REF!</v>
      </c>
      <c r="AN553" s="5"/>
    </row>
    <row r="554" spans="1:40" x14ac:dyDescent="0.3">
      <c r="A554" s="10">
        <f>IF(ISBLANK('Step 1.1 Raw Data'!A554),"-",'Step 1.1 Raw Data'!A554)</f>
        <v>43155.416698553243</v>
      </c>
      <c r="B554">
        <f t="shared" si="85"/>
        <v>10</v>
      </c>
      <c r="C554">
        <f t="shared" si="84"/>
        <v>7</v>
      </c>
      <c r="D554">
        <f>IF(ISBLANK('Step 1.1 Raw Data'!B554),"-",'Step 1.1 Raw Data'!B554)</f>
        <v>86.1982</v>
      </c>
      <c r="E554">
        <f>IF(ISBLANK('Step 1.1 Raw Data'!C554),"-",'Step 1.1 Raw Data'!C554)</f>
        <v>86.1982</v>
      </c>
      <c r="F554">
        <f>IF(ISBLANK('Step 1.1 Raw Data'!D554),"-",'Step 1.1 Raw Data'!D554)</f>
        <v>86.1982</v>
      </c>
      <c r="G554" s="17">
        <f t="shared" si="86"/>
        <v>86.1982</v>
      </c>
      <c r="H554" s="61">
        <f>(SQRT(3)*G554*'Step 1.1 Raw Data'!$G$3*'Step 1.1 Raw Data'!$G$4)/1000</f>
        <v>31.187206378674261</v>
      </c>
      <c r="J554" s="10"/>
      <c r="K554"/>
      <c r="L554"/>
      <c r="M554"/>
      <c r="N554" s="17"/>
      <c r="O554"/>
      <c r="P554" s="10"/>
      <c r="Q554"/>
      <c r="R554"/>
      <c r="S554"/>
      <c r="T554" s="17"/>
      <c r="V554">
        <v>6</v>
      </c>
      <c r="W554" s="14">
        <v>0.58333333333333304</v>
      </c>
      <c r="X554" s="3">
        <f t="shared" si="78"/>
        <v>14</v>
      </c>
      <c r="Y554" s="3">
        <f t="shared" si="79"/>
        <v>0</v>
      </c>
      <c r="Z554" s="13" t="e">
        <f>AVERAGEIFS(#REF!,$C$2:$C$2691,6,#REF!,X554,#REF!,Y554)</f>
        <v>#REF!</v>
      </c>
      <c r="AA554" s="13" t="e">
        <f t="shared" si="80"/>
        <v>#REF!</v>
      </c>
      <c r="AB554" s="13" t="e">
        <f>AVERAGEIFS(#REF!,$C$2:$C$2691,6,#REF!,X554,#REF!,Y554)</f>
        <v>#REF!</v>
      </c>
      <c r="AC554" s="13" t="e">
        <f t="shared" si="81"/>
        <v>#REF!</v>
      </c>
      <c r="AD554" s="13" t="e">
        <f>AVERAGEIFS($N$2:$N$2691,$C$2:$C$2691,6,#REF!,X554,#REF!,Y554)</f>
        <v>#REF!</v>
      </c>
      <c r="AE554" s="13" t="e">
        <f t="shared" si="82"/>
        <v>#REF!</v>
      </c>
      <c r="AF554" s="13" t="e">
        <f>AVERAGEIFS($T$2:$T$2691,$C$2:$C$2691,6,#REF!,X554,#REF!,Y554)</f>
        <v>#REF!</v>
      </c>
      <c r="AG554" s="13" t="e">
        <f t="shared" si="83"/>
        <v>#REF!</v>
      </c>
      <c r="AN554" s="5"/>
    </row>
    <row r="555" spans="1:40" x14ac:dyDescent="0.3">
      <c r="A555" s="10">
        <f>IF(ISBLANK('Step 1.1 Raw Data'!A555),"-",'Step 1.1 Raw Data'!A555)</f>
        <v>43155.45836527778</v>
      </c>
      <c r="B555">
        <f t="shared" si="85"/>
        <v>11</v>
      </c>
      <c r="C555">
        <f t="shared" si="84"/>
        <v>7</v>
      </c>
      <c r="D555">
        <f>IF(ISBLANK('Step 1.1 Raw Data'!B555),"-",'Step 1.1 Raw Data'!B555)</f>
        <v>86.170699999999997</v>
      </c>
      <c r="E555">
        <f>IF(ISBLANK('Step 1.1 Raw Data'!C555),"-",'Step 1.1 Raw Data'!C555)</f>
        <v>86.170699999999997</v>
      </c>
      <c r="F555">
        <f>IF(ISBLANK('Step 1.1 Raw Data'!D555),"-",'Step 1.1 Raw Data'!D555)</f>
        <v>86.170699999999997</v>
      </c>
      <c r="G555" s="17">
        <f t="shared" si="86"/>
        <v>86.170699999999997</v>
      </c>
      <c r="H555" s="61">
        <f>(SQRT(3)*G555*'Step 1.1 Raw Data'!$G$3*'Step 1.1 Raw Data'!$G$4)/1000</f>
        <v>31.177256656111446</v>
      </c>
      <c r="J555" s="10"/>
      <c r="K555"/>
      <c r="L555"/>
      <c r="M555"/>
      <c r="N555" s="17"/>
      <c r="O555"/>
      <c r="P555" s="10"/>
      <c r="Q555"/>
      <c r="R555"/>
      <c r="S555"/>
      <c r="T555" s="17"/>
      <c r="V555">
        <v>6</v>
      </c>
      <c r="W555" s="14">
        <v>0.59375</v>
      </c>
      <c r="X555" s="3">
        <f t="shared" si="78"/>
        <v>14</v>
      </c>
      <c r="Y555" s="3">
        <f t="shared" si="79"/>
        <v>15</v>
      </c>
      <c r="Z555" s="13" t="e">
        <f>AVERAGEIFS(#REF!,$C$2:$C$2691,6,#REF!,X555,#REF!,Y555)</f>
        <v>#REF!</v>
      </c>
      <c r="AA555" s="13" t="e">
        <f t="shared" si="80"/>
        <v>#REF!</v>
      </c>
      <c r="AB555" s="13" t="e">
        <f>AVERAGEIFS(#REF!,$C$2:$C$2691,6,#REF!,X555,#REF!,Y555)</f>
        <v>#REF!</v>
      </c>
      <c r="AC555" s="13" t="e">
        <f t="shared" si="81"/>
        <v>#REF!</v>
      </c>
      <c r="AD555" s="13" t="e">
        <f>AVERAGEIFS($N$2:$N$2691,$C$2:$C$2691,6,#REF!,X555,#REF!,Y555)</f>
        <v>#REF!</v>
      </c>
      <c r="AE555" s="13" t="e">
        <f t="shared" si="82"/>
        <v>#REF!</v>
      </c>
      <c r="AF555" s="13" t="e">
        <f>AVERAGEIFS($T$2:$T$2691,$C$2:$C$2691,6,#REF!,X555,#REF!,Y555)</f>
        <v>#REF!</v>
      </c>
      <c r="AG555" s="13" t="e">
        <f t="shared" si="83"/>
        <v>#REF!</v>
      </c>
      <c r="AN555" s="5"/>
    </row>
    <row r="556" spans="1:40" x14ac:dyDescent="0.3">
      <c r="A556" s="10">
        <f>IF(ISBLANK('Step 1.1 Raw Data'!A556),"-",'Step 1.1 Raw Data'!A556)</f>
        <v>43155.500032002317</v>
      </c>
      <c r="B556">
        <f t="shared" si="85"/>
        <v>12</v>
      </c>
      <c r="C556">
        <f t="shared" si="84"/>
        <v>7</v>
      </c>
      <c r="D556">
        <f>IF(ISBLANK('Step 1.1 Raw Data'!B556),"-",'Step 1.1 Raw Data'!B556)</f>
        <v>86.501900000000006</v>
      </c>
      <c r="E556">
        <f>IF(ISBLANK('Step 1.1 Raw Data'!C556),"-",'Step 1.1 Raw Data'!C556)</f>
        <v>86.501900000000006</v>
      </c>
      <c r="F556">
        <f>IF(ISBLANK('Step 1.1 Raw Data'!D556),"-",'Step 1.1 Raw Data'!D556)</f>
        <v>86.501900000000006</v>
      </c>
      <c r="G556" s="17">
        <f t="shared" si="86"/>
        <v>86.50190000000002</v>
      </c>
      <c r="H556" s="61">
        <f>(SQRT(3)*G556*'Step 1.1 Raw Data'!$G$3*'Step 1.1 Raw Data'!$G$4)/1000</f>
        <v>31.297087496577003</v>
      </c>
      <c r="J556" s="10"/>
      <c r="K556"/>
      <c r="L556"/>
      <c r="M556"/>
      <c r="N556" s="17"/>
      <c r="O556"/>
      <c r="P556" s="10"/>
      <c r="Q556"/>
      <c r="R556"/>
      <c r="S556"/>
      <c r="T556" s="17"/>
      <c r="V556">
        <v>6</v>
      </c>
      <c r="W556" s="14">
        <v>0.60416666666666696</v>
      </c>
      <c r="X556" s="3">
        <f t="shared" si="78"/>
        <v>14</v>
      </c>
      <c r="Y556" s="3">
        <f t="shared" si="79"/>
        <v>30</v>
      </c>
      <c r="Z556" s="13" t="e">
        <f>AVERAGEIFS(#REF!,$C$2:$C$2691,6,#REF!,X556,#REF!,Y556)</f>
        <v>#REF!</v>
      </c>
      <c r="AA556" s="13" t="e">
        <f t="shared" si="80"/>
        <v>#REF!</v>
      </c>
      <c r="AB556" s="13" t="e">
        <f>AVERAGEIFS(#REF!,$C$2:$C$2691,6,#REF!,X556,#REF!,Y556)</f>
        <v>#REF!</v>
      </c>
      <c r="AC556" s="13" t="e">
        <f t="shared" si="81"/>
        <v>#REF!</v>
      </c>
      <c r="AD556" s="13" t="e">
        <f>AVERAGEIFS($N$2:$N$2691,$C$2:$C$2691,6,#REF!,X556,#REF!,Y556)</f>
        <v>#REF!</v>
      </c>
      <c r="AE556" s="13" t="e">
        <f t="shared" si="82"/>
        <v>#REF!</v>
      </c>
      <c r="AF556" s="13" t="e">
        <f>AVERAGEIFS($T$2:$T$2691,$C$2:$C$2691,6,#REF!,X556,#REF!,Y556)</f>
        <v>#REF!</v>
      </c>
      <c r="AG556" s="13" t="e">
        <f t="shared" si="83"/>
        <v>#REF!</v>
      </c>
      <c r="AN556" s="5"/>
    </row>
    <row r="557" spans="1:40" x14ac:dyDescent="0.3">
      <c r="A557" s="10">
        <f>IF(ISBLANK('Step 1.1 Raw Data'!A557),"-",'Step 1.1 Raw Data'!A557)</f>
        <v>43155.541698726855</v>
      </c>
      <c r="B557">
        <f t="shared" si="85"/>
        <v>13</v>
      </c>
      <c r="C557">
        <f t="shared" si="84"/>
        <v>7</v>
      </c>
      <c r="D557">
        <f>IF(ISBLANK('Step 1.1 Raw Data'!B557),"-",'Step 1.1 Raw Data'!B557)</f>
        <v>86.614800000000002</v>
      </c>
      <c r="E557">
        <f>IF(ISBLANK('Step 1.1 Raw Data'!C557),"-",'Step 1.1 Raw Data'!C557)</f>
        <v>86.614800000000002</v>
      </c>
      <c r="F557">
        <f>IF(ISBLANK('Step 1.1 Raw Data'!D557),"-",'Step 1.1 Raw Data'!D557)</f>
        <v>86.614800000000002</v>
      </c>
      <c r="G557" s="17">
        <f t="shared" si="86"/>
        <v>86.614800000000002</v>
      </c>
      <c r="H557" s="61">
        <f>(SQRT(3)*G557*'Step 1.1 Raw Data'!$G$3*'Step 1.1 Raw Data'!$G$4)/1000</f>
        <v>31.337935630298489</v>
      </c>
      <c r="J557" s="10"/>
      <c r="K557"/>
      <c r="L557"/>
      <c r="M557"/>
      <c r="N557" s="17"/>
      <c r="O557"/>
      <c r="P557" s="10"/>
      <c r="Q557"/>
      <c r="R557"/>
      <c r="S557"/>
      <c r="T557" s="17"/>
      <c r="V557">
        <v>6</v>
      </c>
      <c r="W557" s="14">
        <v>0.61458333333333304</v>
      </c>
      <c r="X557" s="3">
        <f t="shared" si="78"/>
        <v>14</v>
      </c>
      <c r="Y557" s="3">
        <f t="shared" si="79"/>
        <v>45</v>
      </c>
      <c r="Z557" s="13" t="e">
        <f>AVERAGEIFS(#REF!,$C$2:$C$2691,6,#REF!,X557,#REF!,Y557)</f>
        <v>#REF!</v>
      </c>
      <c r="AA557" s="13" t="e">
        <f t="shared" si="80"/>
        <v>#REF!</v>
      </c>
      <c r="AB557" s="13" t="e">
        <f>AVERAGEIFS(#REF!,$C$2:$C$2691,6,#REF!,X557,#REF!,Y557)</f>
        <v>#REF!</v>
      </c>
      <c r="AC557" s="13" t="e">
        <f t="shared" si="81"/>
        <v>#REF!</v>
      </c>
      <c r="AD557" s="13" t="e">
        <f>AVERAGEIFS($N$2:$N$2691,$C$2:$C$2691,6,#REF!,X557,#REF!,Y557)</f>
        <v>#REF!</v>
      </c>
      <c r="AE557" s="13" t="e">
        <f t="shared" si="82"/>
        <v>#REF!</v>
      </c>
      <c r="AF557" s="13" t="e">
        <f>AVERAGEIFS($T$2:$T$2691,$C$2:$C$2691,6,#REF!,X557,#REF!,Y557)</f>
        <v>#REF!</v>
      </c>
      <c r="AG557" s="13" t="e">
        <f t="shared" si="83"/>
        <v>#REF!</v>
      </c>
      <c r="AN557" s="5"/>
    </row>
    <row r="558" spans="1:40" x14ac:dyDescent="0.3">
      <c r="A558" s="10">
        <f>IF(ISBLANK('Step 1.1 Raw Data'!A558),"-",'Step 1.1 Raw Data'!A558)</f>
        <v>43155.583365451392</v>
      </c>
      <c r="B558">
        <f t="shared" si="85"/>
        <v>14</v>
      </c>
      <c r="C558">
        <f t="shared" si="84"/>
        <v>7</v>
      </c>
      <c r="D558">
        <f>IF(ISBLANK('Step 1.1 Raw Data'!B558),"-",'Step 1.1 Raw Data'!B558)</f>
        <v>86.443899999999999</v>
      </c>
      <c r="E558">
        <f>IF(ISBLANK('Step 1.1 Raw Data'!C558),"-",'Step 1.1 Raw Data'!C558)</f>
        <v>86.443899999999999</v>
      </c>
      <c r="F558">
        <f>IF(ISBLANK('Step 1.1 Raw Data'!D558),"-",'Step 1.1 Raw Data'!D558)</f>
        <v>86.443899999999999</v>
      </c>
      <c r="G558" s="17">
        <f t="shared" si="86"/>
        <v>86.443899999999999</v>
      </c>
      <c r="H558" s="61">
        <f>(SQRT(3)*G558*'Step 1.1 Raw Data'!$G$3*'Step 1.1 Raw Data'!$G$4)/1000</f>
        <v>31.276102627171799</v>
      </c>
      <c r="J558" s="10"/>
      <c r="K558"/>
      <c r="L558"/>
      <c r="M558"/>
      <c r="N558" s="17"/>
      <c r="O558"/>
      <c r="P558" s="10"/>
      <c r="Q558"/>
      <c r="R558"/>
      <c r="S558"/>
      <c r="T558" s="17"/>
      <c r="V558">
        <v>6</v>
      </c>
      <c r="W558" s="14">
        <v>0.625</v>
      </c>
      <c r="X558" s="3">
        <f t="shared" si="78"/>
        <v>15</v>
      </c>
      <c r="Y558" s="3">
        <f t="shared" si="79"/>
        <v>0</v>
      </c>
      <c r="Z558" s="13" t="e">
        <f>AVERAGEIFS(#REF!,$C$2:$C$2691,6,#REF!,X558,#REF!,Y558)</f>
        <v>#REF!</v>
      </c>
      <c r="AA558" s="13" t="e">
        <f t="shared" si="80"/>
        <v>#REF!</v>
      </c>
      <c r="AB558" s="13" t="e">
        <f>AVERAGEIFS(#REF!,$C$2:$C$2691,6,#REF!,X558,#REF!,Y558)</f>
        <v>#REF!</v>
      </c>
      <c r="AC558" s="13" t="e">
        <f t="shared" si="81"/>
        <v>#REF!</v>
      </c>
      <c r="AD558" s="13" t="e">
        <f>AVERAGEIFS($N$2:$N$2691,$C$2:$C$2691,6,#REF!,X558,#REF!,Y558)</f>
        <v>#REF!</v>
      </c>
      <c r="AE558" s="13" t="e">
        <f t="shared" si="82"/>
        <v>#REF!</v>
      </c>
      <c r="AF558" s="13" t="e">
        <f>AVERAGEIFS($T$2:$T$2691,$C$2:$C$2691,6,#REF!,X558,#REF!,Y558)</f>
        <v>#REF!</v>
      </c>
      <c r="AG558" s="13" t="e">
        <f t="shared" si="83"/>
        <v>#REF!</v>
      </c>
      <c r="AN558" s="5"/>
    </row>
    <row r="559" spans="1:40" x14ac:dyDescent="0.3">
      <c r="A559" s="10">
        <f>IF(ISBLANK('Step 1.1 Raw Data'!A559),"-",'Step 1.1 Raw Data'!A559)</f>
        <v>43155.625032175929</v>
      </c>
      <c r="B559">
        <f t="shared" si="85"/>
        <v>15</v>
      </c>
      <c r="C559">
        <f t="shared" si="84"/>
        <v>7</v>
      </c>
      <c r="D559">
        <f>IF(ISBLANK('Step 1.1 Raw Data'!B559),"-",'Step 1.1 Raw Data'!B559)</f>
        <v>86.552199999999999</v>
      </c>
      <c r="E559">
        <f>IF(ISBLANK('Step 1.1 Raw Data'!C559),"-",'Step 1.1 Raw Data'!C559)</f>
        <v>86.552199999999999</v>
      </c>
      <c r="F559">
        <f>IF(ISBLANK('Step 1.1 Raw Data'!D559),"-",'Step 1.1 Raw Data'!D559)</f>
        <v>86.552199999999999</v>
      </c>
      <c r="G559" s="17">
        <f t="shared" si="86"/>
        <v>86.552200000000013</v>
      </c>
      <c r="H559" s="61">
        <f>(SQRT(3)*G559*'Step 1.1 Raw Data'!$G$3*'Step 1.1 Raw Data'!$G$4)/1000</f>
        <v>31.315286443664611</v>
      </c>
      <c r="J559" s="10"/>
      <c r="K559"/>
      <c r="L559"/>
      <c r="M559"/>
      <c r="N559" s="17"/>
      <c r="O559"/>
      <c r="P559" s="10"/>
      <c r="Q559"/>
      <c r="R559"/>
      <c r="S559"/>
      <c r="T559" s="17"/>
      <c r="V559">
        <v>6</v>
      </c>
      <c r="W559" s="14">
        <v>0.63541666666666696</v>
      </c>
      <c r="X559" s="3">
        <f t="shared" si="78"/>
        <v>15</v>
      </c>
      <c r="Y559" s="3">
        <f t="shared" si="79"/>
        <v>15</v>
      </c>
      <c r="Z559" s="13" t="e">
        <f>AVERAGEIFS(#REF!,$C$2:$C$2691,6,#REF!,X559,#REF!,Y559)</f>
        <v>#REF!</v>
      </c>
      <c r="AA559" s="13" t="e">
        <f t="shared" si="80"/>
        <v>#REF!</v>
      </c>
      <c r="AB559" s="13" t="e">
        <f>AVERAGEIFS(#REF!,$C$2:$C$2691,6,#REF!,X559,#REF!,Y559)</f>
        <v>#REF!</v>
      </c>
      <c r="AC559" s="13" t="e">
        <f t="shared" si="81"/>
        <v>#REF!</v>
      </c>
      <c r="AD559" s="13" t="e">
        <f>AVERAGEIFS($N$2:$N$2691,$C$2:$C$2691,6,#REF!,X559,#REF!,Y559)</f>
        <v>#REF!</v>
      </c>
      <c r="AE559" s="13" t="e">
        <f t="shared" si="82"/>
        <v>#REF!</v>
      </c>
      <c r="AF559" s="13" t="e">
        <f>AVERAGEIFS($T$2:$T$2691,$C$2:$C$2691,6,#REF!,X559,#REF!,Y559)</f>
        <v>#REF!</v>
      </c>
      <c r="AG559" s="13" t="e">
        <f t="shared" si="83"/>
        <v>#REF!</v>
      </c>
      <c r="AN559" s="5"/>
    </row>
    <row r="560" spans="1:40" x14ac:dyDescent="0.3">
      <c r="A560" s="10">
        <f>IF(ISBLANK('Step 1.1 Raw Data'!A560),"-",'Step 1.1 Raw Data'!A560)</f>
        <v>43155.666698900466</v>
      </c>
      <c r="B560">
        <f t="shared" si="85"/>
        <v>16</v>
      </c>
      <c r="C560">
        <f t="shared" si="84"/>
        <v>7</v>
      </c>
      <c r="D560">
        <f>IF(ISBLANK('Step 1.1 Raw Data'!B560),"-",'Step 1.1 Raw Data'!B560)</f>
        <v>86.564400000000006</v>
      </c>
      <c r="E560">
        <f>IF(ISBLANK('Step 1.1 Raw Data'!C560),"-",'Step 1.1 Raw Data'!C560)</f>
        <v>86.564400000000006</v>
      </c>
      <c r="F560">
        <f>IF(ISBLANK('Step 1.1 Raw Data'!D560),"-",'Step 1.1 Raw Data'!D560)</f>
        <v>86.564400000000006</v>
      </c>
      <c r="G560" s="17">
        <f t="shared" si="86"/>
        <v>86.56440000000002</v>
      </c>
      <c r="H560" s="61">
        <f>(SQRT(3)*G560*'Step 1.1 Raw Data'!$G$3*'Step 1.1 Raw Data'!$G$4)/1000</f>
        <v>31.319700502401567</v>
      </c>
      <c r="J560" s="10"/>
      <c r="K560"/>
      <c r="L560"/>
      <c r="M560"/>
      <c r="N560" s="17"/>
      <c r="O560"/>
      <c r="P560" s="10"/>
      <c r="Q560"/>
      <c r="R560"/>
      <c r="S560"/>
      <c r="T560" s="17"/>
      <c r="V560">
        <v>6</v>
      </c>
      <c r="W560" s="14">
        <v>0.64583333333333304</v>
      </c>
      <c r="X560" s="3">
        <f t="shared" si="78"/>
        <v>15</v>
      </c>
      <c r="Y560" s="3">
        <f t="shared" si="79"/>
        <v>30</v>
      </c>
      <c r="Z560" s="13" t="e">
        <f>AVERAGEIFS(#REF!,$C$2:$C$2691,6,#REF!,X560,#REF!,Y560)</f>
        <v>#REF!</v>
      </c>
      <c r="AA560" s="13" t="e">
        <f t="shared" si="80"/>
        <v>#REF!</v>
      </c>
      <c r="AB560" s="13" t="e">
        <f>AVERAGEIFS(#REF!,$C$2:$C$2691,6,#REF!,X560,#REF!,Y560)</f>
        <v>#REF!</v>
      </c>
      <c r="AC560" s="13" t="e">
        <f t="shared" si="81"/>
        <v>#REF!</v>
      </c>
      <c r="AD560" s="13" t="e">
        <f>AVERAGEIFS($N$2:$N$2691,$C$2:$C$2691,6,#REF!,X560,#REF!,Y560)</f>
        <v>#REF!</v>
      </c>
      <c r="AE560" s="13" t="e">
        <f t="shared" si="82"/>
        <v>#REF!</v>
      </c>
      <c r="AF560" s="13" t="e">
        <f>AVERAGEIFS($T$2:$T$2691,$C$2:$C$2691,6,#REF!,X560,#REF!,Y560)</f>
        <v>#REF!</v>
      </c>
      <c r="AG560" s="13" t="e">
        <f t="shared" si="83"/>
        <v>#REF!</v>
      </c>
      <c r="AN560" s="5"/>
    </row>
    <row r="561" spans="1:40" x14ac:dyDescent="0.3">
      <c r="A561" s="10">
        <f>IF(ISBLANK('Step 1.1 Raw Data'!A561),"-",'Step 1.1 Raw Data'!A561)</f>
        <v>43155.708365625003</v>
      </c>
      <c r="B561">
        <f t="shared" si="85"/>
        <v>17</v>
      </c>
      <c r="C561">
        <f t="shared" si="84"/>
        <v>7</v>
      </c>
      <c r="D561">
        <f>IF(ISBLANK('Step 1.1 Raw Data'!B561),"-",'Step 1.1 Raw Data'!B561)</f>
        <v>86.744500000000002</v>
      </c>
      <c r="E561">
        <f>IF(ISBLANK('Step 1.1 Raw Data'!C561),"-",'Step 1.1 Raw Data'!C561)</f>
        <v>86.744500000000002</v>
      </c>
      <c r="F561">
        <f>IF(ISBLANK('Step 1.1 Raw Data'!D561),"-",'Step 1.1 Raw Data'!D561)</f>
        <v>86.744500000000002</v>
      </c>
      <c r="G561" s="17">
        <f t="shared" si="86"/>
        <v>86.744500000000002</v>
      </c>
      <c r="H561" s="61">
        <f>(SQRT(3)*G561*'Step 1.1 Raw Data'!$G$3*'Step 1.1 Raw Data'!$G$4)/1000</f>
        <v>31.384862139985632</v>
      </c>
      <c r="J561" s="10"/>
      <c r="K561"/>
      <c r="L561"/>
      <c r="M561"/>
      <c r="N561" s="17"/>
      <c r="O561"/>
      <c r="P561" s="10"/>
      <c r="Q561"/>
      <c r="R561"/>
      <c r="S561"/>
      <c r="T561" s="17"/>
      <c r="V561">
        <v>6</v>
      </c>
      <c r="W561" s="14">
        <v>0.65625</v>
      </c>
      <c r="X561" s="3">
        <f t="shared" si="78"/>
        <v>15</v>
      </c>
      <c r="Y561" s="3">
        <f t="shared" si="79"/>
        <v>45</v>
      </c>
      <c r="Z561" s="13" t="e">
        <f>AVERAGEIFS(#REF!,$C$2:$C$2691,6,#REF!,X561,#REF!,Y561)</f>
        <v>#REF!</v>
      </c>
      <c r="AA561" s="13" t="e">
        <f t="shared" si="80"/>
        <v>#REF!</v>
      </c>
      <c r="AB561" s="13" t="e">
        <f>AVERAGEIFS(#REF!,$C$2:$C$2691,6,#REF!,X561,#REF!,Y561)</f>
        <v>#REF!</v>
      </c>
      <c r="AC561" s="13" t="e">
        <f t="shared" si="81"/>
        <v>#REF!</v>
      </c>
      <c r="AD561" s="13" t="e">
        <f>AVERAGEIFS($N$2:$N$2691,$C$2:$C$2691,6,#REF!,X561,#REF!,Y561)</f>
        <v>#REF!</v>
      </c>
      <c r="AE561" s="13" t="e">
        <f t="shared" si="82"/>
        <v>#REF!</v>
      </c>
      <c r="AF561" s="13" t="e">
        <f>AVERAGEIFS($T$2:$T$2691,$C$2:$C$2691,6,#REF!,X561,#REF!,Y561)</f>
        <v>#REF!</v>
      </c>
      <c r="AG561" s="13" t="e">
        <f t="shared" si="83"/>
        <v>#REF!</v>
      </c>
      <c r="AN561" s="5"/>
    </row>
    <row r="562" spans="1:40" x14ac:dyDescent="0.3">
      <c r="A562" s="10">
        <f>IF(ISBLANK('Step 1.1 Raw Data'!A562),"-",'Step 1.1 Raw Data'!A562)</f>
        <v>43155.750032349541</v>
      </c>
      <c r="B562">
        <f t="shared" si="85"/>
        <v>18</v>
      </c>
      <c r="C562">
        <f t="shared" si="84"/>
        <v>7</v>
      </c>
      <c r="D562">
        <f>IF(ISBLANK('Step 1.1 Raw Data'!B562),"-",'Step 1.1 Raw Data'!B562)</f>
        <v>86.466800000000006</v>
      </c>
      <c r="E562">
        <f>IF(ISBLANK('Step 1.1 Raw Data'!C562),"-",'Step 1.1 Raw Data'!C562)</f>
        <v>86.466800000000006</v>
      </c>
      <c r="F562">
        <f>IF(ISBLANK('Step 1.1 Raw Data'!D562),"-",'Step 1.1 Raw Data'!D562)</f>
        <v>86.466800000000006</v>
      </c>
      <c r="G562" s="17">
        <f t="shared" si="86"/>
        <v>86.466799999999992</v>
      </c>
      <c r="H562" s="61">
        <f>(SQRT(3)*G562*'Step 1.1 Raw Data'!$G$3*'Step 1.1 Raw Data'!$G$4)/1000</f>
        <v>31.28438803250592</v>
      </c>
      <c r="J562" s="10"/>
      <c r="K562"/>
      <c r="L562"/>
      <c r="M562"/>
      <c r="N562" s="17"/>
      <c r="O562"/>
      <c r="P562" s="10"/>
      <c r="Q562"/>
      <c r="R562"/>
      <c r="S562"/>
      <c r="T562" s="17"/>
      <c r="V562">
        <v>6</v>
      </c>
      <c r="W562" s="14">
        <v>0.66666666666666696</v>
      </c>
      <c r="X562" s="3">
        <f t="shared" si="78"/>
        <v>16</v>
      </c>
      <c r="Y562" s="3">
        <f t="shared" si="79"/>
        <v>0</v>
      </c>
      <c r="Z562" s="13" t="e">
        <f>AVERAGEIFS(#REF!,$C$2:$C$2691,6,#REF!,X562,#REF!,Y562)</f>
        <v>#REF!</v>
      </c>
      <c r="AA562" s="13" t="e">
        <f t="shared" si="80"/>
        <v>#REF!</v>
      </c>
      <c r="AB562" s="13" t="e">
        <f>AVERAGEIFS(#REF!,$C$2:$C$2691,6,#REF!,X562,#REF!,Y562)</f>
        <v>#REF!</v>
      </c>
      <c r="AC562" s="13" t="e">
        <f t="shared" si="81"/>
        <v>#REF!</v>
      </c>
      <c r="AD562" s="13" t="e">
        <f>AVERAGEIFS($N$2:$N$2691,$C$2:$C$2691,6,#REF!,X562,#REF!,Y562)</f>
        <v>#REF!</v>
      </c>
      <c r="AE562" s="13" t="e">
        <f t="shared" si="82"/>
        <v>#REF!</v>
      </c>
      <c r="AF562" s="13" t="e">
        <f>AVERAGEIFS($T$2:$T$2691,$C$2:$C$2691,6,#REF!,X562,#REF!,Y562)</f>
        <v>#REF!</v>
      </c>
      <c r="AG562" s="13" t="e">
        <f t="shared" si="83"/>
        <v>#REF!</v>
      </c>
      <c r="AN562" s="5"/>
    </row>
    <row r="563" spans="1:40" x14ac:dyDescent="0.3">
      <c r="A563" s="10">
        <f>IF(ISBLANK('Step 1.1 Raw Data'!A563),"-",'Step 1.1 Raw Data'!A563)</f>
        <v>43155.79169907407</v>
      </c>
      <c r="B563">
        <f t="shared" si="85"/>
        <v>19</v>
      </c>
      <c r="C563">
        <f t="shared" si="84"/>
        <v>7</v>
      </c>
      <c r="D563">
        <f>IF(ISBLANK('Step 1.1 Raw Data'!B563),"-",'Step 1.1 Raw Data'!B563)</f>
        <v>86.366100000000003</v>
      </c>
      <c r="E563">
        <f>IF(ISBLANK('Step 1.1 Raw Data'!C563),"-",'Step 1.1 Raw Data'!C563)</f>
        <v>86.366100000000003</v>
      </c>
      <c r="F563">
        <f>IF(ISBLANK('Step 1.1 Raw Data'!D563),"-",'Step 1.1 Raw Data'!D563)</f>
        <v>86.366100000000003</v>
      </c>
      <c r="G563" s="17">
        <f t="shared" si="86"/>
        <v>86.366100000000003</v>
      </c>
      <c r="H563" s="61">
        <f>(SQRT(3)*G563*'Step 1.1 Raw Data'!$G$3*'Step 1.1 Raw Data'!$G$4)/1000</f>
        <v>31.247953957521378</v>
      </c>
      <c r="J563" s="10"/>
      <c r="K563"/>
      <c r="L563"/>
      <c r="M563"/>
      <c r="N563" s="17"/>
      <c r="O563"/>
      <c r="P563" s="10"/>
      <c r="Q563"/>
      <c r="R563"/>
      <c r="S563"/>
      <c r="T563" s="17"/>
      <c r="V563">
        <v>6</v>
      </c>
      <c r="W563" s="14">
        <v>0.67708333333333304</v>
      </c>
      <c r="X563" s="3">
        <f t="shared" ref="X563:X593" si="87">HOUR(W563)</f>
        <v>16</v>
      </c>
      <c r="Y563" s="3">
        <f t="shared" ref="Y563:Y593" si="88">MINUTE(W563)</f>
        <v>15</v>
      </c>
      <c r="Z563" s="13" t="e">
        <f>AVERAGEIFS(#REF!,$C$2:$C$2691,6,#REF!,X563,#REF!,Y563)</f>
        <v>#REF!</v>
      </c>
      <c r="AA563" s="13" t="e">
        <f t="shared" ref="AA563:AA593" si="89">Z563*0.25</f>
        <v>#REF!</v>
      </c>
      <c r="AB563" s="13" t="e">
        <f>AVERAGEIFS(#REF!,$C$2:$C$2691,6,#REF!,X563,#REF!,Y563)</f>
        <v>#REF!</v>
      </c>
      <c r="AC563" s="13" t="e">
        <f t="shared" ref="AC563:AC593" si="90">AB563*0.25</f>
        <v>#REF!</v>
      </c>
      <c r="AD563" s="13" t="e">
        <f>AVERAGEIFS($N$2:$N$2691,$C$2:$C$2691,6,#REF!,X563,#REF!,Y563)</f>
        <v>#REF!</v>
      </c>
      <c r="AE563" s="13" t="e">
        <f t="shared" ref="AE563:AE593" si="91">AD563*0.25</f>
        <v>#REF!</v>
      </c>
      <c r="AF563" s="13" t="e">
        <f>AVERAGEIFS($T$2:$T$2691,$C$2:$C$2691,6,#REF!,X563,#REF!,Y563)</f>
        <v>#REF!</v>
      </c>
      <c r="AG563" s="13" t="e">
        <f t="shared" ref="AG563:AG593" si="92">AF563*0.25</f>
        <v>#REF!</v>
      </c>
      <c r="AN563" s="5"/>
    </row>
    <row r="564" spans="1:40" x14ac:dyDescent="0.3">
      <c r="A564" s="10">
        <f>IF(ISBLANK('Step 1.1 Raw Data'!A564),"-",'Step 1.1 Raw Data'!A564)</f>
        <v>43155.833365798608</v>
      </c>
      <c r="B564">
        <f t="shared" si="85"/>
        <v>20</v>
      </c>
      <c r="C564">
        <f t="shared" si="84"/>
        <v>7</v>
      </c>
      <c r="D564">
        <f>IF(ISBLANK('Step 1.1 Raw Data'!B564),"-",'Step 1.1 Raw Data'!B564)</f>
        <v>86.1173</v>
      </c>
      <c r="E564">
        <f>IF(ISBLANK('Step 1.1 Raw Data'!C564),"-",'Step 1.1 Raw Data'!C564)</f>
        <v>86.1173</v>
      </c>
      <c r="F564">
        <f>IF(ISBLANK('Step 1.1 Raw Data'!D564),"-",'Step 1.1 Raw Data'!D564)</f>
        <v>86.1173</v>
      </c>
      <c r="G564" s="17">
        <f t="shared" si="86"/>
        <v>86.1173</v>
      </c>
      <c r="H564" s="61">
        <f>(SQRT(3)*G564*'Step 1.1 Raw Data'!$G$3*'Step 1.1 Raw Data'!$G$4)/1000</f>
        <v>31.157936103934944</v>
      </c>
      <c r="J564" s="10"/>
      <c r="K564"/>
      <c r="L564"/>
      <c r="M564"/>
      <c r="N564" s="17"/>
      <c r="O564"/>
      <c r="P564" s="10"/>
      <c r="Q564"/>
      <c r="R564"/>
      <c r="S564"/>
      <c r="T564" s="17"/>
      <c r="V564">
        <v>6</v>
      </c>
      <c r="W564" s="14">
        <v>0.6875</v>
      </c>
      <c r="X564" s="3">
        <f t="shared" si="87"/>
        <v>16</v>
      </c>
      <c r="Y564" s="3">
        <f t="shared" si="88"/>
        <v>30</v>
      </c>
      <c r="Z564" s="13" t="e">
        <f>AVERAGEIFS(#REF!,$C$2:$C$2691,6,#REF!,X564,#REF!,Y564)</f>
        <v>#REF!</v>
      </c>
      <c r="AA564" s="13" t="e">
        <f t="shared" si="89"/>
        <v>#REF!</v>
      </c>
      <c r="AB564" s="13" t="e">
        <f>AVERAGEIFS(#REF!,$C$2:$C$2691,6,#REF!,X564,#REF!,Y564)</f>
        <v>#REF!</v>
      </c>
      <c r="AC564" s="13" t="e">
        <f t="shared" si="90"/>
        <v>#REF!</v>
      </c>
      <c r="AD564" s="13" t="e">
        <f>AVERAGEIFS($N$2:$N$2691,$C$2:$C$2691,6,#REF!,X564,#REF!,Y564)</f>
        <v>#REF!</v>
      </c>
      <c r="AE564" s="13" t="e">
        <f t="shared" si="91"/>
        <v>#REF!</v>
      </c>
      <c r="AF564" s="13" t="e">
        <f>AVERAGEIFS($T$2:$T$2691,$C$2:$C$2691,6,#REF!,X564,#REF!,Y564)</f>
        <v>#REF!</v>
      </c>
      <c r="AG564" s="13" t="e">
        <f t="shared" si="92"/>
        <v>#REF!</v>
      </c>
      <c r="AN564" s="5"/>
    </row>
    <row r="565" spans="1:40" x14ac:dyDescent="0.3">
      <c r="A565" s="10">
        <f>IF(ISBLANK('Step 1.1 Raw Data'!A565),"-",'Step 1.1 Raw Data'!A565)</f>
        <v>43155.875032523145</v>
      </c>
      <c r="B565">
        <f t="shared" si="85"/>
        <v>21</v>
      </c>
      <c r="C565">
        <f t="shared" si="84"/>
        <v>7</v>
      </c>
      <c r="D565">
        <f>IF(ISBLANK('Step 1.1 Raw Data'!B565),"-",'Step 1.1 Raw Data'!B565)</f>
        <v>86.155500000000004</v>
      </c>
      <c r="E565">
        <f>IF(ISBLANK('Step 1.1 Raw Data'!C565),"-",'Step 1.1 Raw Data'!C565)</f>
        <v>86.155500000000004</v>
      </c>
      <c r="F565">
        <f>IF(ISBLANK('Step 1.1 Raw Data'!D565),"-",'Step 1.1 Raw Data'!D565)</f>
        <v>86.155500000000004</v>
      </c>
      <c r="G565" s="17">
        <f t="shared" si="86"/>
        <v>86.155500000000004</v>
      </c>
      <c r="H565" s="61">
        <f>(SQRT(3)*G565*'Step 1.1 Raw Data'!$G$3*'Step 1.1 Raw Data'!$G$4)/1000</f>
        <v>31.171757173094921</v>
      </c>
      <c r="J565" s="10"/>
      <c r="K565"/>
      <c r="L565"/>
      <c r="M565"/>
      <c r="N565" s="17"/>
      <c r="O565"/>
      <c r="P565" s="10"/>
      <c r="Q565"/>
      <c r="R565"/>
      <c r="S565"/>
      <c r="T565" s="17"/>
      <c r="V565">
        <v>6</v>
      </c>
      <c r="W565" s="14">
        <v>0.69791666666666696</v>
      </c>
      <c r="X565" s="3">
        <f t="shared" si="87"/>
        <v>16</v>
      </c>
      <c r="Y565" s="3">
        <f t="shared" si="88"/>
        <v>45</v>
      </c>
      <c r="Z565" s="13" t="e">
        <f>AVERAGEIFS(#REF!,$C$2:$C$2691,6,#REF!,X565,#REF!,Y565)</f>
        <v>#REF!</v>
      </c>
      <c r="AA565" s="13" t="e">
        <f t="shared" si="89"/>
        <v>#REF!</v>
      </c>
      <c r="AB565" s="13" t="e">
        <f>AVERAGEIFS(#REF!,$C$2:$C$2691,6,#REF!,X565,#REF!,Y565)</f>
        <v>#REF!</v>
      </c>
      <c r="AC565" s="13" t="e">
        <f t="shared" si="90"/>
        <v>#REF!</v>
      </c>
      <c r="AD565" s="13" t="e">
        <f>AVERAGEIFS($N$2:$N$2691,$C$2:$C$2691,6,#REF!,X565,#REF!,Y565)</f>
        <v>#REF!</v>
      </c>
      <c r="AE565" s="13" t="e">
        <f t="shared" si="91"/>
        <v>#REF!</v>
      </c>
      <c r="AF565" s="13" t="e">
        <f>AVERAGEIFS($T$2:$T$2691,$C$2:$C$2691,6,#REF!,X565,#REF!,Y565)</f>
        <v>#REF!</v>
      </c>
      <c r="AG565" s="13" t="e">
        <f t="shared" si="92"/>
        <v>#REF!</v>
      </c>
      <c r="AN565" s="5"/>
    </row>
    <row r="566" spans="1:40" x14ac:dyDescent="0.3">
      <c r="A566" s="10">
        <f>IF(ISBLANK('Step 1.1 Raw Data'!A566),"-",'Step 1.1 Raw Data'!A566)</f>
        <v>43155.916699247682</v>
      </c>
      <c r="B566">
        <f t="shared" si="85"/>
        <v>22</v>
      </c>
      <c r="C566">
        <f t="shared" si="84"/>
        <v>7</v>
      </c>
      <c r="D566">
        <f>IF(ISBLANK('Step 1.1 Raw Data'!B566),"-",'Step 1.1 Raw Data'!B566)</f>
        <v>86.221100000000007</v>
      </c>
      <c r="E566">
        <f>IF(ISBLANK('Step 1.1 Raw Data'!C566),"-",'Step 1.1 Raw Data'!C566)</f>
        <v>86.221100000000007</v>
      </c>
      <c r="F566">
        <f>IF(ISBLANK('Step 1.1 Raw Data'!D566),"-",'Step 1.1 Raw Data'!D566)</f>
        <v>86.221100000000007</v>
      </c>
      <c r="G566" s="17">
        <f t="shared" si="86"/>
        <v>86.221100000000021</v>
      </c>
      <c r="H566" s="61">
        <f>(SQRT(3)*G566*'Step 1.1 Raw Data'!$G$3*'Step 1.1 Raw Data'!$G$4)/1000</f>
        <v>31.195491784008386</v>
      </c>
      <c r="J566" s="10"/>
      <c r="K566"/>
      <c r="L566"/>
      <c r="M566"/>
      <c r="N566" s="17"/>
      <c r="O566"/>
      <c r="P566" s="10"/>
      <c r="Q566"/>
      <c r="R566"/>
      <c r="S566"/>
      <c r="T566" s="17"/>
      <c r="V566">
        <v>6</v>
      </c>
      <c r="W566" s="14">
        <v>0.70833333333333304</v>
      </c>
      <c r="X566" s="3">
        <f t="shared" si="87"/>
        <v>17</v>
      </c>
      <c r="Y566" s="3">
        <f t="shared" si="88"/>
        <v>0</v>
      </c>
      <c r="Z566" s="13" t="e">
        <f>AVERAGEIFS(#REF!,$C$2:$C$2691,6,#REF!,X566,#REF!,Y566)</f>
        <v>#REF!</v>
      </c>
      <c r="AA566" s="13" t="e">
        <f t="shared" si="89"/>
        <v>#REF!</v>
      </c>
      <c r="AB566" s="13" t="e">
        <f>AVERAGEIFS(#REF!,$C$2:$C$2691,6,#REF!,X566,#REF!,Y566)</f>
        <v>#REF!</v>
      </c>
      <c r="AC566" s="13" t="e">
        <f t="shared" si="90"/>
        <v>#REF!</v>
      </c>
      <c r="AD566" s="13" t="e">
        <f>AVERAGEIFS($N$2:$N$2691,$C$2:$C$2691,6,#REF!,X566,#REF!,Y566)</f>
        <v>#REF!</v>
      </c>
      <c r="AE566" s="13" t="e">
        <f t="shared" si="91"/>
        <v>#REF!</v>
      </c>
      <c r="AF566" s="13" t="e">
        <f>AVERAGEIFS($T$2:$T$2691,$C$2:$C$2691,6,#REF!,X566,#REF!,Y566)</f>
        <v>#REF!</v>
      </c>
      <c r="AG566" s="13" t="e">
        <f t="shared" si="92"/>
        <v>#REF!</v>
      </c>
      <c r="AN566" s="5"/>
    </row>
    <row r="567" spans="1:40" x14ac:dyDescent="0.3">
      <c r="A567" s="10">
        <f>IF(ISBLANK('Step 1.1 Raw Data'!A567),"-",'Step 1.1 Raw Data'!A567)</f>
        <v>43155.958365972219</v>
      </c>
      <c r="B567">
        <f t="shared" si="85"/>
        <v>23</v>
      </c>
      <c r="C567">
        <f t="shared" si="84"/>
        <v>7</v>
      </c>
      <c r="D567">
        <f>IF(ISBLANK('Step 1.1 Raw Data'!B567),"-",'Step 1.1 Raw Data'!B567)</f>
        <v>86.2226</v>
      </c>
      <c r="E567">
        <f>IF(ISBLANK('Step 1.1 Raw Data'!C567),"-",'Step 1.1 Raw Data'!C567)</f>
        <v>86.2226</v>
      </c>
      <c r="F567">
        <f>IF(ISBLANK('Step 1.1 Raw Data'!D567),"-",'Step 1.1 Raw Data'!D567)</f>
        <v>86.2226</v>
      </c>
      <c r="G567" s="17">
        <f t="shared" si="86"/>
        <v>86.2226</v>
      </c>
      <c r="H567" s="61">
        <f>(SQRT(3)*G567*'Step 1.1 Raw Data'!$G$3*'Step 1.1 Raw Data'!$G$4)/1000</f>
        <v>31.196034496148172</v>
      </c>
      <c r="J567" s="10"/>
      <c r="K567"/>
      <c r="L567"/>
      <c r="M567"/>
      <c r="N567" s="17"/>
      <c r="O567"/>
      <c r="P567" s="10"/>
      <c r="Q567"/>
      <c r="R567"/>
      <c r="S567"/>
      <c r="T567" s="17"/>
      <c r="V567">
        <v>6</v>
      </c>
      <c r="W567" s="14">
        <v>0.71875</v>
      </c>
      <c r="X567" s="3">
        <f t="shared" si="87"/>
        <v>17</v>
      </c>
      <c r="Y567" s="3">
        <f t="shared" si="88"/>
        <v>15</v>
      </c>
      <c r="Z567" s="13" t="e">
        <f>AVERAGEIFS(#REF!,$C$2:$C$2691,6,#REF!,X567,#REF!,Y567)</f>
        <v>#REF!</v>
      </c>
      <c r="AA567" s="13" t="e">
        <f t="shared" si="89"/>
        <v>#REF!</v>
      </c>
      <c r="AB567" s="13" t="e">
        <f>AVERAGEIFS(#REF!,$C$2:$C$2691,6,#REF!,X567,#REF!,Y567)</f>
        <v>#REF!</v>
      </c>
      <c r="AC567" s="13" t="e">
        <f t="shared" si="90"/>
        <v>#REF!</v>
      </c>
      <c r="AD567" s="13" t="e">
        <f>AVERAGEIFS($N$2:$N$2691,$C$2:$C$2691,6,#REF!,X567,#REF!,Y567)</f>
        <v>#REF!</v>
      </c>
      <c r="AE567" s="13" t="e">
        <f t="shared" si="91"/>
        <v>#REF!</v>
      </c>
      <c r="AF567" s="13" t="e">
        <f>AVERAGEIFS($T$2:$T$2691,$C$2:$C$2691,6,#REF!,X567,#REF!,Y567)</f>
        <v>#REF!</v>
      </c>
      <c r="AG567" s="13" t="e">
        <f t="shared" si="92"/>
        <v>#REF!</v>
      </c>
      <c r="AN567" s="5"/>
    </row>
    <row r="568" spans="1:40" x14ac:dyDescent="0.3">
      <c r="A568" s="10">
        <f>IF(ISBLANK('Step 1.1 Raw Data'!A568),"-",'Step 1.1 Raw Data'!A568)</f>
        <v>43156.000032696757</v>
      </c>
      <c r="B568">
        <f t="shared" si="85"/>
        <v>0</v>
      </c>
      <c r="C568">
        <f t="shared" si="84"/>
        <v>1</v>
      </c>
      <c r="D568">
        <f>IF(ISBLANK('Step 1.1 Raw Data'!B568),"-",'Step 1.1 Raw Data'!B568)</f>
        <v>86.236400000000003</v>
      </c>
      <c r="E568">
        <f>IF(ISBLANK('Step 1.1 Raw Data'!C568),"-",'Step 1.1 Raw Data'!C568)</f>
        <v>86.236400000000003</v>
      </c>
      <c r="F568">
        <f>IF(ISBLANK('Step 1.1 Raw Data'!D568),"-",'Step 1.1 Raw Data'!D568)</f>
        <v>86.236400000000003</v>
      </c>
      <c r="G568" s="17">
        <f t="shared" si="86"/>
        <v>86.236400000000003</v>
      </c>
      <c r="H568" s="61">
        <f>(SQRT(3)*G568*'Step 1.1 Raw Data'!$G$3*'Step 1.1 Raw Data'!$G$4)/1000</f>
        <v>31.201027447834235</v>
      </c>
      <c r="J568" s="10"/>
      <c r="K568"/>
      <c r="L568"/>
      <c r="M568"/>
      <c r="N568" s="17"/>
      <c r="O568"/>
      <c r="P568" s="10"/>
      <c r="Q568"/>
      <c r="R568"/>
      <c r="S568"/>
      <c r="T568" s="17"/>
      <c r="V568">
        <v>6</v>
      </c>
      <c r="W568" s="14">
        <v>0.72916666666666696</v>
      </c>
      <c r="X568" s="3">
        <f t="shared" si="87"/>
        <v>17</v>
      </c>
      <c r="Y568" s="3">
        <f t="shared" si="88"/>
        <v>30</v>
      </c>
      <c r="Z568" s="13" t="e">
        <f>AVERAGEIFS(#REF!,$C$2:$C$2691,6,#REF!,X568,#REF!,Y568)</f>
        <v>#REF!</v>
      </c>
      <c r="AA568" s="13" t="e">
        <f t="shared" si="89"/>
        <v>#REF!</v>
      </c>
      <c r="AB568" s="13" t="e">
        <f>AVERAGEIFS(#REF!,$C$2:$C$2691,6,#REF!,X568,#REF!,Y568)</f>
        <v>#REF!</v>
      </c>
      <c r="AC568" s="13" t="e">
        <f t="shared" si="90"/>
        <v>#REF!</v>
      </c>
      <c r="AD568" s="13" t="e">
        <f>AVERAGEIFS($N$2:$N$2691,$C$2:$C$2691,6,#REF!,X568,#REF!,Y568)</f>
        <v>#REF!</v>
      </c>
      <c r="AE568" s="13" t="e">
        <f t="shared" si="91"/>
        <v>#REF!</v>
      </c>
      <c r="AF568" s="13" t="e">
        <f>AVERAGEIFS($T$2:$T$2691,$C$2:$C$2691,6,#REF!,X568,#REF!,Y568)</f>
        <v>#REF!</v>
      </c>
      <c r="AG568" s="13" t="e">
        <f t="shared" si="92"/>
        <v>#REF!</v>
      </c>
      <c r="AN568" s="5"/>
    </row>
    <row r="569" spans="1:40" x14ac:dyDescent="0.3">
      <c r="A569" s="10">
        <f>IF(ISBLANK('Step 1.1 Raw Data'!A569),"-",'Step 1.1 Raw Data'!A569)</f>
        <v>43156.041699421294</v>
      </c>
      <c r="B569">
        <f t="shared" si="85"/>
        <v>1</v>
      </c>
      <c r="C569">
        <f t="shared" si="84"/>
        <v>1</v>
      </c>
      <c r="D569">
        <f>IF(ISBLANK('Step 1.1 Raw Data'!B569),"-",'Step 1.1 Raw Data'!B569)</f>
        <v>86.318799999999996</v>
      </c>
      <c r="E569">
        <f>IF(ISBLANK('Step 1.1 Raw Data'!C569),"-",'Step 1.1 Raw Data'!C569)</f>
        <v>86.318799999999996</v>
      </c>
      <c r="F569">
        <f>IF(ISBLANK('Step 1.1 Raw Data'!D569),"-",'Step 1.1 Raw Data'!D569)</f>
        <v>86.318799999999996</v>
      </c>
      <c r="G569" s="17">
        <f t="shared" si="86"/>
        <v>86.318799999999996</v>
      </c>
      <c r="H569" s="61">
        <f>(SQRT(3)*G569*'Step 1.1 Raw Data'!$G$3*'Step 1.1 Raw Data'!$G$4)/1000</f>
        <v>31.230840434713343</v>
      </c>
      <c r="J569" s="10"/>
      <c r="K569"/>
      <c r="L569"/>
      <c r="M569"/>
      <c r="N569" s="17"/>
      <c r="O569"/>
      <c r="P569" s="10"/>
      <c r="Q569"/>
      <c r="R569"/>
      <c r="S569"/>
      <c r="T569" s="17"/>
      <c r="V569">
        <v>6</v>
      </c>
      <c r="W569" s="14">
        <v>0.73958333333333304</v>
      </c>
      <c r="X569" s="3">
        <f t="shared" si="87"/>
        <v>17</v>
      </c>
      <c r="Y569" s="3">
        <f t="shared" si="88"/>
        <v>45</v>
      </c>
      <c r="Z569" s="13" t="e">
        <f>AVERAGEIFS(#REF!,$C$2:$C$2691,6,#REF!,X569,#REF!,Y569)</f>
        <v>#REF!</v>
      </c>
      <c r="AA569" s="13" t="e">
        <f t="shared" si="89"/>
        <v>#REF!</v>
      </c>
      <c r="AB569" s="13" t="e">
        <f>AVERAGEIFS(#REF!,$C$2:$C$2691,6,#REF!,X569,#REF!,Y569)</f>
        <v>#REF!</v>
      </c>
      <c r="AC569" s="13" t="e">
        <f t="shared" si="90"/>
        <v>#REF!</v>
      </c>
      <c r="AD569" s="13" t="e">
        <f>AVERAGEIFS($N$2:$N$2691,$C$2:$C$2691,6,#REF!,X569,#REF!,Y569)</f>
        <v>#REF!</v>
      </c>
      <c r="AE569" s="13" t="e">
        <f t="shared" si="91"/>
        <v>#REF!</v>
      </c>
      <c r="AF569" s="13" t="e">
        <f>AVERAGEIFS($T$2:$T$2691,$C$2:$C$2691,6,#REF!,X569,#REF!,Y569)</f>
        <v>#REF!</v>
      </c>
      <c r="AG569" s="13" t="e">
        <f t="shared" si="92"/>
        <v>#REF!</v>
      </c>
      <c r="AN569" s="5"/>
    </row>
    <row r="570" spans="1:40" x14ac:dyDescent="0.3">
      <c r="A570" s="10">
        <f>IF(ISBLANK('Step 1.1 Raw Data'!A570),"-",'Step 1.1 Raw Data'!A570)</f>
        <v>43156.083366145831</v>
      </c>
      <c r="B570">
        <f t="shared" si="85"/>
        <v>2</v>
      </c>
      <c r="C570">
        <f t="shared" si="84"/>
        <v>1</v>
      </c>
      <c r="D570">
        <f>IF(ISBLANK('Step 1.1 Raw Data'!B570),"-",'Step 1.1 Raw Data'!B570)</f>
        <v>86.2119</v>
      </c>
      <c r="E570">
        <f>IF(ISBLANK('Step 1.1 Raw Data'!C570),"-",'Step 1.1 Raw Data'!C570)</f>
        <v>86.2119</v>
      </c>
      <c r="F570">
        <f>IF(ISBLANK('Step 1.1 Raw Data'!D570),"-",'Step 1.1 Raw Data'!D570)</f>
        <v>86.2119</v>
      </c>
      <c r="G570" s="17">
        <f t="shared" si="86"/>
        <v>86.2119</v>
      </c>
      <c r="H570" s="61">
        <f>(SQRT(3)*G570*'Step 1.1 Raw Data'!$G$3*'Step 1.1 Raw Data'!$G$4)/1000</f>
        <v>31.192163149551003</v>
      </c>
      <c r="J570" s="10"/>
      <c r="K570"/>
      <c r="L570"/>
      <c r="M570"/>
      <c r="N570" s="17"/>
      <c r="O570"/>
      <c r="P570" s="10"/>
      <c r="Q570"/>
      <c r="R570"/>
      <c r="S570"/>
      <c r="T570" s="17"/>
      <c r="V570">
        <v>6</v>
      </c>
      <c r="W570" s="14">
        <v>0.75</v>
      </c>
      <c r="X570" s="3">
        <f t="shared" si="87"/>
        <v>18</v>
      </c>
      <c r="Y570" s="3">
        <f t="shared" si="88"/>
        <v>0</v>
      </c>
      <c r="Z570" s="13" t="e">
        <f>AVERAGEIFS(#REF!,$C$2:$C$2691,6,#REF!,X570,#REF!,Y570)</f>
        <v>#REF!</v>
      </c>
      <c r="AA570" s="13" t="e">
        <f t="shared" si="89"/>
        <v>#REF!</v>
      </c>
      <c r="AB570" s="13" t="e">
        <f>AVERAGEIFS(#REF!,$C$2:$C$2691,6,#REF!,X570,#REF!,Y570)</f>
        <v>#REF!</v>
      </c>
      <c r="AC570" s="13" t="e">
        <f t="shared" si="90"/>
        <v>#REF!</v>
      </c>
      <c r="AD570" s="13" t="e">
        <f>AVERAGEIFS($N$2:$N$2691,$C$2:$C$2691,6,#REF!,X570,#REF!,Y570)</f>
        <v>#REF!</v>
      </c>
      <c r="AE570" s="13" t="e">
        <f t="shared" si="91"/>
        <v>#REF!</v>
      </c>
      <c r="AF570" s="13" t="e">
        <f>AVERAGEIFS($T$2:$T$2691,$C$2:$C$2691,6,#REF!,X570,#REF!,Y570)</f>
        <v>#REF!</v>
      </c>
      <c r="AG570" s="13" t="e">
        <f t="shared" si="92"/>
        <v>#REF!</v>
      </c>
      <c r="AN570" s="5"/>
    </row>
    <row r="571" spans="1:40" x14ac:dyDescent="0.3">
      <c r="A571" s="10">
        <f>IF(ISBLANK('Step 1.1 Raw Data'!A571),"-",'Step 1.1 Raw Data'!A571)</f>
        <v>43156.125032870368</v>
      </c>
      <c r="B571">
        <f t="shared" si="85"/>
        <v>3</v>
      </c>
      <c r="C571">
        <f t="shared" si="84"/>
        <v>1</v>
      </c>
      <c r="D571">
        <f>IF(ISBLANK('Step 1.1 Raw Data'!B571),"-",'Step 1.1 Raw Data'!B571)</f>
        <v>86.1845</v>
      </c>
      <c r="E571">
        <f>IF(ISBLANK('Step 1.1 Raw Data'!C571),"-",'Step 1.1 Raw Data'!C571)</f>
        <v>86.1845</v>
      </c>
      <c r="F571">
        <f>IF(ISBLANK('Step 1.1 Raw Data'!D571),"-",'Step 1.1 Raw Data'!D571)</f>
        <v>86.1845</v>
      </c>
      <c r="G571" s="17">
        <f t="shared" si="86"/>
        <v>86.1845</v>
      </c>
      <c r="H571" s="61">
        <f>(SQRT(3)*G571*'Step 1.1 Raw Data'!$G$3*'Step 1.1 Raw Data'!$G$4)/1000</f>
        <v>31.182249607797516</v>
      </c>
      <c r="J571" s="10"/>
      <c r="K571"/>
      <c r="L571"/>
      <c r="M571"/>
      <c r="N571" s="17"/>
      <c r="O571"/>
      <c r="P571" s="10"/>
      <c r="Q571"/>
      <c r="R571"/>
      <c r="S571"/>
      <c r="T571" s="17"/>
      <c r="V571">
        <v>6</v>
      </c>
      <c r="W571" s="14">
        <v>0.76041666666666696</v>
      </c>
      <c r="X571" s="3">
        <f t="shared" si="87"/>
        <v>18</v>
      </c>
      <c r="Y571" s="3">
        <f t="shared" si="88"/>
        <v>15</v>
      </c>
      <c r="Z571" s="13" t="e">
        <f>AVERAGEIFS(#REF!,$C$2:$C$2691,6,#REF!,X571,#REF!,Y571)</f>
        <v>#REF!</v>
      </c>
      <c r="AA571" s="13" t="e">
        <f t="shared" si="89"/>
        <v>#REF!</v>
      </c>
      <c r="AB571" s="13" t="e">
        <f>AVERAGEIFS(#REF!,$C$2:$C$2691,6,#REF!,X571,#REF!,Y571)</f>
        <v>#REF!</v>
      </c>
      <c r="AC571" s="13" t="e">
        <f t="shared" si="90"/>
        <v>#REF!</v>
      </c>
      <c r="AD571" s="13" t="e">
        <f>AVERAGEIFS($N$2:$N$2691,$C$2:$C$2691,6,#REF!,X571,#REF!,Y571)</f>
        <v>#REF!</v>
      </c>
      <c r="AE571" s="13" t="e">
        <f t="shared" si="91"/>
        <v>#REF!</v>
      </c>
      <c r="AF571" s="13" t="e">
        <f>AVERAGEIFS($T$2:$T$2691,$C$2:$C$2691,6,#REF!,X571,#REF!,Y571)</f>
        <v>#REF!</v>
      </c>
      <c r="AG571" s="13" t="e">
        <f t="shared" si="92"/>
        <v>#REF!</v>
      </c>
      <c r="AN571" s="5"/>
    </row>
    <row r="572" spans="1:40" x14ac:dyDescent="0.3">
      <c r="A572" s="10">
        <f>IF(ISBLANK('Step 1.1 Raw Data'!A572),"-",'Step 1.1 Raw Data'!A572)</f>
        <v>43156.166699594905</v>
      </c>
      <c r="B572">
        <f t="shared" si="85"/>
        <v>4</v>
      </c>
      <c r="C572">
        <f t="shared" si="84"/>
        <v>1</v>
      </c>
      <c r="D572">
        <f>IF(ISBLANK('Step 1.1 Raw Data'!B572),"-",'Step 1.1 Raw Data'!B572)</f>
        <v>86.245500000000007</v>
      </c>
      <c r="E572">
        <f>IF(ISBLANK('Step 1.1 Raw Data'!C572),"-",'Step 1.1 Raw Data'!C572)</f>
        <v>86.245500000000007</v>
      </c>
      <c r="F572">
        <f>IF(ISBLANK('Step 1.1 Raw Data'!D572),"-",'Step 1.1 Raw Data'!D572)</f>
        <v>86.245500000000007</v>
      </c>
      <c r="G572" s="17">
        <f t="shared" si="86"/>
        <v>86.245500000000007</v>
      </c>
      <c r="H572" s="61">
        <f>(SQRT(3)*G572*'Step 1.1 Raw Data'!$G$3*'Step 1.1 Raw Data'!$G$4)/1000</f>
        <v>31.204319901482297</v>
      </c>
      <c r="J572" s="10"/>
      <c r="K572"/>
      <c r="L572"/>
      <c r="M572"/>
      <c r="N572" s="17"/>
      <c r="O572"/>
      <c r="P572" s="10"/>
      <c r="Q572"/>
      <c r="R572"/>
      <c r="S572"/>
      <c r="T572" s="17"/>
      <c r="V572">
        <v>6</v>
      </c>
      <c r="W572" s="14">
        <v>0.77083333333333304</v>
      </c>
      <c r="X572" s="3">
        <f t="shared" si="87"/>
        <v>18</v>
      </c>
      <c r="Y572" s="3">
        <f t="shared" si="88"/>
        <v>30</v>
      </c>
      <c r="Z572" s="13" t="e">
        <f>AVERAGEIFS(#REF!,$C$2:$C$2691,6,#REF!,X572,#REF!,Y572)</f>
        <v>#REF!</v>
      </c>
      <c r="AA572" s="13" t="e">
        <f t="shared" si="89"/>
        <v>#REF!</v>
      </c>
      <c r="AB572" s="13" t="e">
        <f>AVERAGEIFS(#REF!,$C$2:$C$2691,6,#REF!,X572,#REF!,Y572)</f>
        <v>#REF!</v>
      </c>
      <c r="AC572" s="13" t="e">
        <f t="shared" si="90"/>
        <v>#REF!</v>
      </c>
      <c r="AD572" s="13" t="e">
        <f>AVERAGEIFS($N$2:$N$2691,$C$2:$C$2691,6,#REF!,X572,#REF!,Y572)</f>
        <v>#REF!</v>
      </c>
      <c r="AE572" s="13" t="e">
        <f t="shared" si="91"/>
        <v>#REF!</v>
      </c>
      <c r="AF572" s="13" t="e">
        <f>AVERAGEIFS($T$2:$T$2691,$C$2:$C$2691,6,#REF!,X572,#REF!,Y572)</f>
        <v>#REF!</v>
      </c>
      <c r="AG572" s="13" t="e">
        <f t="shared" si="92"/>
        <v>#REF!</v>
      </c>
      <c r="AN572" s="5"/>
    </row>
    <row r="573" spans="1:40" x14ac:dyDescent="0.3">
      <c r="A573" s="10">
        <f>IF(ISBLANK('Step 1.1 Raw Data'!A573),"-",'Step 1.1 Raw Data'!A573)</f>
        <v>43156.208366319443</v>
      </c>
      <c r="B573">
        <f t="shared" si="85"/>
        <v>5</v>
      </c>
      <c r="C573">
        <f t="shared" si="84"/>
        <v>1</v>
      </c>
      <c r="D573">
        <f>IF(ISBLANK('Step 1.1 Raw Data'!B573),"-",'Step 1.1 Raw Data'!B573)</f>
        <v>86.2333</v>
      </c>
      <c r="E573">
        <f>IF(ISBLANK('Step 1.1 Raw Data'!C573),"-",'Step 1.1 Raw Data'!C573)</f>
        <v>86.2333</v>
      </c>
      <c r="F573">
        <f>IF(ISBLANK('Step 1.1 Raw Data'!D573),"-",'Step 1.1 Raw Data'!D573)</f>
        <v>86.2333</v>
      </c>
      <c r="G573" s="17">
        <f t="shared" si="86"/>
        <v>86.2333</v>
      </c>
      <c r="H573" s="61">
        <f>(SQRT(3)*G573*'Step 1.1 Raw Data'!$G$3*'Step 1.1 Raw Data'!$G$4)/1000</f>
        <v>31.199905842745338</v>
      </c>
      <c r="J573" s="10"/>
      <c r="K573"/>
      <c r="L573"/>
      <c r="M573"/>
      <c r="N573" s="17"/>
      <c r="O573"/>
      <c r="P573" s="10"/>
      <c r="Q573"/>
      <c r="R573"/>
      <c r="S573"/>
      <c r="T573" s="17"/>
      <c r="V573">
        <v>6</v>
      </c>
      <c r="W573" s="14">
        <v>0.78125</v>
      </c>
      <c r="X573" s="3">
        <f t="shared" si="87"/>
        <v>18</v>
      </c>
      <c r="Y573" s="3">
        <f t="shared" si="88"/>
        <v>45</v>
      </c>
      <c r="Z573" s="13" t="e">
        <f>AVERAGEIFS(#REF!,$C$2:$C$2691,6,#REF!,X573,#REF!,Y573)</f>
        <v>#REF!</v>
      </c>
      <c r="AA573" s="13" t="e">
        <f t="shared" si="89"/>
        <v>#REF!</v>
      </c>
      <c r="AB573" s="13" t="e">
        <f>AVERAGEIFS(#REF!,$C$2:$C$2691,6,#REF!,X573,#REF!,Y573)</f>
        <v>#REF!</v>
      </c>
      <c r="AC573" s="13" t="e">
        <f t="shared" si="90"/>
        <v>#REF!</v>
      </c>
      <c r="AD573" s="13" t="e">
        <f>AVERAGEIFS($N$2:$N$2691,$C$2:$C$2691,6,#REF!,X573,#REF!,Y573)</f>
        <v>#REF!</v>
      </c>
      <c r="AE573" s="13" t="e">
        <f t="shared" si="91"/>
        <v>#REF!</v>
      </c>
      <c r="AF573" s="13" t="e">
        <f>AVERAGEIFS($T$2:$T$2691,$C$2:$C$2691,6,#REF!,X573,#REF!,Y573)</f>
        <v>#REF!</v>
      </c>
      <c r="AG573" s="13" t="e">
        <f t="shared" si="92"/>
        <v>#REF!</v>
      </c>
      <c r="AN573" s="5"/>
    </row>
    <row r="574" spans="1:40" x14ac:dyDescent="0.3">
      <c r="A574" s="10">
        <f>IF(ISBLANK('Step 1.1 Raw Data'!A574),"-",'Step 1.1 Raw Data'!A574)</f>
        <v>43156.25003304398</v>
      </c>
      <c r="B574">
        <f t="shared" si="85"/>
        <v>6</v>
      </c>
      <c r="C574">
        <f t="shared" si="84"/>
        <v>1</v>
      </c>
      <c r="D574">
        <f>IF(ISBLANK('Step 1.1 Raw Data'!B574),"-",'Step 1.1 Raw Data'!B574)</f>
        <v>86.277600000000007</v>
      </c>
      <c r="E574">
        <f>IF(ISBLANK('Step 1.1 Raw Data'!C574),"-",'Step 1.1 Raw Data'!C574)</f>
        <v>86.277600000000007</v>
      </c>
      <c r="F574">
        <f>IF(ISBLANK('Step 1.1 Raw Data'!D574),"-",'Step 1.1 Raw Data'!D574)</f>
        <v>86.277600000000007</v>
      </c>
      <c r="G574" s="17">
        <f t="shared" si="86"/>
        <v>86.277600000000007</v>
      </c>
      <c r="H574" s="61">
        <f>(SQRT(3)*G574*'Step 1.1 Raw Data'!$G$3*'Step 1.1 Raw Data'!$G$4)/1000</f>
        <v>31.215933941273793</v>
      </c>
      <c r="J574" s="10"/>
      <c r="K574"/>
      <c r="L574"/>
      <c r="M574"/>
      <c r="N574" s="17"/>
      <c r="O574"/>
      <c r="P574" s="10"/>
      <c r="Q574"/>
      <c r="R574"/>
      <c r="S574"/>
      <c r="T574" s="17"/>
      <c r="V574">
        <v>6</v>
      </c>
      <c r="W574" s="14">
        <v>0.79166666666666696</v>
      </c>
      <c r="X574" s="3">
        <f t="shared" si="87"/>
        <v>19</v>
      </c>
      <c r="Y574" s="3">
        <f t="shared" si="88"/>
        <v>0</v>
      </c>
      <c r="Z574" s="13" t="e">
        <f>AVERAGEIFS(#REF!,$C$2:$C$2691,6,#REF!,X574,#REF!,Y574)</f>
        <v>#REF!</v>
      </c>
      <c r="AA574" s="13" t="e">
        <f t="shared" si="89"/>
        <v>#REF!</v>
      </c>
      <c r="AB574" s="13" t="e">
        <f>AVERAGEIFS(#REF!,$C$2:$C$2691,6,#REF!,X574,#REF!,Y574)</f>
        <v>#REF!</v>
      </c>
      <c r="AC574" s="13" t="e">
        <f t="shared" si="90"/>
        <v>#REF!</v>
      </c>
      <c r="AD574" s="13" t="e">
        <f>AVERAGEIFS($N$2:$N$2691,$C$2:$C$2691,6,#REF!,X574,#REF!,Y574)</f>
        <v>#REF!</v>
      </c>
      <c r="AE574" s="13" t="e">
        <f t="shared" si="91"/>
        <v>#REF!</v>
      </c>
      <c r="AF574" s="13" t="e">
        <f>AVERAGEIFS($T$2:$T$2691,$C$2:$C$2691,6,#REF!,X574,#REF!,Y574)</f>
        <v>#REF!</v>
      </c>
      <c r="AG574" s="13" t="e">
        <f t="shared" si="92"/>
        <v>#REF!</v>
      </c>
      <c r="AN574" s="5"/>
    </row>
    <row r="575" spans="1:40" x14ac:dyDescent="0.3">
      <c r="A575" s="10">
        <f>IF(ISBLANK('Step 1.1 Raw Data'!A575),"-",'Step 1.1 Raw Data'!A575)</f>
        <v>43156.291699768517</v>
      </c>
      <c r="B575">
        <f t="shared" si="85"/>
        <v>7</v>
      </c>
      <c r="C575">
        <f t="shared" si="84"/>
        <v>1</v>
      </c>
      <c r="D575">
        <f>IF(ISBLANK('Step 1.1 Raw Data'!B575),"-",'Step 1.1 Raw Data'!B575)</f>
        <v>86.286699999999996</v>
      </c>
      <c r="E575">
        <f>IF(ISBLANK('Step 1.1 Raw Data'!C575),"-",'Step 1.1 Raw Data'!C575)</f>
        <v>86.286699999999996</v>
      </c>
      <c r="F575">
        <f>IF(ISBLANK('Step 1.1 Raw Data'!D575),"-",'Step 1.1 Raw Data'!D575)</f>
        <v>86.286699999999996</v>
      </c>
      <c r="G575" s="17">
        <f t="shared" si="86"/>
        <v>86.286699999999996</v>
      </c>
      <c r="H575" s="61">
        <f>(SQRT(3)*G575*'Step 1.1 Raw Data'!$G$3*'Step 1.1 Raw Data'!$G$4)/1000</f>
        <v>31.219226394921847</v>
      </c>
      <c r="J575" s="10"/>
      <c r="K575"/>
      <c r="L575"/>
      <c r="M575"/>
      <c r="N575" s="17"/>
      <c r="O575"/>
      <c r="P575" s="10"/>
      <c r="Q575"/>
      <c r="R575"/>
      <c r="S575"/>
      <c r="T575" s="17"/>
      <c r="V575">
        <v>6</v>
      </c>
      <c r="W575" s="14">
        <v>0.80208333333333304</v>
      </c>
      <c r="X575" s="3">
        <f t="shared" si="87"/>
        <v>19</v>
      </c>
      <c r="Y575" s="3">
        <f t="shared" si="88"/>
        <v>15</v>
      </c>
      <c r="Z575" s="13" t="e">
        <f>AVERAGEIFS(#REF!,$C$2:$C$2691,6,#REF!,X575,#REF!,Y575)</f>
        <v>#REF!</v>
      </c>
      <c r="AA575" s="13" t="e">
        <f t="shared" si="89"/>
        <v>#REF!</v>
      </c>
      <c r="AB575" s="13" t="e">
        <f>AVERAGEIFS(#REF!,$C$2:$C$2691,6,#REF!,X575,#REF!,Y575)</f>
        <v>#REF!</v>
      </c>
      <c r="AC575" s="13" t="e">
        <f t="shared" si="90"/>
        <v>#REF!</v>
      </c>
      <c r="AD575" s="13" t="e">
        <f>AVERAGEIFS($N$2:$N$2691,$C$2:$C$2691,6,#REF!,X575,#REF!,Y575)</f>
        <v>#REF!</v>
      </c>
      <c r="AE575" s="13" t="e">
        <f t="shared" si="91"/>
        <v>#REF!</v>
      </c>
      <c r="AF575" s="13" t="e">
        <f>AVERAGEIFS($T$2:$T$2691,$C$2:$C$2691,6,#REF!,X575,#REF!,Y575)</f>
        <v>#REF!</v>
      </c>
      <c r="AG575" s="13" t="e">
        <f t="shared" si="92"/>
        <v>#REF!</v>
      </c>
      <c r="AN575" s="5"/>
    </row>
    <row r="576" spans="1:40" x14ac:dyDescent="0.3">
      <c r="A576" s="10">
        <f>IF(ISBLANK('Step 1.1 Raw Data'!A576),"-",'Step 1.1 Raw Data'!A576)</f>
        <v>43156.333366493054</v>
      </c>
      <c r="B576">
        <f t="shared" si="85"/>
        <v>8</v>
      </c>
      <c r="C576">
        <f t="shared" si="84"/>
        <v>1</v>
      </c>
      <c r="D576">
        <f>IF(ISBLANK('Step 1.1 Raw Data'!B576),"-",'Step 1.1 Raw Data'!B576)</f>
        <v>86.298900000000003</v>
      </c>
      <c r="E576">
        <f>IF(ISBLANK('Step 1.1 Raw Data'!C576),"-",'Step 1.1 Raw Data'!C576)</f>
        <v>86.298900000000003</v>
      </c>
      <c r="F576">
        <f>IF(ISBLANK('Step 1.1 Raw Data'!D576),"-",'Step 1.1 Raw Data'!D576)</f>
        <v>86.298900000000003</v>
      </c>
      <c r="G576" s="17">
        <f t="shared" si="86"/>
        <v>86.298900000000003</v>
      </c>
      <c r="H576" s="61">
        <f>(SQRT(3)*G576*'Step 1.1 Raw Data'!$G$3*'Step 1.1 Raw Data'!$G$4)/1000</f>
        <v>31.223640453658806</v>
      </c>
      <c r="J576" s="10"/>
      <c r="K576"/>
      <c r="L576"/>
      <c r="M576"/>
      <c r="N576" s="17"/>
      <c r="O576"/>
      <c r="P576" s="10"/>
      <c r="Q576"/>
      <c r="R576"/>
      <c r="S576"/>
      <c r="T576" s="17"/>
      <c r="V576">
        <v>6</v>
      </c>
      <c r="W576" s="14">
        <v>0.8125</v>
      </c>
      <c r="X576" s="3">
        <f t="shared" si="87"/>
        <v>19</v>
      </c>
      <c r="Y576" s="3">
        <f t="shared" si="88"/>
        <v>30</v>
      </c>
      <c r="Z576" s="13" t="e">
        <f>AVERAGEIFS(#REF!,$C$2:$C$2691,6,#REF!,X576,#REF!,Y576)</f>
        <v>#REF!</v>
      </c>
      <c r="AA576" s="13" t="e">
        <f t="shared" si="89"/>
        <v>#REF!</v>
      </c>
      <c r="AB576" s="13" t="e">
        <f>AVERAGEIFS(#REF!,$C$2:$C$2691,6,#REF!,X576,#REF!,Y576)</f>
        <v>#REF!</v>
      </c>
      <c r="AC576" s="13" t="e">
        <f t="shared" si="90"/>
        <v>#REF!</v>
      </c>
      <c r="AD576" s="13" t="e">
        <f>AVERAGEIFS($N$2:$N$2691,$C$2:$C$2691,6,#REF!,X576,#REF!,Y576)</f>
        <v>#REF!</v>
      </c>
      <c r="AE576" s="13" t="e">
        <f t="shared" si="91"/>
        <v>#REF!</v>
      </c>
      <c r="AF576" s="13" t="e">
        <f>AVERAGEIFS($T$2:$T$2691,$C$2:$C$2691,6,#REF!,X576,#REF!,Y576)</f>
        <v>#REF!</v>
      </c>
      <c r="AG576" s="13" t="e">
        <f t="shared" si="92"/>
        <v>#REF!</v>
      </c>
      <c r="AN576" s="5"/>
    </row>
    <row r="577" spans="1:40" x14ac:dyDescent="0.3">
      <c r="A577" s="10">
        <f>IF(ISBLANK('Step 1.1 Raw Data'!A577),"-",'Step 1.1 Raw Data'!A577)</f>
        <v>43156.375033217591</v>
      </c>
      <c r="B577">
        <f t="shared" si="85"/>
        <v>9</v>
      </c>
      <c r="C577">
        <f t="shared" si="84"/>
        <v>1</v>
      </c>
      <c r="D577">
        <f>IF(ISBLANK('Step 1.1 Raw Data'!B577),"-",'Step 1.1 Raw Data'!B577)</f>
        <v>86.286699999999996</v>
      </c>
      <c r="E577">
        <f>IF(ISBLANK('Step 1.1 Raw Data'!C577),"-",'Step 1.1 Raw Data'!C577)</f>
        <v>86.286699999999996</v>
      </c>
      <c r="F577">
        <f>IF(ISBLANK('Step 1.1 Raw Data'!D577),"-",'Step 1.1 Raw Data'!D577)</f>
        <v>86.286699999999996</v>
      </c>
      <c r="G577" s="17">
        <f t="shared" si="86"/>
        <v>86.286699999999996</v>
      </c>
      <c r="H577" s="61">
        <f>(SQRT(3)*G577*'Step 1.1 Raw Data'!$G$3*'Step 1.1 Raw Data'!$G$4)/1000</f>
        <v>31.219226394921847</v>
      </c>
      <c r="J577" s="10"/>
      <c r="K577"/>
      <c r="L577"/>
      <c r="M577"/>
      <c r="N577" s="17"/>
      <c r="O577"/>
      <c r="P577" s="10"/>
      <c r="Q577"/>
      <c r="R577"/>
      <c r="S577"/>
      <c r="T577" s="17"/>
      <c r="V577">
        <v>6</v>
      </c>
      <c r="W577" s="14">
        <v>0.82291666666666696</v>
      </c>
      <c r="X577" s="3">
        <f t="shared" si="87"/>
        <v>19</v>
      </c>
      <c r="Y577" s="3">
        <f t="shared" si="88"/>
        <v>45</v>
      </c>
      <c r="Z577" s="13" t="e">
        <f>AVERAGEIFS(#REF!,$C$2:$C$2691,6,#REF!,X577,#REF!,Y577)</f>
        <v>#REF!</v>
      </c>
      <c r="AA577" s="13" t="e">
        <f t="shared" si="89"/>
        <v>#REF!</v>
      </c>
      <c r="AB577" s="13" t="e">
        <f>AVERAGEIFS(#REF!,$C$2:$C$2691,6,#REF!,X577,#REF!,Y577)</f>
        <v>#REF!</v>
      </c>
      <c r="AC577" s="13" t="e">
        <f t="shared" si="90"/>
        <v>#REF!</v>
      </c>
      <c r="AD577" s="13" t="e">
        <f>AVERAGEIFS($N$2:$N$2691,$C$2:$C$2691,6,#REF!,X577,#REF!,Y577)</f>
        <v>#REF!</v>
      </c>
      <c r="AE577" s="13" t="e">
        <f t="shared" si="91"/>
        <v>#REF!</v>
      </c>
      <c r="AF577" s="13" t="e">
        <f>AVERAGEIFS($T$2:$T$2691,$C$2:$C$2691,6,#REF!,X577,#REF!,Y577)</f>
        <v>#REF!</v>
      </c>
      <c r="AG577" s="13" t="e">
        <f t="shared" si="92"/>
        <v>#REF!</v>
      </c>
      <c r="AN577" s="5"/>
    </row>
    <row r="578" spans="1:40" x14ac:dyDescent="0.3">
      <c r="A578" s="10">
        <f>IF(ISBLANK('Step 1.1 Raw Data'!A578),"-",'Step 1.1 Raw Data'!A578)</f>
        <v>43156.416699942129</v>
      </c>
      <c r="B578">
        <f t="shared" si="85"/>
        <v>10</v>
      </c>
      <c r="C578">
        <f t="shared" ref="C578:C641" si="93">WEEKDAY(A578)</f>
        <v>1</v>
      </c>
      <c r="D578">
        <f>IF(ISBLANK('Step 1.1 Raw Data'!B578),"-",'Step 1.1 Raw Data'!B578)</f>
        <v>86.288200000000003</v>
      </c>
      <c r="E578">
        <f>IF(ISBLANK('Step 1.1 Raw Data'!C578),"-",'Step 1.1 Raw Data'!C578)</f>
        <v>86.288200000000003</v>
      </c>
      <c r="F578">
        <f>IF(ISBLANK('Step 1.1 Raw Data'!D578),"-",'Step 1.1 Raw Data'!D578)</f>
        <v>86.288200000000003</v>
      </c>
      <c r="G578" s="17">
        <f t="shared" si="86"/>
        <v>86.288200000000003</v>
      </c>
      <c r="H578" s="61">
        <f>(SQRT(3)*G578*'Step 1.1 Raw Data'!$G$3*'Step 1.1 Raw Data'!$G$4)/1000</f>
        <v>31.219769107061637</v>
      </c>
      <c r="J578" s="10"/>
      <c r="K578"/>
      <c r="L578"/>
      <c r="M578"/>
      <c r="N578" s="17"/>
      <c r="O578"/>
      <c r="P578" s="10"/>
      <c r="Q578"/>
      <c r="R578"/>
      <c r="S578"/>
      <c r="T578" s="17"/>
      <c r="V578">
        <v>6</v>
      </c>
      <c r="W578" s="14">
        <v>0.83333333333333304</v>
      </c>
      <c r="X578" s="3">
        <f t="shared" si="87"/>
        <v>20</v>
      </c>
      <c r="Y578" s="3">
        <f t="shared" si="88"/>
        <v>0</v>
      </c>
      <c r="Z578" s="13" t="e">
        <f>AVERAGEIFS(#REF!,$C$2:$C$2691,6,#REF!,X578,#REF!,Y578)</f>
        <v>#REF!</v>
      </c>
      <c r="AA578" s="13" t="e">
        <f t="shared" si="89"/>
        <v>#REF!</v>
      </c>
      <c r="AB578" s="13" t="e">
        <f>AVERAGEIFS(#REF!,$C$2:$C$2691,6,#REF!,X578,#REF!,Y578)</f>
        <v>#REF!</v>
      </c>
      <c r="AC578" s="13" t="e">
        <f t="shared" si="90"/>
        <v>#REF!</v>
      </c>
      <c r="AD578" s="13" t="e">
        <f>AVERAGEIFS($N$2:$N$2691,$C$2:$C$2691,6,#REF!,X578,#REF!,Y578)</f>
        <v>#REF!</v>
      </c>
      <c r="AE578" s="13" t="e">
        <f t="shared" si="91"/>
        <v>#REF!</v>
      </c>
      <c r="AF578" s="13" t="e">
        <f>AVERAGEIFS($T$2:$T$2691,$C$2:$C$2691,6,#REF!,X578,#REF!,Y578)</f>
        <v>#REF!</v>
      </c>
      <c r="AG578" s="13" t="e">
        <f t="shared" si="92"/>
        <v>#REF!</v>
      </c>
      <c r="AN578" s="5"/>
    </row>
    <row r="579" spans="1:40" x14ac:dyDescent="0.3">
      <c r="A579" s="10">
        <f>IF(ISBLANK('Step 1.1 Raw Data'!A579),"-",'Step 1.1 Raw Data'!A579)</f>
        <v>43156.458366666666</v>
      </c>
      <c r="B579">
        <f t="shared" ref="B579:B642" si="94">HOUR(A579)</f>
        <v>11</v>
      </c>
      <c r="C579">
        <f t="shared" si="93"/>
        <v>1</v>
      </c>
      <c r="D579">
        <f>IF(ISBLANK('Step 1.1 Raw Data'!B579),"-",'Step 1.1 Raw Data'!B579)</f>
        <v>86.1845</v>
      </c>
      <c r="E579">
        <f>IF(ISBLANK('Step 1.1 Raw Data'!C579),"-",'Step 1.1 Raw Data'!C579)</f>
        <v>86.1845</v>
      </c>
      <c r="F579">
        <f>IF(ISBLANK('Step 1.1 Raw Data'!D579),"-",'Step 1.1 Raw Data'!D579)</f>
        <v>86.1845</v>
      </c>
      <c r="G579" s="17">
        <f t="shared" ref="G579:G642" si="95">AVERAGE(D579:F579)</f>
        <v>86.1845</v>
      </c>
      <c r="H579" s="61">
        <f>(SQRT(3)*G579*'Step 1.1 Raw Data'!$G$3*'Step 1.1 Raw Data'!$G$4)/1000</f>
        <v>31.182249607797516</v>
      </c>
      <c r="J579" s="10"/>
      <c r="K579"/>
      <c r="L579"/>
      <c r="M579"/>
      <c r="N579" s="17"/>
      <c r="O579"/>
      <c r="P579" s="10"/>
      <c r="Q579"/>
      <c r="R579"/>
      <c r="S579"/>
      <c r="T579" s="17"/>
      <c r="V579">
        <v>6</v>
      </c>
      <c r="W579" s="14">
        <v>0.84375</v>
      </c>
      <c r="X579" s="3">
        <f t="shared" si="87"/>
        <v>20</v>
      </c>
      <c r="Y579" s="3">
        <f t="shared" si="88"/>
        <v>15</v>
      </c>
      <c r="Z579" s="13" t="e">
        <f>AVERAGEIFS(#REF!,$C$2:$C$2691,6,#REF!,X579,#REF!,Y579)</f>
        <v>#REF!</v>
      </c>
      <c r="AA579" s="13" t="e">
        <f t="shared" si="89"/>
        <v>#REF!</v>
      </c>
      <c r="AB579" s="13" t="e">
        <f>AVERAGEIFS(#REF!,$C$2:$C$2691,6,#REF!,X579,#REF!,Y579)</f>
        <v>#REF!</v>
      </c>
      <c r="AC579" s="13" t="e">
        <f t="shared" si="90"/>
        <v>#REF!</v>
      </c>
      <c r="AD579" s="13" t="e">
        <f>AVERAGEIFS($N$2:$N$2691,$C$2:$C$2691,6,#REF!,X579,#REF!,Y579)</f>
        <v>#REF!</v>
      </c>
      <c r="AE579" s="13" t="e">
        <f t="shared" si="91"/>
        <v>#REF!</v>
      </c>
      <c r="AF579" s="13" t="e">
        <f>AVERAGEIFS($T$2:$T$2691,$C$2:$C$2691,6,#REF!,X579,#REF!,Y579)</f>
        <v>#REF!</v>
      </c>
      <c r="AG579" s="13" t="e">
        <f t="shared" si="92"/>
        <v>#REF!</v>
      </c>
      <c r="AN579" s="5"/>
    </row>
    <row r="580" spans="1:40" x14ac:dyDescent="0.3">
      <c r="A580" s="10">
        <f>IF(ISBLANK('Step 1.1 Raw Data'!A580),"-",'Step 1.1 Raw Data'!A580)</f>
        <v>43156.500033391203</v>
      </c>
      <c r="B580">
        <f t="shared" si="94"/>
        <v>12</v>
      </c>
      <c r="C580">
        <f t="shared" si="93"/>
        <v>1</v>
      </c>
      <c r="D580">
        <f>IF(ISBLANK('Step 1.1 Raw Data'!B580),"-",'Step 1.1 Raw Data'!B580)</f>
        <v>86.141800000000003</v>
      </c>
      <c r="E580">
        <f>IF(ISBLANK('Step 1.1 Raw Data'!C580),"-",'Step 1.1 Raw Data'!C580)</f>
        <v>86.141800000000003</v>
      </c>
      <c r="F580">
        <f>IF(ISBLANK('Step 1.1 Raw Data'!D580),"-",'Step 1.1 Raw Data'!D580)</f>
        <v>86.141800000000003</v>
      </c>
      <c r="G580" s="17">
        <f t="shared" si="95"/>
        <v>86.141800000000003</v>
      </c>
      <c r="H580" s="61">
        <f>(SQRT(3)*G580*'Step 1.1 Raw Data'!$G$3*'Step 1.1 Raw Data'!$G$4)/1000</f>
        <v>31.166800402218175</v>
      </c>
      <c r="J580" s="10"/>
      <c r="K580"/>
      <c r="L580"/>
      <c r="M580"/>
      <c r="N580" s="17"/>
      <c r="O580"/>
      <c r="P580" s="10"/>
      <c r="Q580"/>
      <c r="R580"/>
      <c r="S580"/>
      <c r="T580" s="17"/>
      <c r="V580">
        <v>6</v>
      </c>
      <c r="W580" s="14">
        <v>0.85416666666666696</v>
      </c>
      <c r="X580" s="3">
        <f t="shared" si="87"/>
        <v>20</v>
      </c>
      <c r="Y580" s="3">
        <f t="shared" si="88"/>
        <v>30</v>
      </c>
      <c r="Z580" s="13" t="e">
        <f>AVERAGEIFS(#REF!,$C$2:$C$2691,6,#REF!,X580,#REF!,Y580)</f>
        <v>#REF!</v>
      </c>
      <c r="AA580" s="13" t="e">
        <f t="shared" si="89"/>
        <v>#REF!</v>
      </c>
      <c r="AB580" s="13" t="e">
        <f>AVERAGEIFS(#REF!,$C$2:$C$2691,6,#REF!,X580,#REF!,Y580)</f>
        <v>#REF!</v>
      </c>
      <c r="AC580" s="13" t="e">
        <f t="shared" si="90"/>
        <v>#REF!</v>
      </c>
      <c r="AD580" s="13" t="e">
        <f>AVERAGEIFS($N$2:$N$2691,$C$2:$C$2691,6,#REF!,X580,#REF!,Y580)</f>
        <v>#REF!</v>
      </c>
      <c r="AE580" s="13" t="e">
        <f t="shared" si="91"/>
        <v>#REF!</v>
      </c>
      <c r="AF580" s="13" t="e">
        <f>AVERAGEIFS($T$2:$T$2691,$C$2:$C$2691,6,#REF!,X580,#REF!,Y580)</f>
        <v>#REF!</v>
      </c>
      <c r="AG580" s="13" t="e">
        <f t="shared" si="92"/>
        <v>#REF!</v>
      </c>
      <c r="AN580" s="5"/>
    </row>
    <row r="581" spans="1:40" x14ac:dyDescent="0.3">
      <c r="A581" s="10">
        <f>IF(ISBLANK('Step 1.1 Raw Data'!A581),"-",'Step 1.1 Raw Data'!A581)</f>
        <v>43156.54170011574</v>
      </c>
      <c r="B581">
        <f t="shared" si="94"/>
        <v>13</v>
      </c>
      <c r="C581">
        <f t="shared" si="93"/>
        <v>1</v>
      </c>
      <c r="D581">
        <f>IF(ISBLANK('Step 1.1 Raw Data'!B581),"-",'Step 1.1 Raw Data'!B581)</f>
        <v>86.147900000000007</v>
      </c>
      <c r="E581">
        <f>IF(ISBLANK('Step 1.1 Raw Data'!C581),"-",'Step 1.1 Raw Data'!C581)</f>
        <v>86.147900000000007</v>
      </c>
      <c r="F581">
        <f>IF(ISBLANK('Step 1.1 Raw Data'!D581),"-",'Step 1.1 Raw Data'!D581)</f>
        <v>86.147900000000007</v>
      </c>
      <c r="G581" s="17">
        <f t="shared" si="95"/>
        <v>86.147900000000007</v>
      </c>
      <c r="H581" s="61">
        <f>(SQRT(3)*G581*'Step 1.1 Raw Data'!$G$3*'Step 1.1 Raw Data'!$G$4)/1000</f>
        <v>31.169007431586657</v>
      </c>
      <c r="J581" s="10"/>
      <c r="K581"/>
      <c r="L581"/>
      <c r="M581"/>
      <c r="N581" s="17"/>
      <c r="O581"/>
      <c r="P581" s="10"/>
      <c r="Q581"/>
      <c r="R581"/>
      <c r="S581"/>
      <c r="T581" s="17"/>
      <c r="V581">
        <v>6</v>
      </c>
      <c r="W581" s="14">
        <v>0.86458333333333304</v>
      </c>
      <c r="X581" s="3">
        <f t="shared" si="87"/>
        <v>20</v>
      </c>
      <c r="Y581" s="3">
        <f t="shared" si="88"/>
        <v>45</v>
      </c>
      <c r="Z581" s="13" t="e">
        <f>AVERAGEIFS(#REF!,$C$2:$C$2691,6,#REF!,X581,#REF!,Y581)</f>
        <v>#REF!</v>
      </c>
      <c r="AA581" s="13" t="e">
        <f t="shared" si="89"/>
        <v>#REF!</v>
      </c>
      <c r="AB581" s="13" t="e">
        <f>AVERAGEIFS(#REF!,$C$2:$C$2691,6,#REF!,X581,#REF!,Y581)</f>
        <v>#REF!</v>
      </c>
      <c r="AC581" s="13" t="e">
        <f t="shared" si="90"/>
        <v>#REF!</v>
      </c>
      <c r="AD581" s="13" t="e">
        <f>AVERAGEIFS($N$2:$N$2691,$C$2:$C$2691,6,#REF!,X581,#REF!,Y581)</f>
        <v>#REF!</v>
      </c>
      <c r="AE581" s="13" t="e">
        <f t="shared" si="91"/>
        <v>#REF!</v>
      </c>
      <c r="AF581" s="13" t="e">
        <f>AVERAGEIFS($T$2:$T$2691,$C$2:$C$2691,6,#REF!,X581,#REF!,Y581)</f>
        <v>#REF!</v>
      </c>
      <c r="AG581" s="13" t="e">
        <f t="shared" si="92"/>
        <v>#REF!</v>
      </c>
      <c r="AN581" s="5"/>
    </row>
    <row r="582" spans="1:40" x14ac:dyDescent="0.3">
      <c r="A582" s="10">
        <f>IF(ISBLANK('Step 1.1 Raw Data'!A582),"-",'Step 1.1 Raw Data'!A582)</f>
        <v>43156.583366840277</v>
      </c>
      <c r="B582">
        <f t="shared" si="94"/>
        <v>14</v>
      </c>
      <c r="C582">
        <f t="shared" si="93"/>
        <v>1</v>
      </c>
      <c r="D582">
        <f>IF(ISBLANK('Step 1.1 Raw Data'!B582),"-",'Step 1.1 Raw Data'!B582)</f>
        <v>86.111199999999997</v>
      </c>
      <c r="E582">
        <f>IF(ISBLANK('Step 1.1 Raw Data'!C582),"-",'Step 1.1 Raw Data'!C582)</f>
        <v>86.111199999999997</v>
      </c>
      <c r="F582">
        <f>IF(ISBLANK('Step 1.1 Raw Data'!D582),"-",'Step 1.1 Raw Data'!D582)</f>
        <v>86.111199999999997</v>
      </c>
      <c r="G582" s="17">
        <f t="shared" si="95"/>
        <v>86.111199999999997</v>
      </c>
      <c r="H582" s="61">
        <f>(SQRT(3)*G582*'Step 1.1 Raw Data'!$G$3*'Step 1.1 Raw Data'!$G$4)/1000</f>
        <v>31.155729074566466</v>
      </c>
      <c r="J582" s="10"/>
      <c r="K582"/>
      <c r="L582"/>
      <c r="M582"/>
      <c r="N582" s="17"/>
      <c r="O582"/>
      <c r="P582" s="10"/>
      <c r="Q582"/>
      <c r="R582"/>
      <c r="S582"/>
      <c r="T582" s="17"/>
      <c r="V582">
        <v>6</v>
      </c>
      <c r="W582" s="14">
        <v>0.875</v>
      </c>
      <c r="X582" s="3">
        <f t="shared" si="87"/>
        <v>21</v>
      </c>
      <c r="Y582" s="3">
        <f t="shared" si="88"/>
        <v>0</v>
      </c>
      <c r="Z582" s="13" t="e">
        <f>AVERAGEIFS(#REF!,$C$2:$C$2691,6,#REF!,X582,#REF!,Y582)</f>
        <v>#REF!</v>
      </c>
      <c r="AA582" s="13" t="e">
        <f t="shared" si="89"/>
        <v>#REF!</v>
      </c>
      <c r="AB582" s="13" t="e">
        <f>AVERAGEIFS(#REF!,$C$2:$C$2691,6,#REF!,X582,#REF!,Y582)</f>
        <v>#REF!</v>
      </c>
      <c r="AC582" s="13" t="e">
        <f t="shared" si="90"/>
        <v>#REF!</v>
      </c>
      <c r="AD582" s="13" t="e">
        <f>AVERAGEIFS($N$2:$N$2691,$C$2:$C$2691,6,#REF!,X582,#REF!,Y582)</f>
        <v>#REF!</v>
      </c>
      <c r="AE582" s="13" t="e">
        <f t="shared" si="91"/>
        <v>#REF!</v>
      </c>
      <c r="AF582" s="13" t="e">
        <f>AVERAGEIFS($T$2:$T$2691,$C$2:$C$2691,6,#REF!,X582,#REF!,Y582)</f>
        <v>#REF!</v>
      </c>
      <c r="AG582" s="13" t="e">
        <f t="shared" si="92"/>
        <v>#REF!</v>
      </c>
      <c r="AN582" s="5"/>
    </row>
    <row r="583" spans="1:40" x14ac:dyDescent="0.3">
      <c r="A583" s="10">
        <f>IF(ISBLANK('Step 1.1 Raw Data'!A583),"-",'Step 1.1 Raw Data'!A583)</f>
        <v>43156.625033564815</v>
      </c>
      <c r="B583">
        <f t="shared" si="94"/>
        <v>15</v>
      </c>
      <c r="C583">
        <f t="shared" si="93"/>
        <v>1</v>
      </c>
      <c r="D583">
        <f>IF(ISBLANK('Step 1.1 Raw Data'!B583),"-",'Step 1.1 Raw Data'!B583)</f>
        <v>86.245500000000007</v>
      </c>
      <c r="E583">
        <f>IF(ISBLANK('Step 1.1 Raw Data'!C583),"-",'Step 1.1 Raw Data'!C583)</f>
        <v>86.245500000000007</v>
      </c>
      <c r="F583">
        <f>IF(ISBLANK('Step 1.1 Raw Data'!D583),"-",'Step 1.1 Raw Data'!D583)</f>
        <v>86.245500000000007</v>
      </c>
      <c r="G583" s="17">
        <f t="shared" si="95"/>
        <v>86.245500000000007</v>
      </c>
      <c r="H583" s="61">
        <f>(SQRT(3)*G583*'Step 1.1 Raw Data'!$G$3*'Step 1.1 Raw Data'!$G$4)/1000</f>
        <v>31.204319901482297</v>
      </c>
      <c r="J583" s="10"/>
      <c r="K583"/>
      <c r="L583"/>
      <c r="M583"/>
      <c r="N583" s="17"/>
      <c r="O583"/>
      <c r="P583" s="10"/>
      <c r="Q583"/>
      <c r="R583"/>
      <c r="S583"/>
      <c r="T583" s="17"/>
      <c r="V583">
        <v>6</v>
      </c>
      <c r="W583" s="14">
        <v>0.88541666666666696</v>
      </c>
      <c r="X583" s="3">
        <f t="shared" si="87"/>
        <v>21</v>
      </c>
      <c r="Y583" s="3">
        <f t="shared" si="88"/>
        <v>15</v>
      </c>
      <c r="Z583" s="13" t="e">
        <f>AVERAGEIFS(#REF!,$C$2:$C$2691,6,#REF!,X583,#REF!,Y583)</f>
        <v>#REF!</v>
      </c>
      <c r="AA583" s="13" t="e">
        <f t="shared" si="89"/>
        <v>#REF!</v>
      </c>
      <c r="AB583" s="13" t="e">
        <f>AVERAGEIFS(#REF!,$C$2:$C$2691,6,#REF!,X583,#REF!,Y583)</f>
        <v>#REF!</v>
      </c>
      <c r="AC583" s="13" t="e">
        <f t="shared" si="90"/>
        <v>#REF!</v>
      </c>
      <c r="AD583" s="13" t="e">
        <f>AVERAGEIFS($N$2:$N$2691,$C$2:$C$2691,6,#REF!,X583,#REF!,Y583)</f>
        <v>#REF!</v>
      </c>
      <c r="AE583" s="13" t="e">
        <f t="shared" si="91"/>
        <v>#REF!</v>
      </c>
      <c r="AF583" s="13" t="e">
        <f>AVERAGEIFS($T$2:$T$2691,$C$2:$C$2691,6,#REF!,X583,#REF!,Y583)</f>
        <v>#REF!</v>
      </c>
      <c r="AG583" s="13" t="e">
        <f t="shared" si="92"/>
        <v>#REF!</v>
      </c>
      <c r="AN583" s="5"/>
    </row>
    <row r="584" spans="1:40" x14ac:dyDescent="0.3">
      <c r="A584" s="10">
        <f>IF(ISBLANK('Step 1.1 Raw Data'!A584),"-",'Step 1.1 Raw Data'!A584)</f>
        <v>43156.666700289352</v>
      </c>
      <c r="B584">
        <f t="shared" si="94"/>
        <v>16</v>
      </c>
      <c r="C584">
        <f t="shared" si="93"/>
        <v>1</v>
      </c>
      <c r="D584">
        <f>IF(ISBLANK('Step 1.1 Raw Data'!B584),"-",'Step 1.1 Raw Data'!B584)</f>
        <v>86.344700000000003</v>
      </c>
      <c r="E584">
        <f>IF(ISBLANK('Step 1.1 Raw Data'!C584),"-",'Step 1.1 Raw Data'!C584)</f>
        <v>86.344700000000003</v>
      </c>
      <c r="F584">
        <f>IF(ISBLANK('Step 1.1 Raw Data'!D584),"-",'Step 1.1 Raw Data'!D584)</f>
        <v>86.344700000000003</v>
      </c>
      <c r="G584" s="17">
        <f t="shared" si="95"/>
        <v>86.344700000000003</v>
      </c>
      <c r="H584" s="61">
        <f>(SQRT(3)*G584*'Step 1.1 Raw Data'!$G$3*'Step 1.1 Raw Data'!$G$4)/1000</f>
        <v>31.240211264327044</v>
      </c>
      <c r="J584" s="10"/>
      <c r="K584"/>
      <c r="L584"/>
      <c r="M584"/>
      <c r="N584" s="17"/>
      <c r="O584"/>
      <c r="P584" s="10"/>
      <c r="Q584"/>
      <c r="R584"/>
      <c r="S584"/>
      <c r="T584" s="17"/>
      <c r="V584">
        <v>6</v>
      </c>
      <c r="W584" s="14">
        <v>0.89583333333333304</v>
      </c>
      <c r="X584" s="3">
        <f t="shared" si="87"/>
        <v>21</v>
      </c>
      <c r="Y584" s="3">
        <f t="shared" si="88"/>
        <v>30</v>
      </c>
      <c r="Z584" s="13" t="e">
        <f>AVERAGEIFS(#REF!,$C$2:$C$2691,6,#REF!,X584,#REF!,Y584)</f>
        <v>#REF!</v>
      </c>
      <c r="AA584" s="13" t="e">
        <f t="shared" si="89"/>
        <v>#REF!</v>
      </c>
      <c r="AB584" s="13" t="e">
        <f>AVERAGEIFS(#REF!,$C$2:$C$2691,6,#REF!,X584,#REF!,Y584)</f>
        <v>#REF!</v>
      </c>
      <c r="AC584" s="13" t="e">
        <f t="shared" si="90"/>
        <v>#REF!</v>
      </c>
      <c r="AD584" s="13" t="e">
        <f>AVERAGEIFS($N$2:$N$2691,$C$2:$C$2691,6,#REF!,X584,#REF!,Y584)</f>
        <v>#REF!</v>
      </c>
      <c r="AE584" s="13" t="e">
        <f t="shared" si="91"/>
        <v>#REF!</v>
      </c>
      <c r="AF584" s="13" t="e">
        <f>AVERAGEIFS($T$2:$T$2691,$C$2:$C$2691,6,#REF!,X584,#REF!,Y584)</f>
        <v>#REF!</v>
      </c>
      <c r="AG584" s="13" t="e">
        <f t="shared" si="92"/>
        <v>#REF!</v>
      </c>
      <c r="AN584" s="5"/>
    </row>
    <row r="585" spans="1:40" x14ac:dyDescent="0.3">
      <c r="A585" s="10">
        <f>IF(ISBLANK('Step 1.1 Raw Data'!A585),"-",'Step 1.1 Raw Data'!A585)</f>
        <v>43156.708367013889</v>
      </c>
      <c r="B585">
        <f t="shared" si="94"/>
        <v>17</v>
      </c>
      <c r="C585">
        <f t="shared" si="93"/>
        <v>1</v>
      </c>
      <c r="D585">
        <f>IF(ISBLANK('Step 1.1 Raw Data'!B585),"-",'Step 1.1 Raw Data'!B585)</f>
        <v>86.480500000000006</v>
      </c>
      <c r="E585">
        <f>IF(ISBLANK('Step 1.1 Raw Data'!C585),"-",'Step 1.1 Raw Data'!C585)</f>
        <v>86.480500000000006</v>
      </c>
      <c r="F585">
        <f>IF(ISBLANK('Step 1.1 Raw Data'!D585),"-",'Step 1.1 Raw Data'!D585)</f>
        <v>86.480500000000006</v>
      </c>
      <c r="G585" s="17">
        <f t="shared" si="95"/>
        <v>86.480500000000006</v>
      </c>
      <c r="H585" s="61">
        <f>(SQRT(3)*G585*'Step 1.1 Raw Data'!$G$3*'Step 1.1 Raw Data'!$G$4)/1000</f>
        <v>31.289344803382665</v>
      </c>
      <c r="J585" s="10"/>
      <c r="K585"/>
      <c r="L585"/>
      <c r="M585"/>
      <c r="N585" s="17"/>
      <c r="O585"/>
      <c r="P585" s="10"/>
      <c r="Q585"/>
      <c r="R585"/>
      <c r="S585"/>
      <c r="T585" s="17"/>
      <c r="V585">
        <v>6</v>
      </c>
      <c r="W585" s="14">
        <v>0.90625</v>
      </c>
      <c r="X585" s="3">
        <f t="shared" si="87"/>
        <v>21</v>
      </c>
      <c r="Y585" s="3">
        <f t="shared" si="88"/>
        <v>45</v>
      </c>
      <c r="Z585" s="13" t="e">
        <f>AVERAGEIFS(#REF!,$C$2:$C$2691,6,#REF!,X585,#REF!,Y585)</f>
        <v>#REF!</v>
      </c>
      <c r="AA585" s="13" t="e">
        <f t="shared" si="89"/>
        <v>#REF!</v>
      </c>
      <c r="AB585" s="13" t="e">
        <f>AVERAGEIFS(#REF!,$C$2:$C$2691,6,#REF!,X585,#REF!,Y585)</f>
        <v>#REF!</v>
      </c>
      <c r="AC585" s="13" t="e">
        <f t="shared" si="90"/>
        <v>#REF!</v>
      </c>
      <c r="AD585" s="13" t="e">
        <f>AVERAGEIFS($N$2:$N$2691,$C$2:$C$2691,6,#REF!,X585,#REF!,Y585)</f>
        <v>#REF!</v>
      </c>
      <c r="AE585" s="13" t="e">
        <f t="shared" si="91"/>
        <v>#REF!</v>
      </c>
      <c r="AF585" s="13" t="e">
        <f>AVERAGEIFS($T$2:$T$2691,$C$2:$C$2691,6,#REF!,X585,#REF!,Y585)</f>
        <v>#REF!</v>
      </c>
      <c r="AG585" s="13" t="e">
        <f t="shared" si="92"/>
        <v>#REF!</v>
      </c>
      <c r="AN585" s="5"/>
    </row>
    <row r="586" spans="1:40" x14ac:dyDescent="0.3">
      <c r="A586" s="10">
        <f>IF(ISBLANK('Step 1.1 Raw Data'!A586),"-",'Step 1.1 Raw Data'!A586)</f>
        <v>43156.750033738426</v>
      </c>
      <c r="B586">
        <f t="shared" si="94"/>
        <v>18</v>
      </c>
      <c r="C586">
        <f t="shared" si="93"/>
        <v>1</v>
      </c>
      <c r="D586">
        <f>IF(ISBLANK('Step 1.1 Raw Data'!B586),"-",'Step 1.1 Raw Data'!B586)</f>
        <v>86.433199999999999</v>
      </c>
      <c r="E586">
        <f>IF(ISBLANK('Step 1.1 Raw Data'!C586),"-",'Step 1.1 Raw Data'!C586)</f>
        <v>86.433199999999999</v>
      </c>
      <c r="F586">
        <f>IF(ISBLANK('Step 1.1 Raw Data'!D586),"-",'Step 1.1 Raw Data'!D586)</f>
        <v>86.433199999999999</v>
      </c>
      <c r="G586" s="17">
        <f t="shared" si="95"/>
        <v>86.433199999999999</v>
      </c>
      <c r="H586" s="61">
        <f>(SQRT(3)*G586*'Step 1.1 Raw Data'!$G$3*'Step 1.1 Raw Data'!$G$4)/1000</f>
        <v>31.27223128057463</v>
      </c>
      <c r="J586" s="10"/>
      <c r="K586"/>
      <c r="L586"/>
      <c r="M586"/>
      <c r="N586" s="17"/>
      <c r="O586"/>
      <c r="P586" s="10"/>
      <c r="Q586"/>
      <c r="R586"/>
      <c r="S586"/>
      <c r="T586" s="17"/>
      <c r="V586">
        <v>6</v>
      </c>
      <c r="W586" s="14">
        <v>0.91666666666666696</v>
      </c>
      <c r="X586" s="3">
        <f t="shared" si="87"/>
        <v>22</v>
      </c>
      <c r="Y586" s="3">
        <f t="shared" si="88"/>
        <v>0</v>
      </c>
      <c r="Z586" s="13" t="e">
        <f>AVERAGEIFS(#REF!,$C$2:$C$2691,6,#REF!,X586,#REF!,Y586)</f>
        <v>#REF!</v>
      </c>
      <c r="AA586" s="13" t="e">
        <f t="shared" si="89"/>
        <v>#REF!</v>
      </c>
      <c r="AB586" s="13" t="e">
        <f>AVERAGEIFS(#REF!,$C$2:$C$2691,6,#REF!,X586,#REF!,Y586)</f>
        <v>#REF!</v>
      </c>
      <c r="AC586" s="13" t="e">
        <f t="shared" si="90"/>
        <v>#REF!</v>
      </c>
      <c r="AD586" s="13" t="e">
        <f>AVERAGEIFS($N$2:$N$2691,$C$2:$C$2691,6,#REF!,X586,#REF!,Y586)</f>
        <v>#REF!</v>
      </c>
      <c r="AE586" s="13" t="e">
        <f t="shared" si="91"/>
        <v>#REF!</v>
      </c>
      <c r="AF586" s="13" t="e">
        <f>AVERAGEIFS($T$2:$T$2691,$C$2:$C$2691,6,#REF!,X586,#REF!,Y586)</f>
        <v>#REF!</v>
      </c>
      <c r="AG586" s="13" t="e">
        <f t="shared" si="92"/>
        <v>#REF!</v>
      </c>
      <c r="AN586" s="5"/>
    </row>
    <row r="587" spans="1:40" x14ac:dyDescent="0.3">
      <c r="A587" s="10">
        <f>IF(ISBLANK('Step 1.1 Raw Data'!A587),"-",'Step 1.1 Raw Data'!A587)</f>
        <v>43156.791700462963</v>
      </c>
      <c r="B587">
        <f t="shared" si="94"/>
        <v>19</v>
      </c>
      <c r="C587">
        <f t="shared" si="93"/>
        <v>1</v>
      </c>
      <c r="D587">
        <f>IF(ISBLANK('Step 1.1 Raw Data'!B587),"-",'Step 1.1 Raw Data'!B587)</f>
        <v>85.679400000000001</v>
      </c>
      <c r="E587">
        <f>IF(ISBLANK('Step 1.1 Raw Data'!C587),"-",'Step 1.1 Raw Data'!C587)</f>
        <v>85.679400000000001</v>
      </c>
      <c r="F587">
        <f>IF(ISBLANK('Step 1.1 Raw Data'!D587),"-",'Step 1.1 Raw Data'!D587)</f>
        <v>85.679400000000001</v>
      </c>
      <c r="G587" s="17">
        <f t="shared" si="95"/>
        <v>85.679400000000001</v>
      </c>
      <c r="H587" s="61">
        <f>(SQRT(3)*G587*'Step 1.1 Raw Data'!$G$3*'Step 1.1 Raw Data'!$G$4)/1000</f>
        <v>30.999500339925699</v>
      </c>
      <c r="J587" s="10"/>
      <c r="K587"/>
      <c r="L587"/>
      <c r="M587"/>
      <c r="N587" s="17"/>
      <c r="O587"/>
      <c r="P587" s="10"/>
      <c r="Q587"/>
      <c r="R587"/>
      <c r="S587"/>
      <c r="T587" s="17"/>
      <c r="V587">
        <v>6</v>
      </c>
      <c r="W587" s="14">
        <v>0.92708333333333304</v>
      </c>
      <c r="X587" s="3">
        <f t="shared" si="87"/>
        <v>22</v>
      </c>
      <c r="Y587" s="3">
        <f t="shared" si="88"/>
        <v>15</v>
      </c>
      <c r="Z587" s="13" t="e">
        <f>AVERAGEIFS(#REF!,$C$2:$C$2691,6,#REF!,X587,#REF!,Y587)</f>
        <v>#REF!</v>
      </c>
      <c r="AA587" s="13" t="e">
        <f t="shared" si="89"/>
        <v>#REF!</v>
      </c>
      <c r="AB587" s="13" t="e">
        <f>AVERAGEIFS(#REF!,$C$2:$C$2691,6,#REF!,X587,#REF!,Y587)</f>
        <v>#REF!</v>
      </c>
      <c r="AC587" s="13" t="e">
        <f t="shared" si="90"/>
        <v>#REF!</v>
      </c>
      <c r="AD587" s="13" t="e">
        <f>AVERAGEIFS($N$2:$N$2691,$C$2:$C$2691,6,#REF!,X587,#REF!,Y587)</f>
        <v>#REF!</v>
      </c>
      <c r="AE587" s="13" t="e">
        <f t="shared" si="91"/>
        <v>#REF!</v>
      </c>
      <c r="AF587" s="13" t="e">
        <f>AVERAGEIFS($T$2:$T$2691,$C$2:$C$2691,6,#REF!,X587,#REF!,Y587)</f>
        <v>#REF!</v>
      </c>
      <c r="AG587" s="13" t="e">
        <f t="shared" si="92"/>
        <v>#REF!</v>
      </c>
      <c r="AN587" s="5"/>
    </row>
    <row r="588" spans="1:40" x14ac:dyDescent="0.3">
      <c r="A588" s="10">
        <f>IF(ISBLANK('Step 1.1 Raw Data'!A588),"-",'Step 1.1 Raw Data'!A588)</f>
        <v>43156.833367187501</v>
      </c>
      <c r="B588">
        <f t="shared" si="94"/>
        <v>20</v>
      </c>
      <c r="C588">
        <f t="shared" si="93"/>
        <v>1</v>
      </c>
      <c r="D588">
        <f>IF(ISBLANK('Step 1.1 Raw Data'!B588),"-",'Step 1.1 Raw Data'!B588)</f>
        <v>86.329400000000007</v>
      </c>
      <c r="E588">
        <f>IF(ISBLANK('Step 1.1 Raw Data'!C588),"-",'Step 1.1 Raw Data'!C588)</f>
        <v>86.329400000000007</v>
      </c>
      <c r="F588">
        <f>IF(ISBLANK('Step 1.1 Raw Data'!D588),"-",'Step 1.1 Raw Data'!D588)</f>
        <v>86.329400000000007</v>
      </c>
      <c r="G588" s="17">
        <f t="shared" si="95"/>
        <v>86.329400000000007</v>
      </c>
      <c r="H588" s="61">
        <f>(SQRT(3)*G588*'Step 1.1 Raw Data'!$G$3*'Step 1.1 Raw Data'!$G$4)/1000</f>
        <v>31.234675600501195</v>
      </c>
      <c r="J588" s="10"/>
      <c r="K588"/>
      <c r="L588"/>
      <c r="M588"/>
      <c r="N588" s="17"/>
      <c r="O588"/>
      <c r="P588" s="10"/>
      <c r="Q588"/>
      <c r="R588"/>
      <c r="S588"/>
      <c r="T588" s="17"/>
      <c r="V588">
        <v>6</v>
      </c>
      <c r="W588" s="14">
        <v>0.9375</v>
      </c>
      <c r="X588" s="3">
        <f t="shared" si="87"/>
        <v>22</v>
      </c>
      <c r="Y588" s="3">
        <f t="shared" si="88"/>
        <v>30</v>
      </c>
      <c r="Z588" s="13" t="e">
        <f>AVERAGEIFS(#REF!,$C$2:$C$2691,6,#REF!,X588,#REF!,Y588)</f>
        <v>#REF!</v>
      </c>
      <c r="AA588" s="13" t="e">
        <f t="shared" si="89"/>
        <v>#REF!</v>
      </c>
      <c r="AB588" s="13" t="e">
        <f>AVERAGEIFS(#REF!,$C$2:$C$2691,6,#REF!,X588,#REF!,Y588)</f>
        <v>#REF!</v>
      </c>
      <c r="AC588" s="13" t="e">
        <f t="shared" si="90"/>
        <v>#REF!</v>
      </c>
      <c r="AD588" s="13" t="e">
        <f>AVERAGEIFS($N$2:$N$2691,$C$2:$C$2691,6,#REF!,X588,#REF!,Y588)</f>
        <v>#REF!</v>
      </c>
      <c r="AE588" s="13" t="e">
        <f t="shared" si="91"/>
        <v>#REF!</v>
      </c>
      <c r="AF588" s="13" t="e">
        <f>AVERAGEIFS($T$2:$T$2691,$C$2:$C$2691,6,#REF!,X588,#REF!,Y588)</f>
        <v>#REF!</v>
      </c>
      <c r="AG588" s="13" t="e">
        <f t="shared" si="92"/>
        <v>#REF!</v>
      </c>
      <c r="AN588" s="5"/>
    </row>
    <row r="589" spans="1:40" x14ac:dyDescent="0.3">
      <c r="A589" s="10">
        <f>IF(ISBLANK('Step 1.1 Raw Data'!A589),"-",'Step 1.1 Raw Data'!A589)</f>
        <v>43156.875033912038</v>
      </c>
      <c r="B589">
        <f t="shared" si="94"/>
        <v>21</v>
      </c>
      <c r="C589">
        <f t="shared" si="93"/>
        <v>1</v>
      </c>
      <c r="D589">
        <f>IF(ISBLANK('Step 1.1 Raw Data'!B589),"-",'Step 1.1 Raw Data'!B589)</f>
        <v>86.356899999999996</v>
      </c>
      <c r="E589">
        <f>IF(ISBLANK('Step 1.1 Raw Data'!C589),"-",'Step 1.1 Raw Data'!C589)</f>
        <v>86.356899999999996</v>
      </c>
      <c r="F589">
        <f>IF(ISBLANK('Step 1.1 Raw Data'!D589),"-",'Step 1.1 Raw Data'!D589)</f>
        <v>86.356899999999996</v>
      </c>
      <c r="G589" s="17">
        <f t="shared" si="95"/>
        <v>86.356899999999996</v>
      </c>
      <c r="H589" s="61">
        <f>(SQRT(3)*G589*'Step 1.1 Raw Data'!$G$3*'Step 1.1 Raw Data'!$G$4)/1000</f>
        <v>31.244625323064</v>
      </c>
      <c r="J589" s="10"/>
      <c r="K589"/>
      <c r="L589"/>
      <c r="M589"/>
      <c r="N589" s="17"/>
      <c r="O589"/>
      <c r="P589" s="10"/>
      <c r="Q589"/>
      <c r="R589"/>
      <c r="S589"/>
      <c r="T589" s="17"/>
      <c r="V589">
        <v>6</v>
      </c>
      <c r="W589" s="14">
        <v>0.94791666666666696</v>
      </c>
      <c r="X589" s="3">
        <f t="shared" si="87"/>
        <v>22</v>
      </c>
      <c r="Y589" s="3">
        <f t="shared" si="88"/>
        <v>45</v>
      </c>
      <c r="Z589" s="13" t="e">
        <f>AVERAGEIFS(#REF!,$C$2:$C$2691,6,#REF!,X589,#REF!,Y589)</f>
        <v>#REF!</v>
      </c>
      <c r="AA589" s="13" t="e">
        <f t="shared" si="89"/>
        <v>#REF!</v>
      </c>
      <c r="AB589" s="13" t="e">
        <f>AVERAGEIFS(#REF!,$C$2:$C$2691,6,#REF!,X589,#REF!,Y589)</f>
        <v>#REF!</v>
      </c>
      <c r="AC589" s="13" t="e">
        <f t="shared" si="90"/>
        <v>#REF!</v>
      </c>
      <c r="AD589" s="13" t="e">
        <f>AVERAGEIFS($N$2:$N$2691,$C$2:$C$2691,6,#REF!,X589,#REF!,Y589)</f>
        <v>#REF!</v>
      </c>
      <c r="AE589" s="13" t="e">
        <f t="shared" si="91"/>
        <v>#REF!</v>
      </c>
      <c r="AF589" s="13" t="e">
        <f>AVERAGEIFS($T$2:$T$2691,$C$2:$C$2691,6,#REF!,X589,#REF!,Y589)</f>
        <v>#REF!</v>
      </c>
      <c r="AG589" s="13" t="e">
        <f t="shared" si="92"/>
        <v>#REF!</v>
      </c>
      <c r="AN589" s="5"/>
    </row>
    <row r="590" spans="1:40" x14ac:dyDescent="0.3">
      <c r="A590" s="10">
        <f>IF(ISBLANK('Step 1.1 Raw Data'!A590),"-",'Step 1.1 Raw Data'!A590)</f>
        <v>43156.916700636575</v>
      </c>
      <c r="B590">
        <f t="shared" si="94"/>
        <v>22</v>
      </c>
      <c r="C590">
        <f t="shared" si="93"/>
        <v>1</v>
      </c>
      <c r="D590">
        <f>IF(ISBLANK('Step 1.1 Raw Data'!B590),"-",'Step 1.1 Raw Data'!B590)</f>
        <v>86.488100000000003</v>
      </c>
      <c r="E590">
        <f>IF(ISBLANK('Step 1.1 Raw Data'!C590),"-",'Step 1.1 Raw Data'!C590)</f>
        <v>86.488100000000003</v>
      </c>
      <c r="F590">
        <f>IF(ISBLANK('Step 1.1 Raw Data'!D590),"-",'Step 1.1 Raw Data'!D590)</f>
        <v>86.488100000000003</v>
      </c>
      <c r="G590" s="17">
        <f t="shared" si="95"/>
        <v>86.488099999999989</v>
      </c>
      <c r="H590" s="61">
        <f>(SQRT(3)*G590*'Step 1.1 Raw Data'!$G$3*'Step 1.1 Raw Data'!$G$4)/1000</f>
        <v>31.292094544890926</v>
      </c>
      <c r="J590" s="10"/>
      <c r="K590"/>
      <c r="L590"/>
      <c r="M590"/>
      <c r="N590" s="17"/>
      <c r="O590"/>
      <c r="P590" s="10"/>
      <c r="Q590"/>
      <c r="R590"/>
      <c r="S590"/>
      <c r="T590" s="17"/>
      <c r="V590">
        <v>6</v>
      </c>
      <c r="W590" s="14">
        <v>0.95833333333333304</v>
      </c>
      <c r="X590" s="3">
        <f t="shared" si="87"/>
        <v>23</v>
      </c>
      <c r="Y590" s="3">
        <f t="shared" si="88"/>
        <v>0</v>
      </c>
      <c r="Z590" s="13" t="e">
        <f>AVERAGEIFS(#REF!,$C$2:$C$2691,6,#REF!,X590,#REF!,Y590)</f>
        <v>#REF!</v>
      </c>
      <c r="AA590" s="13" t="e">
        <f t="shared" si="89"/>
        <v>#REF!</v>
      </c>
      <c r="AB590" s="13" t="e">
        <f>AVERAGEIFS(#REF!,$C$2:$C$2691,6,#REF!,X590,#REF!,Y590)</f>
        <v>#REF!</v>
      </c>
      <c r="AC590" s="13" t="e">
        <f t="shared" si="90"/>
        <v>#REF!</v>
      </c>
      <c r="AD590" s="13" t="e">
        <f>AVERAGEIFS($N$2:$N$2691,$C$2:$C$2691,6,#REF!,X590,#REF!,Y590)</f>
        <v>#REF!</v>
      </c>
      <c r="AE590" s="13" t="e">
        <f t="shared" si="91"/>
        <v>#REF!</v>
      </c>
      <c r="AF590" s="13" t="e">
        <f>AVERAGEIFS($T$2:$T$2691,$C$2:$C$2691,6,#REF!,X590,#REF!,Y590)</f>
        <v>#REF!</v>
      </c>
      <c r="AG590" s="13" t="e">
        <f t="shared" si="92"/>
        <v>#REF!</v>
      </c>
      <c r="AN590" s="5"/>
    </row>
    <row r="591" spans="1:40" x14ac:dyDescent="0.3">
      <c r="A591" s="10">
        <f>IF(ISBLANK('Step 1.1 Raw Data'!A591),"-",'Step 1.1 Raw Data'!A591)</f>
        <v>43156.958367361112</v>
      </c>
      <c r="B591">
        <f t="shared" si="94"/>
        <v>23</v>
      </c>
      <c r="C591">
        <f t="shared" si="93"/>
        <v>1</v>
      </c>
      <c r="D591">
        <f>IF(ISBLANK('Step 1.1 Raw Data'!B591),"-",'Step 1.1 Raw Data'!B591)</f>
        <v>86.433199999999999</v>
      </c>
      <c r="E591">
        <f>IF(ISBLANK('Step 1.1 Raw Data'!C591),"-",'Step 1.1 Raw Data'!C591)</f>
        <v>86.433199999999999</v>
      </c>
      <c r="F591">
        <f>IF(ISBLANK('Step 1.1 Raw Data'!D591),"-",'Step 1.1 Raw Data'!D591)</f>
        <v>86.433199999999999</v>
      </c>
      <c r="G591" s="17">
        <f t="shared" si="95"/>
        <v>86.433199999999999</v>
      </c>
      <c r="H591" s="61">
        <f>(SQRT(3)*G591*'Step 1.1 Raw Data'!$G$3*'Step 1.1 Raw Data'!$G$4)/1000</f>
        <v>31.27223128057463</v>
      </c>
      <c r="J591" s="10"/>
      <c r="K591"/>
      <c r="L591"/>
      <c r="M591"/>
      <c r="N591" s="17"/>
      <c r="O591"/>
      <c r="P591" s="10"/>
      <c r="Q591"/>
      <c r="R591"/>
      <c r="S591"/>
      <c r="T591" s="17"/>
      <c r="V591">
        <v>6</v>
      </c>
      <c r="W591" s="14">
        <v>0.96875</v>
      </c>
      <c r="X591" s="3">
        <f t="shared" si="87"/>
        <v>23</v>
      </c>
      <c r="Y591" s="3">
        <f t="shared" si="88"/>
        <v>15</v>
      </c>
      <c r="Z591" s="13" t="e">
        <f>AVERAGEIFS(#REF!,$C$2:$C$2691,6,#REF!,X591,#REF!,Y591)</f>
        <v>#REF!</v>
      </c>
      <c r="AA591" s="13" t="e">
        <f t="shared" si="89"/>
        <v>#REF!</v>
      </c>
      <c r="AB591" s="13" t="e">
        <f>AVERAGEIFS(#REF!,$C$2:$C$2691,6,#REF!,X591,#REF!,Y591)</f>
        <v>#REF!</v>
      </c>
      <c r="AC591" s="13" t="e">
        <f t="shared" si="90"/>
        <v>#REF!</v>
      </c>
      <c r="AD591" s="13" t="e">
        <f>AVERAGEIFS($N$2:$N$2691,$C$2:$C$2691,6,#REF!,X591,#REF!,Y591)</f>
        <v>#REF!</v>
      </c>
      <c r="AE591" s="13" t="e">
        <f t="shared" si="91"/>
        <v>#REF!</v>
      </c>
      <c r="AF591" s="13" t="e">
        <f>AVERAGEIFS($T$2:$T$2691,$C$2:$C$2691,6,#REF!,X591,#REF!,Y591)</f>
        <v>#REF!</v>
      </c>
      <c r="AG591" s="13" t="e">
        <f t="shared" si="92"/>
        <v>#REF!</v>
      </c>
      <c r="AN591" s="5"/>
    </row>
    <row r="592" spans="1:40" x14ac:dyDescent="0.3">
      <c r="A592" s="10">
        <f>IF(ISBLANK('Step 1.1 Raw Data'!A592),"-",'Step 1.1 Raw Data'!A592)</f>
        <v>43157.00003408565</v>
      </c>
      <c r="B592">
        <f t="shared" si="94"/>
        <v>0</v>
      </c>
      <c r="C592">
        <f t="shared" si="93"/>
        <v>2</v>
      </c>
      <c r="D592">
        <f>IF(ISBLANK('Step 1.1 Raw Data'!B592),"-",'Step 1.1 Raw Data'!B592)</f>
        <v>86.408799999999999</v>
      </c>
      <c r="E592">
        <f>IF(ISBLANK('Step 1.1 Raw Data'!C592),"-",'Step 1.1 Raw Data'!C592)</f>
        <v>86.408799999999999</v>
      </c>
      <c r="F592">
        <f>IF(ISBLANK('Step 1.1 Raw Data'!D592),"-",'Step 1.1 Raw Data'!D592)</f>
        <v>86.408799999999999</v>
      </c>
      <c r="G592" s="17">
        <f t="shared" si="95"/>
        <v>86.408799999999999</v>
      </c>
      <c r="H592" s="61">
        <f>(SQRT(3)*G592*'Step 1.1 Raw Data'!$G$3*'Step 1.1 Raw Data'!$G$4)/1000</f>
        <v>31.263403163100719</v>
      </c>
      <c r="J592" s="10"/>
      <c r="K592"/>
      <c r="L592"/>
      <c r="M592"/>
      <c r="N592" s="17"/>
      <c r="O592"/>
      <c r="P592" s="10"/>
      <c r="Q592"/>
      <c r="R592"/>
      <c r="S592"/>
      <c r="T592" s="17"/>
      <c r="V592">
        <v>6</v>
      </c>
      <c r="W592" s="14">
        <v>0.97916666666666696</v>
      </c>
      <c r="X592" s="3">
        <f t="shared" si="87"/>
        <v>23</v>
      </c>
      <c r="Y592" s="3">
        <f t="shared" si="88"/>
        <v>30</v>
      </c>
      <c r="Z592" s="13" t="e">
        <f>AVERAGEIFS(#REF!,$C$2:$C$2691,6,#REF!,X592,#REF!,Y592)</f>
        <v>#REF!</v>
      </c>
      <c r="AA592" s="13" t="e">
        <f t="shared" si="89"/>
        <v>#REF!</v>
      </c>
      <c r="AB592" s="13" t="e">
        <f>AVERAGEIFS(#REF!,$C$2:$C$2691,6,#REF!,X592,#REF!,Y592)</f>
        <v>#REF!</v>
      </c>
      <c r="AC592" s="13" t="e">
        <f t="shared" si="90"/>
        <v>#REF!</v>
      </c>
      <c r="AD592" s="13" t="e">
        <f>AVERAGEIFS($N$2:$N$2691,$C$2:$C$2691,6,#REF!,X592,#REF!,Y592)</f>
        <v>#REF!</v>
      </c>
      <c r="AE592" s="13" t="e">
        <f t="shared" si="91"/>
        <v>#REF!</v>
      </c>
      <c r="AF592" s="13" t="e">
        <f>AVERAGEIFS($T$2:$T$2691,$C$2:$C$2691,6,#REF!,X592,#REF!,Y592)</f>
        <v>#REF!</v>
      </c>
      <c r="AG592" s="13" t="e">
        <f t="shared" si="92"/>
        <v>#REF!</v>
      </c>
      <c r="AN592" s="5"/>
    </row>
    <row r="593" spans="1:40" x14ac:dyDescent="0.3">
      <c r="A593" s="10">
        <f>IF(ISBLANK('Step 1.1 Raw Data'!A593),"-",'Step 1.1 Raw Data'!A593)</f>
        <v>43157.041700810187</v>
      </c>
      <c r="B593">
        <f t="shared" si="94"/>
        <v>1</v>
      </c>
      <c r="C593">
        <f t="shared" si="93"/>
        <v>2</v>
      </c>
      <c r="D593">
        <f>IF(ISBLANK('Step 1.1 Raw Data'!B593),"-",'Step 1.1 Raw Data'!B593)</f>
        <v>86.042599999999993</v>
      </c>
      <c r="E593">
        <f>IF(ISBLANK('Step 1.1 Raw Data'!C593),"-",'Step 1.1 Raw Data'!C593)</f>
        <v>86.042599999999993</v>
      </c>
      <c r="F593">
        <f>IF(ISBLANK('Step 1.1 Raw Data'!D593),"-",'Step 1.1 Raw Data'!D593)</f>
        <v>86.042599999999993</v>
      </c>
      <c r="G593" s="17">
        <f t="shared" si="95"/>
        <v>86.042599999999993</v>
      </c>
      <c r="H593" s="61">
        <f>(SQRT(3)*G593*'Step 1.1 Raw Data'!$G$3*'Step 1.1 Raw Data'!$G$4)/1000</f>
        <v>31.130909039373417</v>
      </c>
      <c r="J593" s="10"/>
      <c r="K593"/>
      <c r="L593"/>
      <c r="M593"/>
      <c r="N593" s="17"/>
      <c r="O593"/>
      <c r="P593" s="10"/>
      <c r="Q593"/>
      <c r="R593"/>
      <c r="S593"/>
      <c r="T593" s="17"/>
      <c r="V593">
        <v>6</v>
      </c>
      <c r="W593" s="14">
        <v>0.98958333333333304</v>
      </c>
      <c r="X593" s="3">
        <f t="shared" si="87"/>
        <v>23</v>
      </c>
      <c r="Y593" s="3">
        <f t="shared" si="88"/>
        <v>45</v>
      </c>
      <c r="Z593" s="13" t="e">
        <f>AVERAGEIFS(#REF!,$C$2:$C$2691,6,#REF!,X593,#REF!,Y593)</f>
        <v>#REF!</v>
      </c>
      <c r="AA593" s="13" t="e">
        <f t="shared" si="89"/>
        <v>#REF!</v>
      </c>
      <c r="AB593" s="13" t="e">
        <f>AVERAGEIFS(#REF!,$C$2:$C$2691,6,#REF!,X593,#REF!,Y593)</f>
        <v>#REF!</v>
      </c>
      <c r="AC593" s="13" t="e">
        <f t="shared" si="90"/>
        <v>#REF!</v>
      </c>
      <c r="AD593" s="13" t="e">
        <f>AVERAGEIFS($N$2:$N$2691,$C$2:$C$2691,6,#REF!,X593,#REF!,Y593)</f>
        <v>#REF!</v>
      </c>
      <c r="AE593" s="13" t="e">
        <f t="shared" si="91"/>
        <v>#REF!</v>
      </c>
      <c r="AF593" s="13" t="e">
        <f>AVERAGEIFS($T$2:$T$2691,$C$2:$C$2691,6,#REF!,X593,#REF!,Y593)</f>
        <v>#REF!</v>
      </c>
      <c r="AG593" s="13" t="e">
        <f t="shared" si="92"/>
        <v>#REF!</v>
      </c>
      <c r="AN593" s="5"/>
    </row>
    <row r="594" spans="1:40" x14ac:dyDescent="0.3">
      <c r="A594" s="10">
        <f>IF(ISBLANK('Step 1.1 Raw Data'!A594),"-",'Step 1.1 Raw Data'!A594)</f>
        <v>43157.083367534724</v>
      </c>
      <c r="B594">
        <f t="shared" si="94"/>
        <v>2</v>
      </c>
      <c r="C594">
        <f t="shared" si="93"/>
        <v>2</v>
      </c>
      <c r="D594">
        <f>IF(ISBLANK('Step 1.1 Raw Data'!B594),"-",'Step 1.1 Raw Data'!B594)</f>
        <v>86.391999999999996</v>
      </c>
      <c r="E594">
        <f>IF(ISBLANK('Step 1.1 Raw Data'!C594),"-",'Step 1.1 Raw Data'!C594)</f>
        <v>86.391999999999996</v>
      </c>
      <c r="F594">
        <f>IF(ISBLANK('Step 1.1 Raw Data'!D594),"-",'Step 1.1 Raw Data'!D594)</f>
        <v>86.391999999999996</v>
      </c>
      <c r="G594" s="17">
        <f t="shared" si="95"/>
        <v>86.391999999999996</v>
      </c>
      <c r="H594" s="61">
        <f>(SQRT(3)*G594*'Step 1.1 Raw Data'!$G$3*'Step 1.1 Raw Data'!$G$4)/1000</f>
        <v>31.257324787135076</v>
      </c>
      <c r="J594" s="10"/>
      <c r="K594"/>
      <c r="L594"/>
      <c r="M594"/>
      <c r="N594" s="17"/>
      <c r="O594"/>
      <c r="P594" s="10"/>
      <c r="Q594"/>
      <c r="R594"/>
      <c r="S594"/>
      <c r="T594" s="17"/>
      <c r="Z594" s="1"/>
      <c r="AA594" s="6"/>
      <c r="AC594" s="6"/>
      <c r="AE594" s="6"/>
      <c r="AG594" s="6"/>
      <c r="AN594" s="5"/>
    </row>
    <row r="595" spans="1:40" x14ac:dyDescent="0.3">
      <c r="A595" s="10">
        <f>IF(ISBLANK('Step 1.1 Raw Data'!A595),"-",'Step 1.1 Raw Data'!A595)</f>
        <v>43157.125034259261</v>
      </c>
      <c r="B595">
        <f t="shared" si="94"/>
        <v>3</v>
      </c>
      <c r="C595">
        <f t="shared" si="93"/>
        <v>2</v>
      </c>
      <c r="D595">
        <f>IF(ISBLANK('Step 1.1 Raw Data'!B595),"-",'Step 1.1 Raw Data'!B595)</f>
        <v>86.277600000000007</v>
      </c>
      <c r="E595">
        <f>IF(ISBLANK('Step 1.1 Raw Data'!C595),"-",'Step 1.1 Raw Data'!C595)</f>
        <v>86.277600000000007</v>
      </c>
      <c r="F595">
        <f>IF(ISBLANK('Step 1.1 Raw Data'!D595),"-",'Step 1.1 Raw Data'!D595)</f>
        <v>86.277600000000007</v>
      </c>
      <c r="G595" s="17">
        <f t="shared" si="95"/>
        <v>86.277600000000007</v>
      </c>
      <c r="H595" s="61">
        <f>(SQRT(3)*G595*'Step 1.1 Raw Data'!$G$3*'Step 1.1 Raw Data'!$G$4)/1000</f>
        <v>31.215933941273793</v>
      </c>
      <c r="J595" s="10"/>
      <c r="K595"/>
      <c r="L595"/>
      <c r="M595"/>
      <c r="N595" s="17"/>
      <c r="O595"/>
      <c r="P595" s="10"/>
      <c r="Q595"/>
      <c r="R595"/>
      <c r="S595"/>
      <c r="T595" s="17"/>
      <c r="AN595" s="5"/>
    </row>
    <row r="596" spans="1:40" x14ac:dyDescent="0.3">
      <c r="A596" s="10">
        <f>IF(ISBLANK('Step 1.1 Raw Data'!A596),"-",'Step 1.1 Raw Data'!A596)</f>
        <v>43157.166700983798</v>
      </c>
      <c r="B596">
        <f t="shared" si="94"/>
        <v>4</v>
      </c>
      <c r="C596">
        <f t="shared" si="93"/>
        <v>2</v>
      </c>
      <c r="D596">
        <f>IF(ISBLANK('Step 1.1 Raw Data'!B596),"-",'Step 1.1 Raw Data'!B596)</f>
        <v>86.503399999999999</v>
      </c>
      <c r="E596">
        <f>IF(ISBLANK('Step 1.1 Raw Data'!C596),"-",'Step 1.1 Raw Data'!C596)</f>
        <v>86.503399999999999</v>
      </c>
      <c r="F596">
        <f>IF(ISBLANK('Step 1.1 Raw Data'!D596),"-",'Step 1.1 Raw Data'!D596)</f>
        <v>86.503399999999999</v>
      </c>
      <c r="G596" s="17">
        <f t="shared" si="95"/>
        <v>86.503399999999999</v>
      </c>
      <c r="H596" s="61">
        <f>(SQRT(3)*G596*'Step 1.1 Raw Data'!$G$3*'Step 1.1 Raw Data'!$G$4)/1000</f>
        <v>31.297630208716786</v>
      </c>
      <c r="J596" s="10"/>
      <c r="K596"/>
      <c r="L596"/>
      <c r="M596"/>
      <c r="N596" s="17"/>
      <c r="O596"/>
      <c r="P596" s="10"/>
      <c r="Q596"/>
      <c r="R596"/>
      <c r="S596"/>
      <c r="T596" s="17"/>
      <c r="W596" s="1" t="s">
        <v>84</v>
      </c>
      <c r="X596" s="2" t="s">
        <v>71</v>
      </c>
      <c r="Y596" s="2" t="s">
        <v>72</v>
      </c>
      <c r="Z596" s="2" t="s">
        <v>73</v>
      </c>
      <c r="AA596" s="2" t="s">
        <v>74</v>
      </c>
      <c r="AB596" s="2" t="s">
        <v>75</v>
      </c>
      <c r="AC596" s="2" t="s">
        <v>76</v>
      </c>
      <c r="AD596" s="2" t="s">
        <v>77</v>
      </c>
      <c r="AE596" s="2" t="s">
        <v>78</v>
      </c>
      <c r="AF596" s="2" t="s">
        <v>79</v>
      </c>
      <c r="AG596" s="2" t="s">
        <v>80</v>
      </c>
      <c r="AN596" s="5"/>
    </row>
    <row r="597" spans="1:40" x14ac:dyDescent="0.3">
      <c r="A597" s="10">
        <f>IF(ISBLANK('Step 1.1 Raw Data'!A597),"-",'Step 1.1 Raw Data'!A597)</f>
        <v>43157.208367708336</v>
      </c>
      <c r="B597">
        <f t="shared" si="94"/>
        <v>5</v>
      </c>
      <c r="C597">
        <f t="shared" si="93"/>
        <v>2</v>
      </c>
      <c r="D597">
        <f>IF(ISBLANK('Step 1.1 Raw Data'!B597),"-",'Step 1.1 Raw Data'!B597)</f>
        <v>86.366100000000003</v>
      </c>
      <c r="E597">
        <f>IF(ISBLANK('Step 1.1 Raw Data'!C597),"-",'Step 1.1 Raw Data'!C597)</f>
        <v>86.366100000000003</v>
      </c>
      <c r="F597">
        <f>IF(ISBLANK('Step 1.1 Raw Data'!D597),"-",'Step 1.1 Raw Data'!D597)</f>
        <v>86.366100000000003</v>
      </c>
      <c r="G597" s="17">
        <f t="shared" si="95"/>
        <v>86.366100000000003</v>
      </c>
      <c r="H597" s="61">
        <f>(SQRT(3)*G597*'Step 1.1 Raw Data'!$G$3*'Step 1.1 Raw Data'!$G$4)/1000</f>
        <v>31.247953957521378</v>
      </c>
      <c r="J597" s="10"/>
      <c r="K597"/>
      <c r="L597"/>
      <c r="M597"/>
      <c r="N597" s="17"/>
      <c r="O597"/>
      <c r="P597" s="10"/>
      <c r="Q597"/>
      <c r="R597"/>
      <c r="S597"/>
      <c r="T597" s="17"/>
      <c r="V597">
        <v>7</v>
      </c>
      <c r="W597" s="14">
        <v>0</v>
      </c>
      <c r="X597" s="3">
        <f>HOUR(W597)</f>
        <v>0</v>
      </c>
      <c r="Y597" s="3">
        <f>MINUTE(W597)</f>
        <v>0</v>
      </c>
      <c r="Z597" s="13" t="e">
        <f>AVERAGEIFS(#REF!,$C$2:$C$2691,7,#REF!,X597,#REF!,Y597)</f>
        <v>#REF!</v>
      </c>
      <c r="AA597" s="13" t="e">
        <f>Z597*0.25</f>
        <v>#REF!</v>
      </c>
      <c r="AB597" s="13" t="e">
        <f>AVERAGEIFS(#REF!,$C$2:$C$2691,7,#REF!,X597,#REF!,Y597)</f>
        <v>#REF!</v>
      </c>
      <c r="AC597" s="13" t="e">
        <f>AB597*0.25</f>
        <v>#REF!</v>
      </c>
      <c r="AD597" s="13" t="e">
        <f>AVERAGEIFS($N$2:$N$2691,$C$2:$C$2691,7,#REF!,X597,#REF!,Y597)</f>
        <v>#REF!</v>
      </c>
      <c r="AE597" s="13" t="e">
        <f>AD597*0.25</f>
        <v>#REF!</v>
      </c>
      <c r="AF597" s="13" t="e">
        <f>AVERAGEIFS($T$2:$T$2691,$C$2:$C$2691,7,#REF!,X597,#REF!,Y597)</f>
        <v>#REF!</v>
      </c>
      <c r="AG597" s="13" t="e">
        <f>AF597*0.25</f>
        <v>#REF!</v>
      </c>
      <c r="AN597" s="5"/>
    </row>
    <row r="598" spans="1:40" x14ac:dyDescent="0.3">
      <c r="A598" s="10">
        <f>IF(ISBLANK('Step 1.1 Raw Data'!A598),"-",'Step 1.1 Raw Data'!A598)</f>
        <v>43157.250034432873</v>
      </c>
      <c r="B598">
        <f t="shared" si="94"/>
        <v>6</v>
      </c>
      <c r="C598">
        <f t="shared" si="93"/>
        <v>2</v>
      </c>
      <c r="D598">
        <f>IF(ISBLANK('Step 1.1 Raw Data'!B598),"-",'Step 1.1 Raw Data'!B598)</f>
        <v>86.2898</v>
      </c>
      <c r="E598">
        <f>IF(ISBLANK('Step 1.1 Raw Data'!C598),"-",'Step 1.1 Raw Data'!C598)</f>
        <v>86.2898</v>
      </c>
      <c r="F598">
        <f>IF(ISBLANK('Step 1.1 Raw Data'!D598),"-",'Step 1.1 Raw Data'!D598)</f>
        <v>86.2898</v>
      </c>
      <c r="G598" s="17">
        <f t="shared" si="95"/>
        <v>86.2898</v>
      </c>
      <c r="H598" s="61">
        <f>(SQRT(3)*G598*'Step 1.1 Raw Data'!$G$3*'Step 1.1 Raw Data'!$G$4)/1000</f>
        <v>31.220348000010748</v>
      </c>
      <c r="J598" s="10"/>
      <c r="K598"/>
      <c r="L598"/>
      <c r="M598"/>
      <c r="N598" s="17"/>
      <c r="O598"/>
      <c r="P598" s="10"/>
      <c r="Q598"/>
      <c r="R598"/>
      <c r="S598"/>
      <c r="T598" s="17"/>
      <c r="V598">
        <v>7</v>
      </c>
      <c r="W598" s="14">
        <v>1.0416666666666666E-2</v>
      </c>
      <c r="X598" s="3">
        <f t="shared" ref="X598:X661" si="96">HOUR(W598)</f>
        <v>0</v>
      </c>
      <c r="Y598" s="3">
        <f t="shared" ref="Y598:Y661" si="97">MINUTE(W598)</f>
        <v>15</v>
      </c>
      <c r="Z598" s="13" t="e">
        <f>AVERAGEIFS(#REF!,$C$2:$C$2691,7,#REF!,X598,#REF!,Y598)</f>
        <v>#REF!</v>
      </c>
      <c r="AA598" s="13" t="e">
        <f t="shared" ref="AA598:AA661" si="98">Z598*0.25</f>
        <v>#REF!</v>
      </c>
      <c r="AB598" s="13" t="e">
        <f>AVERAGEIFS(#REF!,$C$2:$C$2691,7,#REF!,X598,#REF!,Y598)</f>
        <v>#REF!</v>
      </c>
      <c r="AC598" s="13" t="e">
        <f t="shared" ref="AC598:AC661" si="99">AB598*0.25</f>
        <v>#REF!</v>
      </c>
      <c r="AD598" s="13" t="e">
        <f>AVERAGEIFS($N$2:$N$2691,$C$2:$C$2691,7,#REF!,X598,#REF!,Y598)</f>
        <v>#REF!</v>
      </c>
      <c r="AE598" s="13" t="e">
        <f t="shared" ref="AE598:AE661" si="100">AD598*0.25</f>
        <v>#REF!</v>
      </c>
      <c r="AF598" s="13" t="e">
        <f>AVERAGEIFS($T$2:$T$2691,$C$2:$C$2691,7,#REF!,X598,#REF!,Y598)</f>
        <v>#REF!</v>
      </c>
      <c r="AG598" s="13" t="e">
        <f t="shared" ref="AG598:AG661" si="101">AF598*0.25</f>
        <v>#REF!</v>
      </c>
      <c r="AN598" s="5"/>
    </row>
    <row r="599" spans="1:40" x14ac:dyDescent="0.3">
      <c r="A599" s="10">
        <f>IF(ISBLANK('Step 1.1 Raw Data'!A599),"-",'Step 1.1 Raw Data'!A599)</f>
        <v>43157.29170115741</v>
      </c>
      <c r="B599">
        <f t="shared" si="94"/>
        <v>7</v>
      </c>
      <c r="C599">
        <f t="shared" si="93"/>
        <v>2</v>
      </c>
      <c r="D599">
        <f>IF(ISBLANK('Step 1.1 Raw Data'!B599),"-",'Step 1.1 Raw Data'!B599)</f>
        <v>86.204300000000003</v>
      </c>
      <c r="E599">
        <f>IF(ISBLANK('Step 1.1 Raw Data'!C599),"-",'Step 1.1 Raw Data'!C599)</f>
        <v>86.204300000000003</v>
      </c>
      <c r="F599">
        <f>IF(ISBLANK('Step 1.1 Raw Data'!D599),"-",'Step 1.1 Raw Data'!D599)</f>
        <v>86.204300000000003</v>
      </c>
      <c r="G599" s="17">
        <f t="shared" si="95"/>
        <v>86.204300000000003</v>
      </c>
      <c r="H599" s="61">
        <f>(SQRT(3)*G599*'Step 1.1 Raw Data'!$G$3*'Step 1.1 Raw Data'!$G$4)/1000</f>
        <v>31.189413408042743</v>
      </c>
      <c r="J599" s="10"/>
      <c r="K599"/>
      <c r="L599"/>
      <c r="M599"/>
      <c r="N599" s="17"/>
      <c r="O599"/>
      <c r="P599" s="10"/>
      <c r="Q599"/>
      <c r="R599"/>
      <c r="S599"/>
      <c r="T599" s="17"/>
      <c r="V599">
        <v>7</v>
      </c>
      <c r="W599" s="14">
        <v>2.0833333333333332E-2</v>
      </c>
      <c r="X599" s="3">
        <f t="shared" si="96"/>
        <v>0</v>
      </c>
      <c r="Y599" s="3">
        <f t="shared" si="97"/>
        <v>30</v>
      </c>
      <c r="Z599" s="13" t="e">
        <f>AVERAGEIFS(#REF!,$C$2:$C$2691,7,#REF!,X599,#REF!,Y599)</f>
        <v>#REF!</v>
      </c>
      <c r="AA599" s="13" t="e">
        <f t="shared" si="98"/>
        <v>#REF!</v>
      </c>
      <c r="AB599" s="13" t="e">
        <f>AVERAGEIFS(#REF!,$C$2:$C$2691,7,#REF!,X599,#REF!,Y599)</f>
        <v>#REF!</v>
      </c>
      <c r="AC599" s="13" t="e">
        <f t="shared" si="99"/>
        <v>#REF!</v>
      </c>
      <c r="AD599" s="13" t="e">
        <f>AVERAGEIFS($N$2:$N$2691,$C$2:$C$2691,7,#REF!,X599,#REF!,Y599)</f>
        <v>#REF!</v>
      </c>
      <c r="AE599" s="13" t="e">
        <f t="shared" si="100"/>
        <v>#REF!</v>
      </c>
      <c r="AF599" s="13" t="e">
        <f>AVERAGEIFS($T$2:$T$2691,$C$2:$C$2691,7,#REF!,X599,#REF!,Y599)</f>
        <v>#REF!</v>
      </c>
      <c r="AG599" s="13" t="e">
        <f t="shared" si="101"/>
        <v>#REF!</v>
      </c>
      <c r="AN599" s="5"/>
    </row>
    <row r="600" spans="1:40" x14ac:dyDescent="0.3">
      <c r="A600" s="10">
        <f>IF(ISBLANK('Step 1.1 Raw Data'!A600),"-",'Step 1.1 Raw Data'!A600)</f>
        <v>43157.333367881947</v>
      </c>
      <c r="B600">
        <f t="shared" si="94"/>
        <v>8</v>
      </c>
      <c r="C600">
        <f t="shared" si="93"/>
        <v>2</v>
      </c>
      <c r="D600">
        <f>IF(ISBLANK('Step 1.1 Raw Data'!B600),"-",'Step 1.1 Raw Data'!B600)</f>
        <v>86.335499999999996</v>
      </c>
      <c r="E600">
        <f>IF(ISBLANK('Step 1.1 Raw Data'!C600),"-",'Step 1.1 Raw Data'!C600)</f>
        <v>86.335499999999996</v>
      </c>
      <c r="F600">
        <f>IF(ISBLANK('Step 1.1 Raw Data'!D600),"-",'Step 1.1 Raw Data'!D600)</f>
        <v>86.335499999999996</v>
      </c>
      <c r="G600" s="17">
        <f t="shared" si="95"/>
        <v>86.335499999999982</v>
      </c>
      <c r="H600" s="61">
        <f>(SQRT(3)*G600*'Step 1.1 Raw Data'!$G$3*'Step 1.1 Raw Data'!$G$4)/1000</f>
        <v>31.236882629869662</v>
      </c>
      <c r="J600" s="10"/>
      <c r="K600"/>
      <c r="L600"/>
      <c r="M600"/>
      <c r="N600" s="17"/>
      <c r="O600"/>
      <c r="P600" s="10"/>
      <c r="Q600"/>
      <c r="R600"/>
      <c r="S600"/>
      <c r="T600" s="17"/>
      <c r="V600">
        <v>7</v>
      </c>
      <c r="W600" s="14">
        <v>3.125E-2</v>
      </c>
      <c r="X600" s="3">
        <f t="shared" si="96"/>
        <v>0</v>
      </c>
      <c r="Y600" s="3">
        <f t="shared" si="97"/>
        <v>45</v>
      </c>
      <c r="Z600" s="13" t="e">
        <f>AVERAGEIFS(#REF!,$C$2:$C$2691,7,#REF!,X600,#REF!,Y600)</f>
        <v>#REF!</v>
      </c>
      <c r="AA600" s="13" t="e">
        <f t="shared" si="98"/>
        <v>#REF!</v>
      </c>
      <c r="AB600" s="13" t="e">
        <f>AVERAGEIFS(#REF!,$C$2:$C$2691,7,#REF!,X600,#REF!,Y600)</f>
        <v>#REF!</v>
      </c>
      <c r="AC600" s="13" t="e">
        <f t="shared" si="99"/>
        <v>#REF!</v>
      </c>
      <c r="AD600" s="13" t="e">
        <f>AVERAGEIFS($N$2:$N$2691,$C$2:$C$2691,7,#REF!,X600,#REF!,Y600)</f>
        <v>#REF!</v>
      </c>
      <c r="AE600" s="13" t="e">
        <f t="shared" si="100"/>
        <v>#REF!</v>
      </c>
      <c r="AF600" s="13" t="e">
        <f>AVERAGEIFS($T$2:$T$2691,$C$2:$C$2691,7,#REF!,X600,#REF!,Y600)</f>
        <v>#REF!</v>
      </c>
      <c r="AG600" s="13" t="e">
        <f t="shared" si="101"/>
        <v>#REF!</v>
      </c>
      <c r="AN600" s="5"/>
    </row>
    <row r="601" spans="1:40" x14ac:dyDescent="0.3">
      <c r="A601" s="10">
        <f>IF(ISBLANK('Step 1.1 Raw Data'!A601),"-",'Step 1.1 Raw Data'!A601)</f>
        <v>43157.375034606484</v>
      </c>
      <c r="B601">
        <f t="shared" si="94"/>
        <v>9</v>
      </c>
      <c r="C601">
        <f t="shared" si="93"/>
        <v>2</v>
      </c>
      <c r="D601">
        <f>IF(ISBLANK('Step 1.1 Raw Data'!B601),"-",'Step 1.1 Raw Data'!B601)</f>
        <v>86.379800000000003</v>
      </c>
      <c r="E601">
        <f>IF(ISBLANK('Step 1.1 Raw Data'!C601),"-",'Step 1.1 Raw Data'!C601)</f>
        <v>86.379800000000003</v>
      </c>
      <c r="F601">
        <f>IF(ISBLANK('Step 1.1 Raw Data'!D601),"-",'Step 1.1 Raw Data'!D601)</f>
        <v>86.379800000000003</v>
      </c>
      <c r="G601" s="17">
        <f t="shared" si="95"/>
        <v>86.379800000000003</v>
      </c>
      <c r="H601" s="61">
        <f>(SQRT(3)*G601*'Step 1.1 Raw Data'!$G$3*'Step 1.1 Raw Data'!$G$4)/1000</f>
        <v>31.252910728398124</v>
      </c>
      <c r="J601" s="10"/>
      <c r="K601"/>
      <c r="L601"/>
      <c r="M601"/>
      <c r="N601" s="17"/>
      <c r="O601"/>
      <c r="P601" s="10"/>
      <c r="Q601"/>
      <c r="R601"/>
      <c r="S601"/>
      <c r="T601" s="17"/>
      <c r="V601">
        <v>7</v>
      </c>
      <c r="W601" s="14">
        <v>4.1666666666666664E-2</v>
      </c>
      <c r="X601" s="3">
        <f t="shared" si="96"/>
        <v>1</v>
      </c>
      <c r="Y601" s="3">
        <f t="shared" si="97"/>
        <v>0</v>
      </c>
      <c r="Z601" s="13" t="e">
        <f>AVERAGEIFS(#REF!,$C$2:$C$2691,7,#REF!,X601,#REF!,Y601)</f>
        <v>#REF!</v>
      </c>
      <c r="AA601" s="13" t="e">
        <f t="shared" si="98"/>
        <v>#REF!</v>
      </c>
      <c r="AB601" s="13" t="e">
        <f>AVERAGEIFS(#REF!,$C$2:$C$2691,7,#REF!,X601,#REF!,Y601)</f>
        <v>#REF!</v>
      </c>
      <c r="AC601" s="13" t="e">
        <f t="shared" si="99"/>
        <v>#REF!</v>
      </c>
      <c r="AD601" s="13" t="e">
        <f>AVERAGEIFS($N$2:$N$2691,$C$2:$C$2691,7,#REF!,X601,#REF!,Y601)</f>
        <v>#REF!</v>
      </c>
      <c r="AE601" s="13" t="e">
        <f t="shared" si="100"/>
        <v>#REF!</v>
      </c>
      <c r="AF601" s="13" t="e">
        <f>AVERAGEIFS($T$2:$T$2691,$C$2:$C$2691,7,#REF!,X601,#REF!,Y601)</f>
        <v>#REF!</v>
      </c>
      <c r="AG601" s="13" t="e">
        <f t="shared" si="101"/>
        <v>#REF!</v>
      </c>
      <c r="AN601" s="5"/>
    </row>
    <row r="602" spans="1:40" x14ac:dyDescent="0.3">
      <c r="A602" s="10">
        <f>IF(ISBLANK('Step 1.1 Raw Data'!A602),"-",'Step 1.1 Raw Data'!A602)</f>
        <v>43157.416701331022</v>
      </c>
      <c r="B602">
        <f t="shared" si="94"/>
        <v>10</v>
      </c>
      <c r="C602">
        <f t="shared" si="93"/>
        <v>2</v>
      </c>
      <c r="D602">
        <f>IF(ISBLANK('Step 1.1 Raw Data'!B602),"-",'Step 1.1 Raw Data'!B602)</f>
        <v>86.227199999999996</v>
      </c>
      <c r="E602">
        <f>IF(ISBLANK('Step 1.1 Raw Data'!C602),"-",'Step 1.1 Raw Data'!C602)</f>
        <v>86.227199999999996</v>
      </c>
      <c r="F602">
        <f>IF(ISBLANK('Step 1.1 Raw Data'!D602),"-",'Step 1.1 Raw Data'!D602)</f>
        <v>86.227199999999996</v>
      </c>
      <c r="G602" s="17">
        <f t="shared" si="95"/>
        <v>86.227199999999996</v>
      </c>
      <c r="H602" s="61">
        <f>(SQRT(3)*G602*'Step 1.1 Raw Data'!$G$3*'Step 1.1 Raw Data'!$G$4)/1000</f>
        <v>31.197698813376856</v>
      </c>
      <c r="J602" s="10"/>
      <c r="K602"/>
      <c r="L602"/>
      <c r="M602"/>
      <c r="N602" s="17"/>
      <c r="O602"/>
      <c r="P602" s="10"/>
      <c r="Q602"/>
      <c r="R602"/>
      <c r="S602"/>
      <c r="T602" s="17"/>
      <c r="V602">
        <v>7</v>
      </c>
      <c r="W602" s="14">
        <v>5.2083333333333336E-2</v>
      </c>
      <c r="X602" s="3">
        <f t="shared" si="96"/>
        <v>1</v>
      </c>
      <c r="Y602" s="3">
        <f t="shared" si="97"/>
        <v>15</v>
      </c>
      <c r="Z602" s="13" t="e">
        <f>AVERAGEIFS(#REF!,$C$2:$C$2691,7,#REF!,X602,#REF!,Y602)</f>
        <v>#REF!</v>
      </c>
      <c r="AA602" s="13" t="e">
        <f t="shared" si="98"/>
        <v>#REF!</v>
      </c>
      <c r="AB602" s="13" t="e">
        <f>AVERAGEIFS(#REF!,$C$2:$C$2691,7,#REF!,X602,#REF!,Y602)</f>
        <v>#REF!</v>
      </c>
      <c r="AC602" s="13" t="e">
        <f t="shared" si="99"/>
        <v>#REF!</v>
      </c>
      <c r="AD602" s="13" t="e">
        <f>AVERAGEIFS($N$2:$N$2691,$C$2:$C$2691,7,#REF!,X602,#REF!,Y602)</f>
        <v>#REF!</v>
      </c>
      <c r="AE602" s="13" t="e">
        <f t="shared" si="100"/>
        <v>#REF!</v>
      </c>
      <c r="AF602" s="13" t="e">
        <f>AVERAGEIFS($T$2:$T$2691,$C$2:$C$2691,7,#REF!,X602,#REF!,Y602)</f>
        <v>#REF!</v>
      </c>
      <c r="AG602" s="13" t="e">
        <f t="shared" si="101"/>
        <v>#REF!</v>
      </c>
      <c r="AN602" s="5"/>
    </row>
    <row r="603" spans="1:40" x14ac:dyDescent="0.3">
      <c r="A603" s="10">
        <f>IF(ISBLANK('Step 1.1 Raw Data'!A603),"-",'Step 1.1 Raw Data'!A603)</f>
        <v>43157.458368055559</v>
      </c>
      <c r="B603">
        <f t="shared" si="94"/>
        <v>11</v>
      </c>
      <c r="C603">
        <f t="shared" si="93"/>
        <v>2</v>
      </c>
      <c r="D603">
        <f>IF(ISBLANK('Step 1.1 Raw Data'!B603),"-",'Step 1.1 Raw Data'!B603)</f>
        <v>86.2119</v>
      </c>
      <c r="E603">
        <f>IF(ISBLANK('Step 1.1 Raw Data'!C603),"-",'Step 1.1 Raw Data'!C603)</f>
        <v>86.2119</v>
      </c>
      <c r="F603">
        <f>IF(ISBLANK('Step 1.1 Raw Data'!D603),"-",'Step 1.1 Raw Data'!D603)</f>
        <v>86.2119</v>
      </c>
      <c r="G603" s="17">
        <f t="shared" si="95"/>
        <v>86.2119</v>
      </c>
      <c r="H603" s="61">
        <f>(SQRT(3)*G603*'Step 1.1 Raw Data'!$G$3*'Step 1.1 Raw Data'!$G$4)/1000</f>
        <v>31.192163149551003</v>
      </c>
      <c r="J603" s="10"/>
      <c r="K603"/>
      <c r="L603"/>
      <c r="M603"/>
      <c r="N603" s="17"/>
      <c r="O603"/>
      <c r="P603" s="10"/>
      <c r="Q603"/>
      <c r="R603"/>
      <c r="S603"/>
      <c r="T603" s="17"/>
      <c r="V603">
        <v>7</v>
      </c>
      <c r="W603" s="14">
        <v>6.25E-2</v>
      </c>
      <c r="X603" s="3">
        <f t="shared" si="96"/>
        <v>1</v>
      </c>
      <c r="Y603" s="3">
        <f t="shared" si="97"/>
        <v>30</v>
      </c>
      <c r="Z603" s="13" t="e">
        <f>AVERAGEIFS(#REF!,$C$2:$C$2691,7,#REF!,X603,#REF!,Y603)</f>
        <v>#REF!</v>
      </c>
      <c r="AA603" s="13" t="e">
        <f t="shared" si="98"/>
        <v>#REF!</v>
      </c>
      <c r="AB603" s="13" t="e">
        <f>AVERAGEIFS(#REF!,$C$2:$C$2691,7,#REF!,X603,#REF!,Y603)</f>
        <v>#REF!</v>
      </c>
      <c r="AC603" s="13" t="e">
        <f t="shared" si="99"/>
        <v>#REF!</v>
      </c>
      <c r="AD603" s="13" t="e">
        <f>AVERAGEIFS($N$2:$N$2691,$C$2:$C$2691,7,#REF!,X603,#REF!,Y603)</f>
        <v>#REF!</v>
      </c>
      <c r="AE603" s="13" t="e">
        <f t="shared" si="100"/>
        <v>#REF!</v>
      </c>
      <c r="AF603" s="13" t="e">
        <f>AVERAGEIFS($T$2:$T$2691,$C$2:$C$2691,7,#REF!,X603,#REF!,Y603)</f>
        <v>#REF!</v>
      </c>
      <c r="AG603" s="13" t="e">
        <f t="shared" si="101"/>
        <v>#REF!</v>
      </c>
      <c r="AN603" s="5"/>
    </row>
    <row r="604" spans="1:40" x14ac:dyDescent="0.3">
      <c r="A604" s="10">
        <f>IF(ISBLANK('Step 1.1 Raw Data'!A604),"-",'Step 1.1 Raw Data'!A604)</f>
        <v>43157.500034780096</v>
      </c>
      <c r="B604">
        <f t="shared" si="94"/>
        <v>12</v>
      </c>
      <c r="C604">
        <f t="shared" si="93"/>
        <v>2</v>
      </c>
      <c r="D604">
        <f>IF(ISBLANK('Step 1.1 Raw Data'!B604),"-",'Step 1.1 Raw Data'!B604)</f>
        <v>86.388999999999996</v>
      </c>
      <c r="E604">
        <f>IF(ISBLANK('Step 1.1 Raw Data'!C604),"-",'Step 1.1 Raw Data'!C604)</f>
        <v>86.388999999999996</v>
      </c>
      <c r="F604">
        <f>IF(ISBLANK('Step 1.1 Raw Data'!D604),"-",'Step 1.1 Raw Data'!D604)</f>
        <v>86.388999999999996</v>
      </c>
      <c r="G604" s="17">
        <f t="shared" si="95"/>
        <v>86.388999999999996</v>
      </c>
      <c r="H604" s="61">
        <f>(SQRT(3)*G604*'Step 1.1 Raw Data'!$G$3*'Step 1.1 Raw Data'!$G$4)/1000</f>
        <v>31.256239362855496</v>
      </c>
      <c r="J604" s="10"/>
      <c r="K604"/>
      <c r="L604"/>
      <c r="M604"/>
      <c r="N604" s="17"/>
      <c r="O604"/>
      <c r="P604" s="10"/>
      <c r="Q604"/>
      <c r="R604"/>
      <c r="S604"/>
      <c r="T604" s="17"/>
      <c r="V604">
        <v>7</v>
      </c>
      <c r="W604" s="14">
        <v>7.2916666666666699E-2</v>
      </c>
      <c r="X604" s="3">
        <f t="shared" si="96"/>
        <v>1</v>
      </c>
      <c r="Y604" s="3">
        <f t="shared" si="97"/>
        <v>45</v>
      </c>
      <c r="Z604" s="13" t="e">
        <f>AVERAGEIFS(#REF!,$C$2:$C$2691,7,#REF!,X604,#REF!,Y604)</f>
        <v>#REF!</v>
      </c>
      <c r="AA604" s="13" t="e">
        <f t="shared" si="98"/>
        <v>#REF!</v>
      </c>
      <c r="AB604" s="13" t="e">
        <f>AVERAGEIFS(#REF!,$C$2:$C$2691,7,#REF!,X604,#REF!,Y604)</f>
        <v>#REF!</v>
      </c>
      <c r="AC604" s="13" t="e">
        <f t="shared" si="99"/>
        <v>#REF!</v>
      </c>
      <c r="AD604" s="13" t="e">
        <f>AVERAGEIFS($N$2:$N$2691,$C$2:$C$2691,7,#REF!,X604,#REF!,Y604)</f>
        <v>#REF!</v>
      </c>
      <c r="AE604" s="13" t="e">
        <f t="shared" si="100"/>
        <v>#REF!</v>
      </c>
      <c r="AF604" s="13" t="e">
        <f>AVERAGEIFS($T$2:$T$2691,$C$2:$C$2691,7,#REF!,X604,#REF!,Y604)</f>
        <v>#REF!</v>
      </c>
      <c r="AG604" s="13" t="e">
        <f t="shared" si="101"/>
        <v>#REF!</v>
      </c>
      <c r="AN604" s="5"/>
    </row>
    <row r="605" spans="1:40" x14ac:dyDescent="0.3">
      <c r="A605" s="10">
        <f>IF(ISBLANK('Step 1.1 Raw Data'!A605),"-",'Step 1.1 Raw Data'!A605)</f>
        <v>43157.541701504633</v>
      </c>
      <c r="B605">
        <f t="shared" si="94"/>
        <v>13</v>
      </c>
      <c r="C605">
        <f t="shared" si="93"/>
        <v>2</v>
      </c>
      <c r="D605">
        <f>IF(ISBLANK('Step 1.1 Raw Data'!B605),"-",'Step 1.1 Raw Data'!B605)</f>
        <v>86.402699999999996</v>
      </c>
      <c r="E605">
        <f>IF(ISBLANK('Step 1.1 Raw Data'!C605),"-",'Step 1.1 Raw Data'!C605)</f>
        <v>86.402699999999996</v>
      </c>
      <c r="F605">
        <f>IF(ISBLANK('Step 1.1 Raw Data'!D605),"-",'Step 1.1 Raw Data'!D605)</f>
        <v>86.402699999999996</v>
      </c>
      <c r="G605" s="17">
        <f t="shared" si="95"/>
        <v>86.402699999999996</v>
      </c>
      <c r="H605" s="61">
        <f>(SQRT(3)*G605*'Step 1.1 Raw Data'!$G$3*'Step 1.1 Raw Data'!$G$4)/1000</f>
        <v>31.261196133732241</v>
      </c>
      <c r="J605" s="10"/>
      <c r="K605"/>
      <c r="L605"/>
      <c r="M605"/>
      <c r="N605" s="17"/>
      <c r="O605"/>
      <c r="P605" s="10"/>
      <c r="Q605"/>
      <c r="R605"/>
      <c r="S605"/>
      <c r="T605" s="17"/>
      <c r="V605">
        <v>7</v>
      </c>
      <c r="W605" s="14">
        <v>8.3333333333333301E-2</v>
      </c>
      <c r="X605" s="3">
        <f t="shared" si="96"/>
        <v>2</v>
      </c>
      <c r="Y605" s="3">
        <f t="shared" si="97"/>
        <v>0</v>
      </c>
      <c r="Z605" s="13" t="e">
        <f>AVERAGEIFS(#REF!,$C$2:$C$2691,7,#REF!,X605,#REF!,Y605)</f>
        <v>#REF!</v>
      </c>
      <c r="AA605" s="13" t="e">
        <f t="shared" si="98"/>
        <v>#REF!</v>
      </c>
      <c r="AB605" s="13" t="e">
        <f>AVERAGEIFS(#REF!,$C$2:$C$2691,7,#REF!,X605,#REF!,Y605)</f>
        <v>#REF!</v>
      </c>
      <c r="AC605" s="13" t="e">
        <f t="shared" si="99"/>
        <v>#REF!</v>
      </c>
      <c r="AD605" s="13" t="e">
        <f>AVERAGEIFS($N$2:$N$2691,$C$2:$C$2691,7,#REF!,X605,#REF!,Y605)</f>
        <v>#REF!</v>
      </c>
      <c r="AE605" s="13" t="e">
        <f t="shared" si="100"/>
        <v>#REF!</v>
      </c>
      <c r="AF605" s="13" t="e">
        <f>AVERAGEIFS($T$2:$T$2691,$C$2:$C$2691,7,#REF!,X605,#REF!,Y605)</f>
        <v>#REF!</v>
      </c>
      <c r="AG605" s="13" t="e">
        <f t="shared" si="101"/>
        <v>#REF!</v>
      </c>
      <c r="AN605" s="5"/>
    </row>
    <row r="606" spans="1:40" x14ac:dyDescent="0.3">
      <c r="A606" s="10">
        <f>IF(ISBLANK('Step 1.1 Raw Data'!A606),"-",'Step 1.1 Raw Data'!A606)</f>
        <v>43157.583368229163</v>
      </c>
      <c r="B606">
        <f t="shared" si="94"/>
        <v>14</v>
      </c>
      <c r="C606">
        <f t="shared" si="93"/>
        <v>2</v>
      </c>
      <c r="D606">
        <f>IF(ISBLANK('Step 1.1 Raw Data'!B606),"-",'Step 1.1 Raw Data'!B606)</f>
        <v>86.378299999999996</v>
      </c>
      <c r="E606">
        <f>IF(ISBLANK('Step 1.1 Raw Data'!C606),"-",'Step 1.1 Raw Data'!C606)</f>
        <v>86.378299999999996</v>
      </c>
      <c r="F606">
        <f>IF(ISBLANK('Step 1.1 Raw Data'!D606),"-",'Step 1.1 Raw Data'!D606)</f>
        <v>86.378299999999996</v>
      </c>
      <c r="G606" s="17">
        <f t="shared" si="95"/>
        <v>86.37830000000001</v>
      </c>
      <c r="H606" s="61">
        <f>(SQRT(3)*G606*'Step 1.1 Raw Data'!$G$3*'Step 1.1 Raw Data'!$G$4)/1000</f>
        <v>31.252368016258334</v>
      </c>
      <c r="J606" s="10"/>
      <c r="K606"/>
      <c r="L606"/>
      <c r="M606"/>
      <c r="N606" s="17"/>
      <c r="O606"/>
      <c r="P606" s="10"/>
      <c r="Q606"/>
      <c r="R606"/>
      <c r="S606"/>
      <c r="T606" s="17"/>
      <c r="V606">
        <v>7</v>
      </c>
      <c r="W606" s="14">
        <v>9.375E-2</v>
      </c>
      <c r="X606" s="3">
        <f t="shared" si="96"/>
        <v>2</v>
      </c>
      <c r="Y606" s="3">
        <f t="shared" si="97"/>
        <v>15</v>
      </c>
      <c r="Z606" s="13" t="e">
        <f>AVERAGEIFS(#REF!,$C$2:$C$2691,7,#REF!,X606,#REF!,Y606)</f>
        <v>#REF!</v>
      </c>
      <c r="AA606" s="13" t="e">
        <f t="shared" si="98"/>
        <v>#REF!</v>
      </c>
      <c r="AB606" s="13" t="e">
        <f>AVERAGEIFS(#REF!,$C$2:$C$2691,7,#REF!,X606,#REF!,Y606)</f>
        <v>#REF!</v>
      </c>
      <c r="AC606" s="13" t="e">
        <f t="shared" si="99"/>
        <v>#REF!</v>
      </c>
      <c r="AD606" s="13" t="e">
        <f>AVERAGEIFS($N$2:$N$2691,$C$2:$C$2691,7,#REF!,X606,#REF!,Y606)</f>
        <v>#REF!</v>
      </c>
      <c r="AE606" s="13" t="e">
        <f t="shared" si="100"/>
        <v>#REF!</v>
      </c>
      <c r="AF606" s="13" t="e">
        <f>AVERAGEIFS($T$2:$T$2691,$C$2:$C$2691,7,#REF!,X606,#REF!,Y606)</f>
        <v>#REF!</v>
      </c>
      <c r="AG606" s="13" t="e">
        <f t="shared" si="101"/>
        <v>#REF!</v>
      </c>
      <c r="AN606" s="5"/>
    </row>
    <row r="607" spans="1:40" x14ac:dyDescent="0.3">
      <c r="A607" s="10">
        <f>IF(ISBLANK('Step 1.1 Raw Data'!A607),"-",'Step 1.1 Raw Data'!A607)</f>
        <v>43157.6250349537</v>
      </c>
      <c r="B607">
        <f t="shared" si="94"/>
        <v>15</v>
      </c>
      <c r="C607">
        <f t="shared" si="93"/>
        <v>2</v>
      </c>
      <c r="D607">
        <f>IF(ISBLANK('Step 1.1 Raw Data'!B607),"-",'Step 1.1 Raw Data'!B607)</f>
        <v>86.335499999999996</v>
      </c>
      <c r="E607">
        <f>IF(ISBLANK('Step 1.1 Raw Data'!C607),"-",'Step 1.1 Raw Data'!C607)</f>
        <v>86.335499999999996</v>
      </c>
      <c r="F607">
        <f>IF(ISBLANK('Step 1.1 Raw Data'!D607),"-",'Step 1.1 Raw Data'!D607)</f>
        <v>86.335499999999996</v>
      </c>
      <c r="G607" s="17">
        <f t="shared" si="95"/>
        <v>86.335499999999982</v>
      </c>
      <c r="H607" s="61">
        <f>(SQRT(3)*G607*'Step 1.1 Raw Data'!$G$3*'Step 1.1 Raw Data'!$G$4)/1000</f>
        <v>31.236882629869662</v>
      </c>
      <c r="J607" s="10"/>
      <c r="K607"/>
      <c r="L607"/>
      <c r="M607"/>
      <c r="N607" s="17"/>
      <c r="O607"/>
      <c r="P607" s="10"/>
      <c r="Q607"/>
      <c r="R607"/>
      <c r="S607"/>
      <c r="T607" s="17"/>
      <c r="V607">
        <v>7</v>
      </c>
      <c r="W607" s="14">
        <v>0.104166666666667</v>
      </c>
      <c r="X607" s="3">
        <f t="shared" si="96"/>
        <v>2</v>
      </c>
      <c r="Y607" s="3">
        <f t="shared" si="97"/>
        <v>30</v>
      </c>
      <c r="Z607" s="13" t="e">
        <f>AVERAGEIFS(#REF!,$C$2:$C$2691,7,#REF!,X607,#REF!,Y607)</f>
        <v>#REF!</v>
      </c>
      <c r="AA607" s="13" t="e">
        <f t="shared" si="98"/>
        <v>#REF!</v>
      </c>
      <c r="AB607" s="13" t="e">
        <f>AVERAGEIFS(#REF!,$C$2:$C$2691,7,#REF!,X607,#REF!,Y607)</f>
        <v>#REF!</v>
      </c>
      <c r="AC607" s="13" t="e">
        <f t="shared" si="99"/>
        <v>#REF!</v>
      </c>
      <c r="AD607" s="13" t="e">
        <f>AVERAGEIFS($N$2:$N$2691,$C$2:$C$2691,7,#REF!,X607,#REF!,Y607)</f>
        <v>#REF!</v>
      </c>
      <c r="AE607" s="13" t="e">
        <f t="shared" si="100"/>
        <v>#REF!</v>
      </c>
      <c r="AF607" s="13" t="e">
        <f>AVERAGEIFS($T$2:$T$2691,$C$2:$C$2691,7,#REF!,X607,#REF!,Y607)</f>
        <v>#REF!</v>
      </c>
      <c r="AG607" s="13" t="e">
        <f t="shared" si="101"/>
        <v>#REF!</v>
      </c>
      <c r="AN607" s="5"/>
    </row>
    <row r="608" spans="1:40" x14ac:dyDescent="0.3">
      <c r="A608" s="10">
        <f>IF(ISBLANK('Step 1.1 Raw Data'!A608),"-",'Step 1.1 Raw Data'!A608)</f>
        <v>43157.666701678238</v>
      </c>
      <c r="B608">
        <f t="shared" si="94"/>
        <v>16</v>
      </c>
      <c r="C608">
        <f t="shared" si="93"/>
        <v>2</v>
      </c>
      <c r="D608">
        <f>IF(ISBLANK('Step 1.1 Raw Data'!B608),"-",'Step 1.1 Raw Data'!B608)</f>
        <v>86.349299999999999</v>
      </c>
      <c r="E608">
        <f>IF(ISBLANK('Step 1.1 Raw Data'!C608),"-",'Step 1.1 Raw Data'!C608)</f>
        <v>86.349299999999999</v>
      </c>
      <c r="F608">
        <f>IF(ISBLANK('Step 1.1 Raw Data'!D608),"-",'Step 1.1 Raw Data'!D608)</f>
        <v>86.349299999999999</v>
      </c>
      <c r="G608" s="17">
        <f t="shared" si="95"/>
        <v>86.349300000000014</v>
      </c>
      <c r="H608" s="61">
        <f>(SQRT(3)*G608*'Step 1.1 Raw Data'!$G$3*'Step 1.1 Raw Data'!$G$4)/1000</f>
        <v>31.241875581555739</v>
      </c>
      <c r="J608" s="10"/>
      <c r="K608"/>
      <c r="L608"/>
      <c r="M608"/>
      <c r="N608" s="17"/>
      <c r="O608"/>
      <c r="P608" s="10"/>
      <c r="Q608"/>
      <c r="R608"/>
      <c r="S608"/>
      <c r="T608" s="17"/>
      <c r="V608">
        <v>7</v>
      </c>
      <c r="W608" s="14">
        <v>0.114583333333333</v>
      </c>
      <c r="X608" s="3">
        <f t="shared" si="96"/>
        <v>2</v>
      </c>
      <c r="Y608" s="3">
        <f t="shared" si="97"/>
        <v>45</v>
      </c>
      <c r="Z608" s="13" t="e">
        <f>AVERAGEIFS(#REF!,$C$2:$C$2691,7,#REF!,X608,#REF!,Y608)</f>
        <v>#REF!</v>
      </c>
      <c r="AA608" s="13" t="e">
        <f t="shared" si="98"/>
        <v>#REF!</v>
      </c>
      <c r="AB608" s="13" t="e">
        <f>AVERAGEIFS(#REF!,$C$2:$C$2691,7,#REF!,X608,#REF!,Y608)</f>
        <v>#REF!</v>
      </c>
      <c r="AC608" s="13" t="e">
        <f t="shared" si="99"/>
        <v>#REF!</v>
      </c>
      <c r="AD608" s="13" t="e">
        <f>AVERAGEIFS($N$2:$N$2691,$C$2:$C$2691,7,#REF!,X608,#REF!,Y608)</f>
        <v>#REF!</v>
      </c>
      <c r="AE608" s="13" t="e">
        <f t="shared" si="100"/>
        <v>#REF!</v>
      </c>
      <c r="AF608" s="13" t="e">
        <f>AVERAGEIFS($T$2:$T$2691,$C$2:$C$2691,7,#REF!,X608,#REF!,Y608)</f>
        <v>#REF!</v>
      </c>
      <c r="AG608" s="13" t="e">
        <f t="shared" si="101"/>
        <v>#REF!</v>
      </c>
      <c r="AN608" s="5"/>
    </row>
    <row r="609" spans="1:40" x14ac:dyDescent="0.3">
      <c r="A609" s="10">
        <f>IF(ISBLANK('Step 1.1 Raw Data'!A609),"-",'Step 1.1 Raw Data'!A609)</f>
        <v>43157.708368402775</v>
      </c>
      <c r="B609">
        <f t="shared" si="94"/>
        <v>17</v>
      </c>
      <c r="C609">
        <f t="shared" si="93"/>
        <v>2</v>
      </c>
      <c r="D609">
        <f>IF(ISBLANK('Step 1.1 Raw Data'!B609),"-",'Step 1.1 Raw Data'!B609)</f>
        <v>86.244</v>
      </c>
      <c r="E609">
        <f>IF(ISBLANK('Step 1.1 Raw Data'!C609),"-",'Step 1.1 Raw Data'!C609)</f>
        <v>86.244</v>
      </c>
      <c r="F609">
        <f>IF(ISBLANK('Step 1.1 Raw Data'!D609),"-",'Step 1.1 Raw Data'!D609)</f>
        <v>86.244</v>
      </c>
      <c r="G609" s="17">
        <f t="shared" si="95"/>
        <v>86.243999999999986</v>
      </c>
      <c r="H609" s="61">
        <f>(SQRT(3)*G609*'Step 1.1 Raw Data'!$G$3*'Step 1.1 Raw Data'!$G$4)/1000</f>
        <v>31.2037771893425</v>
      </c>
      <c r="J609" s="10"/>
      <c r="K609"/>
      <c r="L609"/>
      <c r="M609"/>
      <c r="N609" s="17"/>
      <c r="O609"/>
      <c r="P609" s="10"/>
      <c r="Q609"/>
      <c r="R609"/>
      <c r="S609"/>
      <c r="T609" s="17"/>
      <c r="V609">
        <v>7</v>
      </c>
      <c r="W609" s="14">
        <v>0.125</v>
      </c>
      <c r="X609" s="3">
        <f t="shared" si="96"/>
        <v>3</v>
      </c>
      <c r="Y609" s="3">
        <f t="shared" si="97"/>
        <v>0</v>
      </c>
      <c r="Z609" s="13" t="e">
        <f>AVERAGEIFS(#REF!,$C$2:$C$2691,7,#REF!,X609,#REF!,Y609)</f>
        <v>#REF!</v>
      </c>
      <c r="AA609" s="13" t="e">
        <f t="shared" si="98"/>
        <v>#REF!</v>
      </c>
      <c r="AB609" s="13" t="e">
        <f>AVERAGEIFS(#REF!,$C$2:$C$2691,7,#REF!,X609,#REF!,Y609)</f>
        <v>#REF!</v>
      </c>
      <c r="AC609" s="13" t="e">
        <f t="shared" si="99"/>
        <v>#REF!</v>
      </c>
      <c r="AD609" s="13" t="e">
        <f>AVERAGEIFS($N$2:$N$2691,$C$2:$C$2691,7,#REF!,X609,#REF!,Y609)</f>
        <v>#REF!</v>
      </c>
      <c r="AE609" s="13" t="e">
        <f t="shared" si="100"/>
        <v>#REF!</v>
      </c>
      <c r="AF609" s="13" t="e">
        <f>AVERAGEIFS($T$2:$T$2691,$C$2:$C$2691,7,#REF!,X609,#REF!,Y609)</f>
        <v>#REF!</v>
      </c>
      <c r="AG609" s="13" t="e">
        <f t="shared" si="101"/>
        <v>#REF!</v>
      </c>
      <c r="AN609" s="5"/>
    </row>
    <row r="610" spans="1:40" x14ac:dyDescent="0.3">
      <c r="A610" s="10">
        <f>IF(ISBLANK('Step 1.1 Raw Data'!A610),"-",'Step 1.1 Raw Data'!A610)</f>
        <v>43157.750035127312</v>
      </c>
      <c r="B610">
        <f t="shared" si="94"/>
        <v>18</v>
      </c>
      <c r="C610">
        <f t="shared" si="93"/>
        <v>2</v>
      </c>
      <c r="D610">
        <f>IF(ISBLANK('Step 1.1 Raw Data'!B610),"-",'Step 1.1 Raw Data'!B610)</f>
        <v>86.3142</v>
      </c>
      <c r="E610">
        <f>IF(ISBLANK('Step 1.1 Raw Data'!C610),"-",'Step 1.1 Raw Data'!C610)</f>
        <v>86.3142</v>
      </c>
      <c r="F610">
        <f>IF(ISBLANK('Step 1.1 Raw Data'!D610),"-",'Step 1.1 Raw Data'!D610)</f>
        <v>86.3142</v>
      </c>
      <c r="G610" s="17">
        <f t="shared" si="95"/>
        <v>86.314199999999985</v>
      </c>
      <c r="H610" s="61">
        <f>(SQRT(3)*G610*'Step 1.1 Raw Data'!$G$3*'Step 1.1 Raw Data'!$G$4)/1000</f>
        <v>31.229176117484656</v>
      </c>
      <c r="J610" s="10"/>
      <c r="K610"/>
      <c r="L610"/>
      <c r="M610"/>
      <c r="N610" s="17"/>
      <c r="O610"/>
      <c r="P610" s="10"/>
      <c r="Q610"/>
      <c r="R610"/>
      <c r="S610"/>
      <c r="T610" s="17"/>
      <c r="V610">
        <v>7</v>
      </c>
      <c r="W610" s="14">
        <v>0.13541666666666699</v>
      </c>
      <c r="X610" s="3">
        <f t="shared" si="96"/>
        <v>3</v>
      </c>
      <c r="Y610" s="3">
        <f t="shared" si="97"/>
        <v>15</v>
      </c>
      <c r="Z610" s="13" t="e">
        <f>AVERAGEIFS(#REF!,$C$2:$C$2691,7,#REF!,X610,#REF!,Y610)</f>
        <v>#REF!</v>
      </c>
      <c r="AA610" s="13" t="e">
        <f t="shared" si="98"/>
        <v>#REF!</v>
      </c>
      <c r="AB610" s="13" t="e">
        <f>AVERAGEIFS(#REF!,$C$2:$C$2691,7,#REF!,X610,#REF!,Y610)</f>
        <v>#REF!</v>
      </c>
      <c r="AC610" s="13" t="e">
        <f t="shared" si="99"/>
        <v>#REF!</v>
      </c>
      <c r="AD610" s="13" t="e">
        <f>AVERAGEIFS($N$2:$N$2691,$C$2:$C$2691,7,#REF!,X610,#REF!,Y610)</f>
        <v>#REF!</v>
      </c>
      <c r="AE610" s="13" t="e">
        <f t="shared" si="100"/>
        <v>#REF!</v>
      </c>
      <c r="AF610" s="13" t="e">
        <f>AVERAGEIFS($T$2:$T$2691,$C$2:$C$2691,7,#REF!,X610,#REF!,Y610)</f>
        <v>#REF!</v>
      </c>
      <c r="AG610" s="13" t="e">
        <f t="shared" si="101"/>
        <v>#REF!</v>
      </c>
      <c r="AN610" s="5"/>
    </row>
    <row r="611" spans="1:40" x14ac:dyDescent="0.3">
      <c r="A611" s="10">
        <f>IF(ISBLANK('Step 1.1 Raw Data'!A611),"-",'Step 1.1 Raw Data'!A611)</f>
        <v>43157.791701851849</v>
      </c>
      <c r="B611">
        <f t="shared" si="94"/>
        <v>19</v>
      </c>
      <c r="C611">
        <f t="shared" si="93"/>
        <v>2</v>
      </c>
      <c r="D611">
        <f>IF(ISBLANK('Step 1.1 Raw Data'!B611),"-",'Step 1.1 Raw Data'!B611)</f>
        <v>86.2089</v>
      </c>
      <c r="E611">
        <f>IF(ISBLANK('Step 1.1 Raw Data'!C611),"-",'Step 1.1 Raw Data'!C611)</f>
        <v>86.2089</v>
      </c>
      <c r="F611">
        <f>IF(ISBLANK('Step 1.1 Raw Data'!D611),"-",'Step 1.1 Raw Data'!D611)</f>
        <v>86.2089</v>
      </c>
      <c r="G611" s="17">
        <f t="shared" si="95"/>
        <v>86.208900000000014</v>
      </c>
      <c r="H611" s="61">
        <f>(SQRT(3)*G611*'Step 1.1 Raw Data'!$G$3*'Step 1.1 Raw Data'!$G$4)/1000</f>
        <v>31.191077725271438</v>
      </c>
      <c r="J611" s="10"/>
      <c r="K611"/>
      <c r="L611"/>
      <c r="M611"/>
      <c r="N611" s="17"/>
      <c r="O611"/>
      <c r="P611" s="10"/>
      <c r="Q611"/>
      <c r="R611"/>
      <c r="S611"/>
      <c r="T611" s="17"/>
      <c r="V611">
        <v>7</v>
      </c>
      <c r="W611" s="14">
        <v>0.14583333333333301</v>
      </c>
      <c r="X611" s="3">
        <f t="shared" si="96"/>
        <v>3</v>
      </c>
      <c r="Y611" s="3">
        <f t="shared" si="97"/>
        <v>30</v>
      </c>
      <c r="Z611" s="13" t="e">
        <f>AVERAGEIFS(#REF!,$C$2:$C$2691,7,#REF!,X611,#REF!,Y611)</f>
        <v>#REF!</v>
      </c>
      <c r="AA611" s="13" t="e">
        <f t="shared" si="98"/>
        <v>#REF!</v>
      </c>
      <c r="AB611" s="13" t="e">
        <f>AVERAGEIFS(#REF!,$C$2:$C$2691,7,#REF!,X611,#REF!,Y611)</f>
        <v>#REF!</v>
      </c>
      <c r="AC611" s="13" t="e">
        <f t="shared" si="99"/>
        <v>#REF!</v>
      </c>
      <c r="AD611" s="13" t="e">
        <f>AVERAGEIFS($N$2:$N$2691,$C$2:$C$2691,7,#REF!,X611,#REF!,Y611)</f>
        <v>#REF!</v>
      </c>
      <c r="AE611" s="13" t="e">
        <f t="shared" si="100"/>
        <v>#REF!</v>
      </c>
      <c r="AF611" s="13" t="e">
        <f>AVERAGEIFS($T$2:$T$2691,$C$2:$C$2691,7,#REF!,X611,#REF!,Y611)</f>
        <v>#REF!</v>
      </c>
      <c r="AG611" s="13" t="e">
        <f t="shared" si="101"/>
        <v>#REF!</v>
      </c>
      <c r="AN611" s="5"/>
    </row>
    <row r="612" spans="1:40" x14ac:dyDescent="0.3">
      <c r="A612" s="10">
        <f>IF(ISBLANK('Step 1.1 Raw Data'!A612),"-",'Step 1.1 Raw Data'!A612)</f>
        <v>43157.833368576386</v>
      </c>
      <c r="B612">
        <f t="shared" si="94"/>
        <v>20</v>
      </c>
      <c r="C612">
        <f t="shared" si="93"/>
        <v>2</v>
      </c>
      <c r="D612">
        <f>IF(ISBLANK('Step 1.1 Raw Data'!B612),"-",'Step 1.1 Raw Data'!B612)</f>
        <v>86.218100000000007</v>
      </c>
      <c r="E612">
        <f>IF(ISBLANK('Step 1.1 Raw Data'!C612),"-",'Step 1.1 Raw Data'!C612)</f>
        <v>86.218100000000007</v>
      </c>
      <c r="F612">
        <f>IF(ISBLANK('Step 1.1 Raw Data'!D612),"-",'Step 1.1 Raw Data'!D612)</f>
        <v>86.218100000000007</v>
      </c>
      <c r="G612" s="17">
        <f t="shared" si="95"/>
        <v>86.218100000000007</v>
      </c>
      <c r="H612" s="61">
        <f>(SQRT(3)*G612*'Step 1.1 Raw Data'!$G$3*'Step 1.1 Raw Data'!$G$4)/1000</f>
        <v>31.194406359728813</v>
      </c>
      <c r="J612" s="10"/>
      <c r="K612"/>
      <c r="L612"/>
      <c r="M612"/>
      <c r="N612" s="17"/>
      <c r="O612"/>
      <c r="P612" s="10"/>
      <c r="Q612"/>
      <c r="R612"/>
      <c r="S612"/>
      <c r="T612" s="17"/>
      <c r="V612">
        <v>7</v>
      </c>
      <c r="W612" s="14">
        <v>0.15625</v>
      </c>
      <c r="X612" s="3">
        <f t="shared" si="96"/>
        <v>3</v>
      </c>
      <c r="Y612" s="3">
        <f t="shared" si="97"/>
        <v>45</v>
      </c>
      <c r="Z612" s="13" t="e">
        <f>AVERAGEIFS(#REF!,$C$2:$C$2691,7,#REF!,X612,#REF!,Y612)</f>
        <v>#REF!</v>
      </c>
      <c r="AA612" s="13" t="e">
        <f t="shared" si="98"/>
        <v>#REF!</v>
      </c>
      <c r="AB612" s="13" t="e">
        <f>AVERAGEIFS(#REF!,$C$2:$C$2691,7,#REF!,X612,#REF!,Y612)</f>
        <v>#REF!</v>
      </c>
      <c r="AC612" s="13" t="e">
        <f t="shared" si="99"/>
        <v>#REF!</v>
      </c>
      <c r="AD612" s="13" t="e">
        <f>AVERAGEIFS($N$2:$N$2691,$C$2:$C$2691,7,#REF!,X612,#REF!,Y612)</f>
        <v>#REF!</v>
      </c>
      <c r="AE612" s="13" t="e">
        <f t="shared" si="100"/>
        <v>#REF!</v>
      </c>
      <c r="AF612" s="13" t="e">
        <f>AVERAGEIFS($T$2:$T$2691,$C$2:$C$2691,7,#REF!,X612,#REF!,Y612)</f>
        <v>#REF!</v>
      </c>
      <c r="AG612" s="13" t="e">
        <f t="shared" si="101"/>
        <v>#REF!</v>
      </c>
      <c r="AN612" s="5"/>
    </row>
    <row r="613" spans="1:40" x14ac:dyDescent="0.3">
      <c r="A613" s="10">
        <f>IF(ISBLANK('Step 1.1 Raw Data'!A613),"-",'Step 1.1 Raw Data'!A613)</f>
        <v>43157.875035300924</v>
      </c>
      <c r="B613">
        <f t="shared" si="94"/>
        <v>21</v>
      </c>
      <c r="C613">
        <f t="shared" si="93"/>
        <v>2</v>
      </c>
      <c r="D613">
        <f>IF(ISBLANK('Step 1.1 Raw Data'!B613),"-",'Step 1.1 Raw Data'!B613)</f>
        <v>86.1494</v>
      </c>
      <c r="E613">
        <f>IF(ISBLANK('Step 1.1 Raw Data'!C613),"-",'Step 1.1 Raw Data'!C613)</f>
        <v>86.1494</v>
      </c>
      <c r="F613">
        <f>IF(ISBLANK('Step 1.1 Raw Data'!D613),"-",'Step 1.1 Raw Data'!D613)</f>
        <v>86.1494</v>
      </c>
      <c r="G613" s="17">
        <f t="shared" si="95"/>
        <v>86.1494</v>
      </c>
      <c r="H613" s="61">
        <f>(SQRT(3)*G613*'Step 1.1 Raw Data'!$G$3*'Step 1.1 Raw Data'!$G$4)/1000</f>
        <v>31.16955014372644</v>
      </c>
      <c r="J613" s="10"/>
      <c r="K613"/>
      <c r="L613"/>
      <c r="M613"/>
      <c r="N613" s="17"/>
      <c r="O613"/>
      <c r="P613" s="10"/>
      <c r="Q613"/>
      <c r="R613"/>
      <c r="S613"/>
      <c r="T613" s="17"/>
      <c r="V613">
        <v>7</v>
      </c>
      <c r="W613" s="14">
        <v>0.16666666666666699</v>
      </c>
      <c r="X613" s="3">
        <f t="shared" si="96"/>
        <v>4</v>
      </c>
      <c r="Y613" s="3">
        <f t="shared" si="97"/>
        <v>0</v>
      </c>
      <c r="Z613" s="13" t="e">
        <f>AVERAGEIFS(#REF!,$C$2:$C$2691,7,#REF!,X613,#REF!,Y613)</f>
        <v>#REF!</v>
      </c>
      <c r="AA613" s="13" t="e">
        <f t="shared" si="98"/>
        <v>#REF!</v>
      </c>
      <c r="AB613" s="13" t="e">
        <f>AVERAGEIFS(#REF!,$C$2:$C$2691,7,#REF!,X613,#REF!,Y613)</f>
        <v>#REF!</v>
      </c>
      <c r="AC613" s="13" t="e">
        <f t="shared" si="99"/>
        <v>#REF!</v>
      </c>
      <c r="AD613" s="13" t="e">
        <f>AVERAGEIFS($N$2:$N$2691,$C$2:$C$2691,7,#REF!,X613,#REF!,Y613)</f>
        <v>#REF!</v>
      </c>
      <c r="AE613" s="13" t="e">
        <f t="shared" si="100"/>
        <v>#REF!</v>
      </c>
      <c r="AF613" s="13" t="e">
        <f>AVERAGEIFS($T$2:$T$2691,$C$2:$C$2691,7,#REF!,X613,#REF!,Y613)</f>
        <v>#REF!</v>
      </c>
      <c r="AG613" s="13" t="e">
        <f t="shared" si="101"/>
        <v>#REF!</v>
      </c>
      <c r="AN613" s="5"/>
    </row>
    <row r="614" spans="1:40" x14ac:dyDescent="0.3">
      <c r="A614" s="10">
        <f>IF(ISBLANK('Step 1.1 Raw Data'!A614),"-",'Step 1.1 Raw Data'!A614)</f>
        <v>43157.916702025461</v>
      </c>
      <c r="B614">
        <f t="shared" si="94"/>
        <v>22</v>
      </c>
      <c r="C614">
        <f t="shared" si="93"/>
        <v>2</v>
      </c>
      <c r="D614">
        <f>IF(ISBLANK('Step 1.1 Raw Data'!B614),"-",'Step 1.1 Raw Data'!B614)</f>
        <v>86.259299999999996</v>
      </c>
      <c r="E614">
        <f>IF(ISBLANK('Step 1.1 Raw Data'!C614),"-",'Step 1.1 Raw Data'!C614)</f>
        <v>86.259299999999996</v>
      </c>
      <c r="F614">
        <f>IF(ISBLANK('Step 1.1 Raw Data'!D614),"-",'Step 1.1 Raw Data'!D614)</f>
        <v>86.259299999999996</v>
      </c>
      <c r="G614" s="17">
        <f t="shared" si="95"/>
        <v>86.259299999999996</v>
      </c>
      <c r="H614" s="61">
        <f>(SQRT(3)*G614*'Step 1.1 Raw Data'!$G$3*'Step 1.1 Raw Data'!$G$4)/1000</f>
        <v>31.209312853168356</v>
      </c>
      <c r="J614" s="10"/>
      <c r="K614"/>
      <c r="L614"/>
      <c r="M614"/>
      <c r="N614" s="17"/>
      <c r="O614"/>
      <c r="P614" s="10"/>
      <c r="Q614"/>
      <c r="R614"/>
      <c r="S614"/>
      <c r="T614" s="17"/>
      <c r="V614">
        <v>7</v>
      </c>
      <c r="W614" s="14">
        <v>0.17708333333333301</v>
      </c>
      <c r="X614" s="3">
        <f t="shared" si="96"/>
        <v>4</v>
      </c>
      <c r="Y614" s="3">
        <f t="shared" si="97"/>
        <v>15</v>
      </c>
      <c r="Z614" s="13" t="e">
        <f>AVERAGEIFS(#REF!,$C$2:$C$2691,7,#REF!,X614,#REF!,Y614)</f>
        <v>#REF!</v>
      </c>
      <c r="AA614" s="13" t="e">
        <f t="shared" si="98"/>
        <v>#REF!</v>
      </c>
      <c r="AB614" s="13" t="e">
        <f>AVERAGEIFS(#REF!,$C$2:$C$2691,7,#REF!,X614,#REF!,Y614)</f>
        <v>#REF!</v>
      </c>
      <c r="AC614" s="13" t="e">
        <f t="shared" si="99"/>
        <v>#REF!</v>
      </c>
      <c r="AD614" s="13" t="e">
        <f>AVERAGEIFS($N$2:$N$2691,$C$2:$C$2691,7,#REF!,X614,#REF!,Y614)</f>
        <v>#REF!</v>
      </c>
      <c r="AE614" s="13" t="e">
        <f t="shared" si="100"/>
        <v>#REF!</v>
      </c>
      <c r="AF614" s="13" t="e">
        <f>AVERAGEIFS($T$2:$T$2691,$C$2:$C$2691,7,#REF!,X614,#REF!,Y614)</f>
        <v>#REF!</v>
      </c>
      <c r="AG614" s="13" t="e">
        <f t="shared" si="101"/>
        <v>#REF!</v>
      </c>
      <c r="AN614" s="5"/>
    </row>
    <row r="615" spans="1:40" x14ac:dyDescent="0.3">
      <c r="A615" s="10">
        <f>IF(ISBLANK('Step 1.1 Raw Data'!A615),"-",'Step 1.1 Raw Data'!A615)</f>
        <v>43157.958368749998</v>
      </c>
      <c r="B615">
        <f t="shared" si="94"/>
        <v>23</v>
      </c>
      <c r="C615">
        <f t="shared" si="93"/>
        <v>2</v>
      </c>
      <c r="D615">
        <f>IF(ISBLANK('Step 1.1 Raw Data'!B615),"-",'Step 1.1 Raw Data'!B615)</f>
        <v>86.442400000000006</v>
      </c>
      <c r="E615">
        <f>IF(ISBLANK('Step 1.1 Raw Data'!C615),"-",'Step 1.1 Raw Data'!C615)</f>
        <v>86.442400000000006</v>
      </c>
      <c r="F615">
        <f>IF(ISBLANK('Step 1.1 Raw Data'!D615),"-",'Step 1.1 Raw Data'!D615)</f>
        <v>86.442400000000006</v>
      </c>
      <c r="G615" s="17">
        <f t="shared" si="95"/>
        <v>86.442400000000006</v>
      </c>
      <c r="H615" s="61">
        <f>(SQRT(3)*G615*'Step 1.1 Raw Data'!$G$3*'Step 1.1 Raw Data'!$G$4)/1000</f>
        <v>31.275559915032009</v>
      </c>
      <c r="J615" s="10"/>
      <c r="K615"/>
      <c r="L615"/>
      <c r="M615"/>
      <c r="N615" s="17"/>
      <c r="O615"/>
      <c r="P615" s="10"/>
      <c r="Q615"/>
      <c r="R615"/>
      <c r="S615"/>
      <c r="T615" s="17"/>
      <c r="V615">
        <v>7</v>
      </c>
      <c r="W615" s="14">
        <v>0.1875</v>
      </c>
      <c r="X615" s="3">
        <f t="shared" si="96"/>
        <v>4</v>
      </c>
      <c r="Y615" s="3">
        <f t="shared" si="97"/>
        <v>30</v>
      </c>
      <c r="Z615" s="13" t="e">
        <f>AVERAGEIFS(#REF!,$C$2:$C$2691,7,#REF!,X615,#REF!,Y615)</f>
        <v>#REF!</v>
      </c>
      <c r="AA615" s="13" t="e">
        <f t="shared" si="98"/>
        <v>#REF!</v>
      </c>
      <c r="AB615" s="13" t="e">
        <f>AVERAGEIFS(#REF!,$C$2:$C$2691,7,#REF!,X615,#REF!,Y615)</f>
        <v>#REF!</v>
      </c>
      <c r="AC615" s="13" t="e">
        <f t="shared" si="99"/>
        <v>#REF!</v>
      </c>
      <c r="AD615" s="13" t="e">
        <f>AVERAGEIFS($N$2:$N$2691,$C$2:$C$2691,7,#REF!,X615,#REF!,Y615)</f>
        <v>#REF!</v>
      </c>
      <c r="AE615" s="13" t="e">
        <f t="shared" si="100"/>
        <v>#REF!</v>
      </c>
      <c r="AF615" s="13" t="e">
        <f>AVERAGEIFS($T$2:$T$2691,$C$2:$C$2691,7,#REF!,X615,#REF!,Y615)</f>
        <v>#REF!</v>
      </c>
      <c r="AG615" s="13" t="e">
        <f t="shared" si="101"/>
        <v>#REF!</v>
      </c>
      <c r="AN615" s="5"/>
    </row>
    <row r="616" spans="1:40" x14ac:dyDescent="0.3">
      <c r="A616" s="10">
        <f>IF(ISBLANK('Step 1.1 Raw Data'!A616),"-",'Step 1.1 Raw Data'!A616)</f>
        <v>43158.000035474535</v>
      </c>
      <c r="B616">
        <f t="shared" si="94"/>
        <v>0</v>
      </c>
      <c r="C616">
        <f t="shared" si="93"/>
        <v>3</v>
      </c>
      <c r="D616">
        <f>IF(ISBLANK('Step 1.1 Raw Data'!B616),"-",'Step 1.1 Raw Data'!B616)</f>
        <v>86.463700000000003</v>
      </c>
      <c r="E616">
        <f>IF(ISBLANK('Step 1.1 Raw Data'!C616),"-",'Step 1.1 Raw Data'!C616)</f>
        <v>86.463700000000003</v>
      </c>
      <c r="F616">
        <f>IF(ISBLANK('Step 1.1 Raw Data'!D616),"-",'Step 1.1 Raw Data'!D616)</f>
        <v>86.463700000000003</v>
      </c>
      <c r="G616" s="17">
        <f t="shared" si="95"/>
        <v>86.463700000000003</v>
      </c>
      <c r="H616" s="61">
        <f>(SQRT(3)*G616*'Step 1.1 Raw Data'!$G$3*'Step 1.1 Raw Data'!$G$4)/1000</f>
        <v>31.283266427417015</v>
      </c>
      <c r="J616" s="10"/>
      <c r="K616"/>
      <c r="L616"/>
      <c r="M616"/>
      <c r="N616" s="17"/>
      <c r="O616"/>
      <c r="P616" s="10"/>
      <c r="Q616"/>
      <c r="R616"/>
      <c r="S616"/>
      <c r="T616" s="17"/>
      <c r="V616">
        <v>7</v>
      </c>
      <c r="W616" s="14">
        <v>0.19791666666666699</v>
      </c>
      <c r="X616" s="3">
        <f t="shared" si="96"/>
        <v>4</v>
      </c>
      <c r="Y616" s="3">
        <f t="shared" si="97"/>
        <v>45</v>
      </c>
      <c r="Z616" s="13" t="e">
        <f>AVERAGEIFS(#REF!,$C$2:$C$2691,7,#REF!,X616,#REF!,Y616)</f>
        <v>#REF!</v>
      </c>
      <c r="AA616" s="13" t="e">
        <f t="shared" si="98"/>
        <v>#REF!</v>
      </c>
      <c r="AB616" s="13" t="e">
        <f>AVERAGEIFS(#REF!,$C$2:$C$2691,7,#REF!,X616,#REF!,Y616)</f>
        <v>#REF!</v>
      </c>
      <c r="AC616" s="13" t="e">
        <f t="shared" si="99"/>
        <v>#REF!</v>
      </c>
      <c r="AD616" s="13" t="e">
        <f>AVERAGEIFS($N$2:$N$2691,$C$2:$C$2691,7,#REF!,X616,#REF!,Y616)</f>
        <v>#REF!</v>
      </c>
      <c r="AE616" s="13" t="e">
        <f t="shared" si="100"/>
        <v>#REF!</v>
      </c>
      <c r="AF616" s="13" t="e">
        <f>AVERAGEIFS($T$2:$T$2691,$C$2:$C$2691,7,#REF!,X616,#REF!,Y616)</f>
        <v>#REF!</v>
      </c>
      <c r="AG616" s="13" t="e">
        <f t="shared" si="101"/>
        <v>#REF!</v>
      </c>
      <c r="AN616" s="5"/>
    </row>
    <row r="617" spans="1:40" x14ac:dyDescent="0.3">
      <c r="A617" s="10">
        <f>IF(ISBLANK('Step 1.1 Raw Data'!A617),"-",'Step 1.1 Raw Data'!A617)</f>
        <v>43158.041702199072</v>
      </c>
      <c r="B617">
        <f t="shared" si="94"/>
        <v>1</v>
      </c>
      <c r="C617">
        <f t="shared" si="93"/>
        <v>3</v>
      </c>
      <c r="D617">
        <f>IF(ISBLANK('Step 1.1 Raw Data'!B617),"-",'Step 1.1 Raw Data'!B617)</f>
        <v>86.562899999999999</v>
      </c>
      <c r="E617">
        <f>IF(ISBLANK('Step 1.1 Raw Data'!C617),"-",'Step 1.1 Raw Data'!C617)</f>
        <v>86.562899999999999</v>
      </c>
      <c r="F617">
        <f>IF(ISBLANK('Step 1.1 Raw Data'!D617),"-",'Step 1.1 Raw Data'!D617)</f>
        <v>86.562899999999999</v>
      </c>
      <c r="G617" s="17">
        <f t="shared" si="95"/>
        <v>86.562899999999999</v>
      </c>
      <c r="H617" s="61">
        <f>(SQRT(3)*G617*'Step 1.1 Raw Data'!$G$3*'Step 1.1 Raw Data'!$G$4)/1000</f>
        <v>31.319157790261777</v>
      </c>
      <c r="J617" s="10"/>
      <c r="K617"/>
      <c r="L617"/>
      <c r="M617"/>
      <c r="N617" s="17"/>
      <c r="O617"/>
      <c r="P617" s="10"/>
      <c r="Q617"/>
      <c r="R617"/>
      <c r="S617"/>
      <c r="T617" s="17"/>
      <c r="V617">
        <v>7</v>
      </c>
      <c r="W617" s="14">
        <v>0.20833333333333301</v>
      </c>
      <c r="X617" s="3">
        <f t="shared" si="96"/>
        <v>5</v>
      </c>
      <c r="Y617" s="3">
        <f t="shared" si="97"/>
        <v>0</v>
      </c>
      <c r="Z617" s="13" t="e">
        <f>AVERAGEIFS(#REF!,$C$2:$C$2691,7,#REF!,X617,#REF!,Y617)</f>
        <v>#REF!</v>
      </c>
      <c r="AA617" s="13" t="e">
        <f t="shared" si="98"/>
        <v>#REF!</v>
      </c>
      <c r="AB617" s="13" t="e">
        <f>AVERAGEIFS(#REF!,$C$2:$C$2691,7,#REF!,X617,#REF!,Y617)</f>
        <v>#REF!</v>
      </c>
      <c r="AC617" s="13" t="e">
        <f t="shared" si="99"/>
        <v>#REF!</v>
      </c>
      <c r="AD617" s="13" t="e">
        <f>AVERAGEIFS($N$2:$N$2691,$C$2:$C$2691,7,#REF!,X617,#REF!,Y617)</f>
        <v>#REF!</v>
      </c>
      <c r="AE617" s="13" t="e">
        <f t="shared" si="100"/>
        <v>#REF!</v>
      </c>
      <c r="AF617" s="13" t="e">
        <f>AVERAGEIFS($T$2:$T$2691,$C$2:$C$2691,7,#REF!,X617,#REF!,Y617)</f>
        <v>#REF!</v>
      </c>
      <c r="AG617" s="13" t="e">
        <f t="shared" si="101"/>
        <v>#REF!</v>
      </c>
      <c r="AN617" s="5"/>
    </row>
    <row r="618" spans="1:40" x14ac:dyDescent="0.3">
      <c r="A618" s="10">
        <f>IF(ISBLANK('Step 1.1 Raw Data'!A618),"-",'Step 1.1 Raw Data'!A618)</f>
        <v>43158.08336892361</v>
      </c>
      <c r="B618">
        <f t="shared" si="94"/>
        <v>2</v>
      </c>
      <c r="C618">
        <f t="shared" si="93"/>
        <v>3</v>
      </c>
      <c r="D618">
        <f>IF(ISBLANK('Step 1.1 Raw Data'!B618),"-",'Step 1.1 Raw Data'!B618)</f>
        <v>86.370599999999996</v>
      </c>
      <c r="E618">
        <f>IF(ISBLANK('Step 1.1 Raw Data'!C618),"-",'Step 1.1 Raw Data'!C618)</f>
        <v>86.370599999999996</v>
      </c>
      <c r="F618">
        <f>IF(ISBLANK('Step 1.1 Raw Data'!D618),"-",'Step 1.1 Raw Data'!D618)</f>
        <v>86.370599999999996</v>
      </c>
      <c r="G618" s="17">
        <f t="shared" si="95"/>
        <v>86.37060000000001</v>
      </c>
      <c r="H618" s="61">
        <f>(SQRT(3)*G618*'Step 1.1 Raw Data'!$G$3*'Step 1.1 Raw Data'!$G$4)/1000</f>
        <v>31.249582093940745</v>
      </c>
      <c r="J618" s="10"/>
      <c r="K618"/>
      <c r="L618"/>
      <c r="M618"/>
      <c r="N618" s="17"/>
      <c r="O618"/>
      <c r="P618" s="10"/>
      <c r="Q618"/>
      <c r="R618"/>
      <c r="S618"/>
      <c r="T618" s="17"/>
      <c r="V618">
        <v>7</v>
      </c>
      <c r="W618" s="14">
        <v>0.21875</v>
      </c>
      <c r="X618" s="3">
        <f t="shared" si="96"/>
        <v>5</v>
      </c>
      <c r="Y618" s="3">
        <f t="shared" si="97"/>
        <v>15</v>
      </c>
      <c r="Z618" s="13" t="e">
        <f>AVERAGEIFS(#REF!,$C$2:$C$2691,7,#REF!,X618,#REF!,Y618)</f>
        <v>#REF!</v>
      </c>
      <c r="AA618" s="13" t="e">
        <f t="shared" si="98"/>
        <v>#REF!</v>
      </c>
      <c r="AB618" s="13" t="e">
        <f>AVERAGEIFS(#REF!,$C$2:$C$2691,7,#REF!,X618,#REF!,Y618)</f>
        <v>#REF!</v>
      </c>
      <c r="AC618" s="13" t="e">
        <f t="shared" si="99"/>
        <v>#REF!</v>
      </c>
      <c r="AD618" s="13" t="e">
        <f>AVERAGEIFS($N$2:$N$2691,$C$2:$C$2691,7,#REF!,X618,#REF!,Y618)</f>
        <v>#REF!</v>
      </c>
      <c r="AE618" s="13" t="e">
        <f t="shared" si="100"/>
        <v>#REF!</v>
      </c>
      <c r="AF618" s="13" t="e">
        <f>AVERAGEIFS($T$2:$T$2691,$C$2:$C$2691,7,#REF!,X618,#REF!,Y618)</f>
        <v>#REF!</v>
      </c>
      <c r="AG618" s="13" t="e">
        <f t="shared" si="101"/>
        <v>#REF!</v>
      </c>
      <c r="AN618" s="5"/>
    </row>
    <row r="619" spans="1:40" x14ac:dyDescent="0.3">
      <c r="A619" s="10">
        <f>IF(ISBLANK('Step 1.1 Raw Data'!A619),"-",'Step 1.1 Raw Data'!A619)</f>
        <v>43158.125035648147</v>
      </c>
      <c r="B619">
        <f t="shared" si="94"/>
        <v>3</v>
      </c>
      <c r="C619">
        <f t="shared" si="93"/>
        <v>3</v>
      </c>
      <c r="D619">
        <f>IF(ISBLANK('Step 1.1 Raw Data'!B619),"-",'Step 1.1 Raw Data'!B619)</f>
        <v>86.3523</v>
      </c>
      <c r="E619">
        <f>IF(ISBLANK('Step 1.1 Raw Data'!C619),"-",'Step 1.1 Raw Data'!C619)</f>
        <v>86.3523</v>
      </c>
      <c r="F619">
        <f>IF(ISBLANK('Step 1.1 Raw Data'!D619),"-",'Step 1.1 Raw Data'!D619)</f>
        <v>86.3523</v>
      </c>
      <c r="G619" s="17">
        <f t="shared" si="95"/>
        <v>86.3523</v>
      </c>
      <c r="H619" s="61">
        <f>(SQRT(3)*G619*'Step 1.1 Raw Data'!$G$3*'Step 1.1 Raw Data'!$G$4)/1000</f>
        <v>31.242961005835312</v>
      </c>
      <c r="J619" s="10"/>
      <c r="K619"/>
      <c r="L619"/>
      <c r="M619"/>
      <c r="N619" s="17"/>
      <c r="O619"/>
      <c r="P619" s="10"/>
      <c r="Q619"/>
      <c r="R619"/>
      <c r="S619"/>
      <c r="T619" s="17"/>
      <c r="V619">
        <v>7</v>
      </c>
      <c r="W619" s="14">
        <v>0.22916666666666699</v>
      </c>
      <c r="X619" s="3">
        <f t="shared" si="96"/>
        <v>5</v>
      </c>
      <c r="Y619" s="3">
        <f t="shared" si="97"/>
        <v>30</v>
      </c>
      <c r="Z619" s="13" t="e">
        <f>AVERAGEIFS(#REF!,$C$2:$C$2691,7,#REF!,X619,#REF!,Y619)</f>
        <v>#REF!</v>
      </c>
      <c r="AA619" s="13" t="e">
        <f t="shared" si="98"/>
        <v>#REF!</v>
      </c>
      <c r="AB619" s="13" t="e">
        <f>AVERAGEIFS(#REF!,$C$2:$C$2691,7,#REF!,X619,#REF!,Y619)</f>
        <v>#REF!</v>
      </c>
      <c r="AC619" s="13" t="e">
        <f t="shared" si="99"/>
        <v>#REF!</v>
      </c>
      <c r="AD619" s="13" t="e">
        <f>AVERAGEIFS($N$2:$N$2691,$C$2:$C$2691,7,#REF!,X619,#REF!,Y619)</f>
        <v>#REF!</v>
      </c>
      <c r="AE619" s="13" t="e">
        <f t="shared" si="100"/>
        <v>#REF!</v>
      </c>
      <c r="AF619" s="13" t="e">
        <f>AVERAGEIFS($T$2:$T$2691,$C$2:$C$2691,7,#REF!,X619,#REF!,Y619)</f>
        <v>#REF!</v>
      </c>
      <c r="AG619" s="13" t="e">
        <f t="shared" si="101"/>
        <v>#REF!</v>
      </c>
      <c r="AN619" s="5"/>
    </row>
    <row r="620" spans="1:40" x14ac:dyDescent="0.3">
      <c r="A620" s="10">
        <f>IF(ISBLANK('Step 1.1 Raw Data'!A620),"-",'Step 1.1 Raw Data'!A620)</f>
        <v>43158.166702372684</v>
      </c>
      <c r="B620">
        <f t="shared" si="94"/>
        <v>4</v>
      </c>
      <c r="C620">
        <f t="shared" si="93"/>
        <v>3</v>
      </c>
      <c r="D620">
        <f>IF(ISBLANK('Step 1.1 Raw Data'!B620),"-",'Step 1.1 Raw Data'!B620)</f>
        <v>86.367599999999996</v>
      </c>
      <c r="E620">
        <f>IF(ISBLANK('Step 1.1 Raw Data'!C620),"-",'Step 1.1 Raw Data'!C620)</f>
        <v>86.367599999999996</v>
      </c>
      <c r="F620">
        <f>IF(ISBLANK('Step 1.1 Raw Data'!D620),"-",'Step 1.1 Raw Data'!D620)</f>
        <v>86.367599999999996</v>
      </c>
      <c r="G620" s="17">
        <f t="shared" si="95"/>
        <v>86.367599999999996</v>
      </c>
      <c r="H620" s="61">
        <f>(SQRT(3)*G620*'Step 1.1 Raw Data'!$G$3*'Step 1.1 Raw Data'!$G$4)/1000</f>
        <v>31.248496669661169</v>
      </c>
      <c r="J620" s="10"/>
      <c r="K620"/>
      <c r="L620"/>
      <c r="M620"/>
      <c r="N620" s="17"/>
      <c r="O620"/>
      <c r="P620" s="10"/>
      <c r="Q620"/>
      <c r="R620"/>
      <c r="S620"/>
      <c r="T620" s="17"/>
      <c r="V620">
        <v>7</v>
      </c>
      <c r="W620" s="14">
        <v>0.23958333333333301</v>
      </c>
      <c r="X620" s="3">
        <f t="shared" si="96"/>
        <v>5</v>
      </c>
      <c r="Y620" s="3">
        <f t="shared" si="97"/>
        <v>45</v>
      </c>
      <c r="Z620" s="13" t="e">
        <f>AVERAGEIFS(#REF!,$C$2:$C$2691,7,#REF!,X620,#REF!,Y620)</f>
        <v>#REF!</v>
      </c>
      <c r="AA620" s="13" t="e">
        <f t="shared" si="98"/>
        <v>#REF!</v>
      </c>
      <c r="AB620" s="13" t="e">
        <f>AVERAGEIFS(#REF!,$C$2:$C$2691,7,#REF!,X620,#REF!,Y620)</f>
        <v>#REF!</v>
      </c>
      <c r="AC620" s="13" t="e">
        <f t="shared" si="99"/>
        <v>#REF!</v>
      </c>
      <c r="AD620" s="13" t="e">
        <f>AVERAGEIFS($N$2:$N$2691,$C$2:$C$2691,7,#REF!,X620,#REF!,Y620)</f>
        <v>#REF!</v>
      </c>
      <c r="AE620" s="13" t="e">
        <f t="shared" si="100"/>
        <v>#REF!</v>
      </c>
      <c r="AF620" s="13" t="e">
        <f>AVERAGEIFS($T$2:$T$2691,$C$2:$C$2691,7,#REF!,X620,#REF!,Y620)</f>
        <v>#REF!</v>
      </c>
      <c r="AG620" s="13" t="e">
        <f t="shared" si="101"/>
        <v>#REF!</v>
      </c>
      <c r="AN620" s="5"/>
    </row>
    <row r="621" spans="1:40" x14ac:dyDescent="0.3">
      <c r="A621" s="10">
        <f>IF(ISBLANK('Step 1.1 Raw Data'!A621),"-",'Step 1.1 Raw Data'!A621)</f>
        <v>43158.208369097221</v>
      </c>
      <c r="B621">
        <f t="shared" si="94"/>
        <v>5</v>
      </c>
      <c r="C621">
        <f t="shared" si="93"/>
        <v>3</v>
      </c>
      <c r="D621">
        <f>IF(ISBLANK('Step 1.1 Raw Data'!B621),"-",'Step 1.1 Raw Data'!B621)</f>
        <v>86.402699999999996</v>
      </c>
      <c r="E621">
        <f>IF(ISBLANK('Step 1.1 Raw Data'!C621),"-",'Step 1.1 Raw Data'!C621)</f>
        <v>86.402699999999996</v>
      </c>
      <c r="F621">
        <f>IF(ISBLANK('Step 1.1 Raw Data'!D621),"-",'Step 1.1 Raw Data'!D621)</f>
        <v>86.402699999999996</v>
      </c>
      <c r="G621" s="17">
        <f t="shared" si="95"/>
        <v>86.402699999999996</v>
      </c>
      <c r="H621" s="61">
        <f>(SQRT(3)*G621*'Step 1.1 Raw Data'!$G$3*'Step 1.1 Raw Data'!$G$4)/1000</f>
        <v>31.261196133732241</v>
      </c>
      <c r="J621" s="10"/>
      <c r="K621"/>
      <c r="L621"/>
      <c r="M621"/>
      <c r="N621" s="17"/>
      <c r="O621"/>
      <c r="P621" s="10"/>
      <c r="Q621"/>
      <c r="R621"/>
      <c r="S621"/>
      <c r="T621" s="17"/>
      <c r="V621">
        <v>7</v>
      </c>
      <c r="W621" s="14">
        <v>0.25</v>
      </c>
      <c r="X621" s="3">
        <f t="shared" si="96"/>
        <v>6</v>
      </c>
      <c r="Y621" s="3">
        <f t="shared" si="97"/>
        <v>0</v>
      </c>
      <c r="Z621" s="13" t="e">
        <f>AVERAGEIFS(#REF!,$C$2:$C$2691,7,#REF!,X621,#REF!,Y621)</f>
        <v>#REF!</v>
      </c>
      <c r="AA621" s="13" t="e">
        <f t="shared" si="98"/>
        <v>#REF!</v>
      </c>
      <c r="AB621" s="13" t="e">
        <f>AVERAGEIFS(#REF!,$C$2:$C$2691,7,#REF!,X621,#REF!,Y621)</f>
        <v>#REF!</v>
      </c>
      <c r="AC621" s="13" t="e">
        <f t="shared" si="99"/>
        <v>#REF!</v>
      </c>
      <c r="AD621" s="13" t="e">
        <f>AVERAGEIFS($N$2:$N$2691,$C$2:$C$2691,7,#REF!,X621,#REF!,Y621)</f>
        <v>#REF!</v>
      </c>
      <c r="AE621" s="13" t="e">
        <f t="shared" si="100"/>
        <v>#REF!</v>
      </c>
      <c r="AF621" s="13" t="e">
        <f>AVERAGEIFS($T$2:$T$2691,$C$2:$C$2691,7,#REF!,X621,#REF!,Y621)</f>
        <v>#REF!</v>
      </c>
      <c r="AG621" s="13" t="e">
        <f t="shared" si="101"/>
        <v>#REF!</v>
      </c>
      <c r="AN621" s="5"/>
    </row>
    <row r="622" spans="1:40" x14ac:dyDescent="0.3">
      <c r="A622" s="10">
        <f>IF(ISBLANK('Step 1.1 Raw Data'!A622),"-",'Step 1.1 Raw Data'!A622)</f>
        <v>43158.250035821759</v>
      </c>
      <c r="B622">
        <f t="shared" si="94"/>
        <v>6</v>
      </c>
      <c r="C622">
        <f t="shared" si="93"/>
        <v>3</v>
      </c>
      <c r="D622">
        <f>IF(ISBLANK('Step 1.1 Raw Data'!B622),"-",'Step 1.1 Raw Data'!B622)</f>
        <v>86.465199999999996</v>
      </c>
      <c r="E622">
        <f>IF(ISBLANK('Step 1.1 Raw Data'!C622),"-",'Step 1.1 Raw Data'!C622)</f>
        <v>86.465199999999996</v>
      </c>
      <c r="F622">
        <f>IF(ISBLANK('Step 1.1 Raw Data'!D622),"-",'Step 1.1 Raw Data'!D622)</f>
        <v>86.465199999999996</v>
      </c>
      <c r="G622" s="17">
        <f t="shared" si="95"/>
        <v>86.465199999999996</v>
      </c>
      <c r="H622" s="61">
        <f>(SQRT(3)*G622*'Step 1.1 Raw Data'!$G$3*'Step 1.1 Raw Data'!$G$4)/1000</f>
        <v>31.283809139556809</v>
      </c>
      <c r="J622" s="10"/>
      <c r="K622"/>
      <c r="L622"/>
      <c r="M622"/>
      <c r="N622" s="17"/>
      <c r="O622"/>
      <c r="P622" s="10"/>
      <c r="Q622"/>
      <c r="R622"/>
      <c r="S622"/>
      <c r="T622" s="17"/>
      <c r="V622">
        <v>7</v>
      </c>
      <c r="W622" s="14">
        <v>0.26041666666666702</v>
      </c>
      <c r="X622" s="3">
        <f t="shared" si="96"/>
        <v>6</v>
      </c>
      <c r="Y622" s="3">
        <f t="shared" si="97"/>
        <v>15</v>
      </c>
      <c r="Z622" s="13" t="e">
        <f>AVERAGEIFS(#REF!,$C$2:$C$2691,7,#REF!,X622,#REF!,Y622)</f>
        <v>#REF!</v>
      </c>
      <c r="AA622" s="13" t="e">
        <f t="shared" si="98"/>
        <v>#REF!</v>
      </c>
      <c r="AB622" s="13" t="e">
        <f>AVERAGEIFS(#REF!,$C$2:$C$2691,7,#REF!,X622,#REF!,Y622)</f>
        <v>#REF!</v>
      </c>
      <c r="AC622" s="13" t="e">
        <f t="shared" si="99"/>
        <v>#REF!</v>
      </c>
      <c r="AD622" s="13" t="e">
        <f>AVERAGEIFS($N$2:$N$2691,$C$2:$C$2691,7,#REF!,X622,#REF!,Y622)</f>
        <v>#REF!</v>
      </c>
      <c r="AE622" s="13" t="e">
        <f t="shared" si="100"/>
        <v>#REF!</v>
      </c>
      <c r="AF622" s="13" t="e">
        <f>AVERAGEIFS($T$2:$T$2691,$C$2:$C$2691,7,#REF!,X622,#REF!,Y622)</f>
        <v>#REF!</v>
      </c>
      <c r="AG622" s="13" t="e">
        <f t="shared" si="101"/>
        <v>#REF!</v>
      </c>
      <c r="AN622" s="5"/>
    </row>
    <row r="623" spans="1:40" x14ac:dyDescent="0.3">
      <c r="A623" s="10">
        <f>IF(ISBLANK('Step 1.1 Raw Data'!A623),"-",'Step 1.1 Raw Data'!A623)</f>
        <v>43158.291702546296</v>
      </c>
      <c r="B623">
        <f t="shared" si="94"/>
        <v>7</v>
      </c>
      <c r="C623">
        <f t="shared" si="93"/>
        <v>3</v>
      </c>
      <c r="D623">
        <f>IF(ISBLANK('Step 1.1 Raw Data'!B623),"-",'Step 1.1 Raw Data'!B623)</f>
        <v>86.401200000000003</v>
      </c>
      <c r="E623">
        <f>IF(ISBLANK('Step 1.1 Raw Data'!C623),"-",'Step 1.1 Raw Data'!C623)</f>
        <v>86.401200000000003</v>
      </c>
      <c r="F623">
        <f>IF(ISBLANK('Step 1.1 Raw Data'!D623),"-",'Step 1.1 Raw Data'!D623)</f>
        <v>86.401200000000003</v>
      </c>
      <c r="G623" s="17">
        <f t="shared" si="95"/>
        <v>86.401200000000003</v>
      </c>
      <c r="H623" s="61">
        <f>(SQRT(3)*G623*'Step 1.1 Raw Data'!$G$3*'Step 1.1 Raw Data'!$G$4)/1000</f>
        <v>31.260653421592455</v>
      </c>
      <c r="J623" s="10"/>
      <c r="K623"/>
      <c r="L623"/>
      <c r="M623"/>
      <c r="N623" s="17"/>
      <c r="O623"/>
      <c r="P623" s="10"/>
      <c r="Q623"/>
      <c r="R623"/>
      <c r="S623"/>
      <c r="T623" s="17"/>
      <c r="V623">
        <v>7</v>
      </c>
      <c r="W623" s="14">
        <v>0.27083333333333298</v>
      </c>
      <c r="X623" s="3">
        <f t="shared" si="96"/>
        <v>6</v>
      </c>
      <c r="Y623" s="3">
        <f t="shared" si="97"/>
        <v>30</v>
      </c>
      <c r="Z623" s="13" t="e">
        <f>AVERAGEIFS(#REF!,$C$2:$C$2691,7,#REF!,X623,#REF!,Y623)</f>
        <v>#REF!</v>
      </c>
      <c r="AA623" s="13" t="e">
        <f t="shared" si="98"/>
        <v>#REF!</v>
      </c>
      <c r="AB623" s="13" t="e">
        <f>AVERAGEIFS(#REF!,$C$2:$C$2691,7,#REF!,X623,#REF!,Y623)</f>
        <v>#REF!</v>
      </c>
      <c r="AC623" s="13" t="e">
        <f t="shared" si="99"/>
        <v>#REF!</v>
      </c>
      <c r="AD623" s="13" t="e">
        <f>AVERAGEIFS($N$2:$N$2691,$C$2:$C$2691,7,#REF!,X623,#REF!,Y623)</f>
        <v>#REF!</v>
      </c>
      <c r="AE623" s="13" t="e">
        <f t="shared" si="100"/>
        <v>#REF!</v>
      </c>
      <c r="AF623" s="13" t="e">
        <f>AVERAGEIFS($T$2:$T$2691,$C$2:$C$2691,7,#REF!,X623,#REF!,Y623)</f>
        <v>#REF!</v>
      </c>
      <c r="AG623" s="13" t="e">
        <f t="shared" si="101"/>
        <v>#REF!</v>
      </c>
      <c r="AN623" s="5"/>
    </row>
    <row r="624" spans="1:40" x14ac:dyDescent="0.3">
      <c r="A624" s="10">
        <f>IF(ISBLANK('Step 1.1 Raw Data'!A624),"-",'Step 1.1 Raw Data'!A624)</f>
        <v>43158.333369270833</v>
      </c>
      <c r="B624">
        <f t="shared" si="94"/>
        <v>8</v>
      </c>
      <c r="C624">
        <f t="shared" si="93"/>
        <v>3</v>
      </c>
      <c r="D624">
        <f>IF(ISBLANK('Step 1.1 Raw Data'!B624),"-",'Step 1.1 Raw Data'!B624)</f>
        <v>86.451499999999996</v>
      </c>
      <c r="E624">
        <f>IF(ISBLANK('Step 1.1 Raw Data'!C624),"-",'Step 1.1 Raw Data'!C624)</f>
        <v>86.451499999999996</v>
      </c>
      <c r="F624">
        <f>IF(ISBLANK('Step 1.1 Raw Data'!D624),"-",'Step 1.1 Raw Data'!D624)</f>
        <v>86.451499999999996</v>
      </c>
      <c r="G624" s="17">
        <f t="shared" si="95"/>
        <v>86.451499999999996</v>
      </c>
      <c r="H624" s="61">
        <f>(SQRT(3)*G624*'Step 1.1 Raw Data'!$G$3*'Step 1.1 Raw Data'!$G$4)/1000</f>
        <v>31.278852368680063</v>
      </c>
      <c r="J624" s="10"/>
      <c r="K624"/>
      <c r="L624"/>
      <c r="M624"/>
      <c r="N624" s="17"/>
      <c r="O624"/>
      <c r="P624" s="10"/>
      <c r="Q624"/>
      <c r="R624"/>
      <c r="S624"/>
      <c r="T624" s="17"/>
      <c r="V624">
        <v>7</v>
      </c>
      <c r="W624" s="14">
        <v>0.28125</v>
      </c>
      <c r="X624" s="3">
        <f t="shared" si="96"/>
        <v>6</v>
      </c>
      <c r="Y624" s="3">
        <f t="shared" si="97"/>
        <v>45</v>
      </c>
      <c r="Z624" s="13" t="e">
        <f>AVERAGEIFS(#REF!,$C$2:$C$2691,7,#REF!,X624,#REF!,Y624)</f>
        <v>#REF!</v>
      </c>
      <c r="AA624" s="13" t="e">
        <f t="shared" si="98"/>
        <v>#REF!</v>
      </c>
      <c r="AB624" s="13" t="e">
        <f>AVERAGEIFS(#REF!,$C$2:$C$2691,7,#REF!,X624,#REF!,Y624)</f>
        <v>#REF!</v>
      </c>
      <c r="AC624" s="13" t="e">
        <f t="shared" si="99"/>
        <v>#REF!</v>
      </c>
      <c r="AD624" s="13" t="e">
        <f>AVERAGEIFS($N$2:$N$2691,$C$2:$C$2691,7,#REF!,X624,#REF!,Y624)</f>
        <v>#REF!</v>
      </c>
      <c r="AE624" s="13" t="e">
        <f t="shared" si="100"/>
        <v>#REF!</v>
      </c>
      <c r="AF624" s="13" t="e">
        <f>AVERAGEIFS($T$2:$T$2691,$C$2:$C$2691,7,#REF!,X624,#REF!,Y624)</f>
        <v>#REF!</v>
      </c>
      <c r="AG624" s="13" t="e">
        <f t="shared" si="101"/>
        <v>#REF!</v>
      </c>
      <c r="AN624" s="5"/>
    </row>
    <row r="625" spans="1:40" x14ac:dyDescent="0.3">
      <c r="A625" s="10">
        <f>IF(ISBLANK('Step 1.1 Raw Data'!A625),"-",'Step 1.1 Raw Data'!A625)</f>
        <v>43158.37503599537</v>
      </c>
      <c r="B625">
        <f t="shared" si="94"/>
        <v>9</v>
      </c>
      <c r="C625">
        <f t="shared" si="93"/>
        <v>3</v>
      </c>
      <c r="D625">
        <f>IF(ISBLANK('Step 1.1 Raw Data'!B625),"-",'Step 1.1 Raw Data'!B625)</f>
        <v>86.202799999999996</v>
      </c>
      <c r="E625">
        <f>IF(ISBLANK('Step 1.1 Raw Data'!C625),"-",'Step 1.1 Raw Data'!C625)</f>
        <v>86.202799999999996</v>
      </c>
      <c r="F625">
        <f>IF(ISBLANK('Step 1.1 Raw Data'!D625),"-",'Step 1.1 Raw Data'!D625)</f>
        <v>86.202799999999996</v>
      </c>
      <c r="G625" s="17">
        <f t="shared" si="95"/>
        <v>86.202799999999982</v>
      </c>
      <c r="H625" s="61">
        <f>(SQRT(3)*G625*'Step 1.1 Raw Data'!$G$3*'Step 1.1 Raw Data'!$G$4)/1000</f>
        <v>31.188870695902946</v>
      </c>
      <c r="J625" s="10"/>
      <c r="K625"/>
      <c r="L625"/>
      <c r="M625"/>
      <c r="N625" s="17"/>
      <c r="O625"/>
      <c r="P625" s="10"/>
      <c r="Q625"/>
      <c r="R625"/>
      <c r="S625"/>
      <c r="T625" s="17"/>
      <c r="V625">
        <v>7</v>
      </c>
      <c r="W625" s="14">
        <v>0.29166666666666702</v>
      </c>
      <c r="X625" s="3">
        <f t="shared" si="96"/>
        <v>7</v>
      </c>
      <c r="Y625" s="3">
        <f t="shared" si="97"/>
        <v>0</v>
      </c>
      <c r="Z625" s="13" t="e">
        <f>AVERAGEIFS(#REF!,$C$2:$C$2691,7,#REF!,X625,#REF!,Y625)</f>
        <v>#REF!</v>
      </c>
      <c r="AA625" s="13" t="e">
        <f t="shared" si="98"/>
        <v>#REF!</v>
      </c>
      <c r="AB625" s="13" t="e">
        <f>AVERAGEIFS(#REF!,$C$2:$C$2691,7,#REF!,X625,#REF!,Y625)</f>
        <v>#REF!</v>
      </c>
      <c r="AC625" s="13" t="e">
        <f t="shared" si="99"/>
        <v>#REF!</v>
      </c>
      <c r="AD625" s="13" t="e">
        <f>AVERAGEIFS($N$2:$N$2691,$C$2:$C$2691,7,#REF!,X625,#REF!,Y625)</f>
        <v>#REF!</v>
      </c>
      <c r="AE625" s="13" t="e">
        <f t="shared" si="100"/>
        <v>#REF!</v>
      </c>
      <c r="AF625" s="13" t="e">
        <f>AVERAGEIFS($T$2:$T$2691,$C$2:$C$2691,7,#REF!,X625,#REF!,Y625)</f>
        <v>#REF!</v>
      </c>
      <c r="AG625" s="13" t="e">
        <f t="shared" si="101"/>
        <v>#REF!</v>
      </c>
      <c r="AN625" s="5"/>
    </row>
    <row r="626" spans="1:40" x14ac:dyDescent="0.3">
      <c r="A626" s="10">
        <f>IF(ISBLANK('Step 1.1 Raw Data'!A626),"-",'Step 1.1 Raw Data'!A626)</f>
        <v>43158.416702719907</v>
      </c>
      <c r="B626">
        <f t="shared" si="94"/>
        <v>10</v>
      </c>
      <c r="C626">
        <f t="shared" si="93"/>
        <v>3</v>
      </c>
      <c r="D626">
        <f>IF(ISBLANK('Step 1.1 Raw Data'!B626),"-",'Step 1.1 Raw Data'!B626)</f>
        <v>86.271500000000003</v>
      </c>
      <c r="E626">
        <f>IF(ISBLANK('Step 1.1 Raw Data'!C626),"-",'Step 1.1 Raw Data'!C626)</f>
        <v>86.271500000000003</v>
      </c>
      <c r="F626">
        <f>IF(ISBLANK('Step 1.1 Raw Data'!D626),"-",'Step 1.1 Raw Data'!D626)</f>
        <v>86.271500000000003</v>
      </c>
      <c r="G626" s="17">
        <f t="shared" si="95"/>
        <v>86.271500000000003</v>
      </c>
      <c r="H626" s="61">
        <f>(SQRT(3)*G626*'Step 1.1 Raw Data'!$G$3*'Step 1.1 Raw Data'!$G$4)/1000</f>
        <v>31.213726911905312</v>
      </c>
      <c r="J626" s="10"/>
      <c r="K626"/>
      <c r="L626"/>
      <c r="M626"/>
      <c r="N626" s="17"/>
      <c r="O626"/>
      <c r="P626" s="10"/>
      <c r="Q626"/>
      <c r="R626"/>
      <c r="S626"/>
      <c r="T626" s="17"/>
      <c r="V626">
        <v>7</v>
      </c>
      <c r="W626" s="14">
        <v>0.30208333333333298</v>
      </c>
      <c r="X626" s="3">
        <f t="shared" si="96"/>
        <v>7</v>
      </c>
      <c r="Y626" s="3">
        <f t="shared" si="97"/>
        <v>15</v>
      </c>
      <c r="Z626" s="13" t="e">
        <f>AVERAGEIFS(#REF!,$C$2:$C$2691,7,#REF!,X626,#REF!,Y626)</f>
        <v>#REF!</v>
      </c>
      <c r="AA626" s="13" t="e">
        <f t="shared" si="98"/>
        <v>#REF!</v>
      </c>
      <c r="AB626" s="13" t="e">
        <f>AVERAGEIFS(#REF!,$C$2:$C$2691,7,#REF!,X626,#REF!,Y626)</f>
        <v>#REF!</v>
      </c>
      <c r="AC626" s="13" t="e">
        <f t="shared" si="99"/>
        <v>#REF!</v>
      </c>
      <c r="AD626" s="13" t="e">
        <f>AVERAGEIFS($N$2:$N$2691,$C$2:$C$2691,7,#REF!,X626,#REF!,Y626)</f>
        <v>#REF!</v>
      </c>
      <c r="AE626" s="13" t="e">
        <f t="shared" si="100"/>
        <v>#REF!</v>
      </c>
      <c r="AF626" s="13" t="e">
        <f>AVERAGEIFS($T$2:$T$2691,$C$2:$C$2691,7,#REF!,X626,#REF!,Y626)</f>
        <v>#REF!</v>
      </c>
      <c r="AG626" s="13" t="e">
        <f t="shared" si="101"/>
        <v>#REF!</v>
      </c>
      <c r="AN626" s="5"/>
    </row>
    <row r="627" spans="1:40" x14ac:dyDescent="0.3">
      <c r="A627" s="10">
        <f>IF(ISBLANK('Step 1.1 Raw Data'!A627),"-",'Step 1.1 Raw Data'!A627)</f>
        <v>43158.458369444445</v>
      </c>
      <c r="B627">
        <f t="shared" si="94"/>
        <v>11</v>
      </c>
      <c r="C627">
        <f t="shared" si="93"/>
        <v>3</v>
      </c>
      <c r="D627">
        <f>IF(ISBLANK('Step 1.1 Raw Data'!B627),"-",'Step 1.1 Raw Data'!B627)</f>
        <v>86.756699999999995</v>
      </c>
      <c r="E627">
        <f>IF(ISBLANK('Step 1.1 Raw Data'!C627),"-",'Step 1.1 Raw Data'!C627)</f>
        <v>86.756699999999995</v>
      </c>
      <c r="F627">
        <f>IF(ISBLANK('Step 1.1 Raw Data'!D627),"-",'Step 1.1 Raw Data'!D627)</f>
        <v>86.756699999999995</v>
      </c>
      <c r="G627" s="17">
        <f t="shared" si="95"/>
        <v>86.756699999999981</v>
      </c>
      <c r="H627" s="61">
        <f>(SQRT(3)*G627*'Step 1.1 Raw Data'!$G$3*'Step 1.1 Raw Data'!$G$4)/1000</f>
        <v>31.389276198722584</v>
      </c>
      <c r="J627" s="10"/>
      <c r="K627"/>
      <c r="L627"/>
      <c r="M627"/>
      <c r="N627" s="17"/>
      <c r="O627"/>
      <c r="P627" s="10"/>
      <c r="Q627"/>
      <c r="R627"/>
      <c r="S627"/>
      <c r="T627" s="17"/>
      <c r="V627">
        <v>7</v>
      </c>
      <c r="W627" s="14">
        <v>0.3125</v>
      </c>
      <c r="X627" s="3">
        <f t="shared" si="96"/>
        <v>7</v>
      </c>
      <c r="Y627" s="3">
        <f t="shared" si="97"/>
        <v>30</v>
      </c>
      <c r="Z627" s="13" t="e">
        <f>AVERAGEIFS(#REF!,$C$2:$C$2691,7,#REF!,X627,#REF!,Y627)</f>
        <v>#REF!</v>
      </c>
      <c r="AA627" s="13" t="e">
        <f t="shared" si="98"/>
        <v>#REF!</v>
      </c>
      <c r="AB627" s="13" t="e">
        <f>AVERAGEIFS(#REF!,$C$2:$C$2691,7,#REF!,X627,#REF!,Y627)</f>
        <v>#REF!</v>
      </c>
      <c r="AC627" s="13" t="e">
        <f t="shared" si="99"/>
        <v>#REF!</v>
      </c>
      <c r="AD627" s="13" t="e">
        <f>AVERAGEIFS($N$2:$N$2691,$C$2:$C$2691,7,#REF!,X627,#REF!,Y627)</f>
        <v>#REF!</v>
      </c>
      <c r="AE627" s="13" t="e">
        <f t="shared" si="100"/>
        <v>#REF!</v>
      </c>
      <c r="AF627" s="13" t="e">
        <f>AVERAGEIFS($T$2:$T$2691,$C$2:$C$2691,7,#REF!,X627,#REF!,Y627)</f>
        <v>#REF!</v>
      </c>
      <c r="AG627" s="13" t="e">
        <f t="shared" si="101"/>
        <v>#REF!</v>
      </c>
      <c r="AN627" s="5"/>
    </row>
    <row r="628" spans="1:40" x14ac:dyDescent="0.3">
      <c r="A628" s="10">
        <f>IF(ISBLANK('Step 1.1 Raw Data'!A628),"-",'Step 1.1 Raw Data'!A628)</f>
        <v>43158.500036168982</v>
      </c>
      <c r="B628">
        <f t="shared" si="94"/>
        <v>12</v>
      </c>
      <c r="C628">
        <f t="shared" si="93"/>
        <v>3</v>
      </c>
      <c r="D628">
        <f>IF(ISBLANK('Step 1.1 Raw Data'!B628),"-",'Step 1.1 Raw Data'!B628)</f>
        <v>86.619399999999999</v>
      </c>
      <c r="E628">
        <f>IF(ISBLANK('Step 1.1 Raw Data'!C628),"-",'Step 1.1 Raw Data'!C628)</f>
        <v>86.619399999999999</v>
      </c>
      <c r="F628">
        <f>IF(ISBLANK('Step 1.1 Raw Data'!D628),"-",'Step 1.1 Raw Data'!D628)</f>
        <v>86.619399999999999</v>
      </c>
      <c r="G628" s="17">
        <f t="shared" si="95"/>
        <v>86.619399999999999</v>
      </c>
      <c r="H628" s="61">
        <f>(SQRT(3)*G628*'Step 1.1 Raw Data'!$G$3*'Step 1.1 Raw Data'!$G$4)/1000</f>
        <v>31.339599947527173</v>
      </c>
      <c r="J628" s="10"/>
      <c r="K628"/>
      <c r="L628"/>
      <c r="M628"/>
      <c r="N628" s="17"/>
      <c r="O628"/>
      <c r="P628" s="10"/>
      <c r="Q628"/>
      <c r="R628"/>
      <c r="S628"/>
      <c r="T628" s="17"/>
      <c r="V628">
        <v>7</v>
      </c>
      <c r="W628" s="14">
        <v>0.32291666666666702</v>
      </c>
      <c r="X628" s="3">
        <f t="shared" si="96"/>
        <v>7</v>
      </c>
      <c r="Y628" s="3">
        <f t="shared" si="97"/>
        <v>45</v>
      </c>
      <c r="Z628" s="13" t="e">
        <f>AVERAGEIFS(#REF!,$C$2:$C$2691,7,#REF!,X628,#REF!,Y628)</f>
        <v>#REF!</v>
      </c>
      <c r="AA628" s="13" t="e">
        <f t="shared" si="98"/>
        <v>#REF!</v>
      </c>
      <c r="AB628" s="13" t="e">
        <f>AVERAGEIFS(#REF!,$C$2:$C$2691,7,#REF!,X628,#REF!,Y628)</f>
        <v>#REF!</v>
      </c>
      <c r="AC628" s="13" t="e">
        <f t="shared" si="99"/>
        <v>#REF!</v>
      </c>
      <c r="AD628" s="13" t="e">
        <f>AVERAGEIFS($N$2:$N$2691,$C$2:$C$2691,7,#REF!,X628,#REF!,Y628)</f>
        <v>#REF!</v>
      </c>
      <c r="AE628" s="13" t="e">
        <f t="shared" si="100"/>
        <v>#REF!</v>
      </c>
      <c r="AF628" s="13" t="e">
        <f>AVERAGEIFS($T$2:$T$2691,$C$2:$C$2691,7,#REF!,X628,#REF!,Y628)</f>
        <v>#REF!</v>
      </c>
      <c r="AG628" s="13" t="e">
        <f t="shared" si="101"/>
        <v>#REF!</v>
      </c>
      <c r="AN628" s="5"/>
    </row>
    <row r="629" spans="1:40" x14ac:dyDescent="0.3">
      <c r="A629" s="10">
        <f>IF(ISBLANK('Step 1.1 Raw Data'!A629),"-",'Step 1.1 Raw Data'!A629)</f>
        <v>43158.541702893519</v>
      </c>
      <c r="B629">
        <f t="shared" si="94"/>
        <v>13</v>
      </c>
      <c r="C629">
        <f t="shared" si="93"/>
        <v>3</v>
      </c>
      <c r="D629">
        <f>IF(ISBLANK('Step 1.1 Raw Data'!B629),"-",'Step 1.1 Raw Data'!B629)</f>
        <v>86.637699999999995</v>
      </c>
      <c r="E629">
        <f>IF(ISBLANK('Step 1.1 Raw Data'!C629),"-",'Step 1.1 Raw Data'!C629)</f>
        <v>86.637699999999995</v>
      </c>
      <c r="F629">
        <f>IF(ISBLANK('Step 1.1 Raw Data'!D629),"-",'Step 1.1 Raw Data'!D629)</f>
        <v>86.637699999999995</v>
      </c>
      <c r="G629" s="17">
        <f t="shared" si="95"/>
        <v>86.637699999999995</v>
      </c>
      <c r="H629" s="61">
        <f>(SQRT(3)*G629*'Step 1.1 Raw Data'!$G$3*'Step 1.1 Raw Data'!$G$4)/1000</f>
        <v>31.34622103563261</v>
      </c>
      <c r="J629" s="10"/>
      <c r="K629"/>
      <c r="L629"/>
      <c r="M629"/>
      <c r="N629" s="17"/>
      <c r="O629"/>
      <c r="P629" s="10"/>
      <c r="Q629"/>
      <c r="R629"/>
      <c r="S629"/>
      <c r="T629" s="17"/>
      <c r="V629">
        <v>7</v>
      </c>
      <c r="W629" s="14">
        <v>0.33333333333333298</v>
      </c>
      <c r="X629" s="3">
        <f t="shared" si="96"/>
        <v>8</v>
      </c>
      <c r="Y629" s="3">
        <f t="shared" si="97"/>
        <v>0</v>
      </c>
      <c r="Z629" s="13" t="e">
        <f>AVERAGEIFS(#REF!,$C$2:$C$2691,7,#REF!,X629,#REF!,Y629)</f>
        <v>#REF!</v>
      </c>
      <c r="AA629" s="13" t="e">
        <f t="shared" si="98"/>
        <v>#REF!</v>
      </c>
      <c r="AB629" s="13" t="e">
        <f>AVERAGEIFS(#REF!,$C$2:$C$2691,7,#REF!,X629,#REF!,Y629)</f>
        <v>#REF!</v>
      </c>
      <c r="AC629" s="13" t="e">
        <f t="shared" si="99"/>
        <v>#REF!</v>
      </c>
      <c r="AD629" s="13" t="e">
        <f>AVERAGEIFS($N$2:$N$2691,$C$2:$C$2691,7,#REF!,X629,#REF!,Y629)</f>
        <v>#REF!</v>
      </c>
      <c r="AE629" s="13" t="e">
        <f t="shared" si="100"/>
        <v>#REF!</v>
      </c>
      <c r="AF629" s="13" t="e">
        <f>AVERAGEIFS($T$2:$T$2691,$C$2:$C$2691,7,#REF!,X629,#REF!,Y629)</f>
        <v>#REF!</v>
      </c>
      <c r="AG629" s="13" t="e">
        <f t="shared" si="101"/>
        <v>#REF!</v>
      </c>
      <c r="AN629" s="5"/>
    </row>
    <row r="630" spans="1:40" x14ac:dyDescent="0.3">
      <c r="A630" s="10">
        <f>IF(ISBLANK('Step 1.1 Raw Data'!A630),"-",'Step 1.1 Raw Data'!A630)</f>
        <v>43158.583369618056</v>
      </c>
      <c r="B630">
        <f t="shared" si="94"/>
        <v>14</v>
      </c>
      <c r="C630">
        <f t="shared" si="93"/>
        <v>3</v>
      </c>
      <c r="D630">
        <f>IF(ISBLANK('Step 1.1 Raw Data'!B630),"-",'Step 1.1 Raw Data'!B630)</f>
        <v>86.875699999999995</v>
      </c>
      <c r="E630">
        <f>IF(ISBLANK('Step 1.1 Raw Data'!C630),"-",'Step 1.1 Raw Data'!C630)</f>
        <v>86.875699999999995</v>
      </c>
      <c r="F630">
        <f>IF(ISBLANK('Step 1.1 Raw Data'!D630),"-",'Step 1.1 Raw Data'!D630)</f>
        <v>86.875699999999995</v>
      </c>
      <c r="G630" s="17">
        <f t="shared" si="95"/>
        <v>86.875699999999995</v>
      </c>
      <c r="H630" s="61">
        <f>(SQRT(3)*G630*'Step 1.1 Raw Data'!$G$3*'Step 1.1 Raw Data'!$G$4)/1000</f>
        <v>31.432331361812558</v>
      </c>
      <c r="J630" s="10"/>
      <c r="K630"/>
      <c r="L630"/>
      <c r="M630"/>
      <c r="N630" s="17"/>
      <c r="O630"/>
      <c r="P630" s="10"/>
      <c r="Q630"/>
      <c r="R630"/>
      <c r="S630"/>
      <c r="T630" s="17"/>
      <c r="V630">
        <v>7</v>
      </c>
      <c r="W630" s="14">
        <v>0.34375</v>
      </c>
      <c r="X630" s="3">
        <f t="shared" si="96"/>
        <v>8</v>
      </c>
      <c r="Y630" s="3">
        <f t="shared" si="97"/>
        <v>15</v>
      </c>
      <c r="Z630" s="13" t="e">
        <f>AVERAGEIFS(#REF!,$C$2:$C$2691,7,#REF!,X630,#REF!,Y630)</f>
        <v>#REF!</v>
      </c>
      <c r="AA630" s="13" t="e">
        <f t="shared" si="98"/>
        <v>#REF!</v>
      </c>
      <c r="AB630" s="13" t="e">
        <f>AVERAGEIFS(#REF!,$C$2:$C$2691,7,#REF!,X630,#REF!,Y630)</f>
        <v>#REF!</v>
      </c>
      <c r="AC630" s="13" t="e">
        <f t="shared" si="99"/>
        <v>#REF!</v>
      </c>
      <c r="AD630" s="13" t="e">
        <f>AVERAGEIFS($N$2:$N$2691,$C$2:$C$2691,7,#REF!,X630,#REF!,Y630)</f>
        <v>#REF!</v>
      </c>
      <c r="AE630" s="13" t="e">
        <f t="shared" si="100"/>
        <v>#REF!</v>
      </c>
      <c r="AF630" s="13" t="e">
        <f>AVERAGEIFS($T$2:$T$2691,$C$2:$C$2691,7,#REF!,X630,#REF!,Y630)</f>
        <v>#REF!</v>
      </c>
      <c r="AG630" s="13" t="e">
        <f t="shared" si="101"/>
        <v>#REF!</v>
      </c>
      <c r="AN630" s="5"/>
    </row>
    <row r="631" spans="1:40" x14ac:dyDescent="0.3">
      <c r="A631" s="10">
        <f>IF(ISBLANK('Step 1.1 Raw Data'!A631),"-",'Step 1.1 Raw Data'!A631)</f>
        <v>43158.625036342593</v>
      </c>
      <c r="B631">
        <f t="shared" si="94"/>
        <v>15</v>
      </c>
      <c r="C631">
        <f t="shared" si="93"/>
        <v>3</v>
      </c>
      <c r="D631">
        <f>IF(ISBLANK('Step 1.1 Raw Data'!B631),"-",'Step 1.1 Raw Data'!B631)</f>
        <v>86.799400000000006</v>
      </c>
      <c r="E631">
        <f>IF(ISBLANK('Step 1.1 Raw Data'!C631),"-",'Step 1.1 Raw Data'!C631)</f>
        <v>86.799400000000006</v>
      </c>
      <c r="F631">
        <f>IF(ISBLANK('Step 1.1 Raw Data'!D631),"-",'Step 1.1 Raw Data'!D631)</f>
        <v>86.799400000000006</v>
      </c>
      <c r="G631" s="17">
        <f t="shared" si="95"/>
        <v>86.799400000000006</v>
      </c>
      <c r="H631" s="61">
        <f>(SQRT(3)*G631*'Step 1.1 Raw Data'!$G$3*'Step 1.1 Raw Data'!$G$4)/1000</f>
        <v>31.404725404301935</v>
      </c>
      <c r="J631" s="10"/>
      <c r="K631"/>
      <c r="L631"/>
      <c r="M631"/>
      <c r="N631" s="17"/>
      <c r="O631"/>
      <c r="P631" s="10"/>
      <c r="Q631"/>
      <c r="R631"/>
      <c r="S631"/>
      <c r="T631" s="17"/>
      <c r="V631">
        <v>7</v>
      </c>
      <c r="W631" s="14">
        <v>0.35416666666666702</v>
      </c>
      <c r="X631" s="3">
        <f t="shared" si="96"/>
        <v>8</v>
      </c>
      <c r="Y631" s="3">
        <f t="shared" si="97"/>
        <v>30</v>
      </c>
      <c r="Z631" s="13" t="e">
        <f>AVERAGEIFS(#REF!,$C$2:$C$2691,7,#REF!,X631,#REF!,Y631)</f>
        <v>#REF!</v>
      </c>
      <c r="AA631" s="13" t="e">
        <f t="shared" si="98"/>
        <v>#REF!</v>
      </c>
      <c r="AB631" s="13" t="e">
        <f>AVERAGEIFS(#REF!,$C$2:$C$2691,7,#REF!,X631,#REF!,Y631)</f>
        <v>#REF!</v>
      </c>
      <c r="AC631" s="13" t="e">
        <f t="shared" si="99"/>
        <v>#REF!</v>
      </c>
      <c r="AD631" s="13" t="e">
        <f>AVERAGEIFS($N$2:$N$2691,$C$2:$C$2691,7,#REF!,X631,#REF!,Y631)</f>
        <v>#REF!</v>
      </c>
      <c r="AE631" s="13" t="e">
        <f t="shared" si="100"/>
        <v>#REF!</v>
      </c>
      <c r="AF631" s="13" t="e">
        <f>AVERAGEIFS($T$2:$T$2691,$C$2:$C$2691,7,#REF!,X631,#REF!,Y631)</f>
        <v>#REF!</v>
      </c>
      <c r="AG631" s="13" t="e">
        <f t="shared" si="101"/>
        <v>#REF!</v>
      </c>
      <c r="AN631" s="5"/>
    </row>
    <row r="632" spans="1:40" x14ac:dyDescent="0.3">
      <c r="A632" s="10">
        <f>IF(ISBLANK('Step 1.1 Raw Data'!A632),"-",'Step 1.1 Raw Data'!A632)</f>
        <v>43158.666703067131</v>
      </c>
      <c r="B632">
        <f t="shared" si="94"/>
        <v>16</v>
      </c>
      <c r="C632">
        <f t="shared" si="93"/>
        <v>3</v>
      </c>
      <c r="D632">
        <f>IF(ISBLANK('Step 1.1 Raw Data'!B632),"-",'Step 1.1 Raw Data'!B632)</f>
        <v>86.767399999999995</v>
      </c>
      <c r="E632">
        <f>IF(ISBLANK('Step 1.1 Raw Data'!C632),"-",'Step 1.1 Raw Data'!C632)</f>
        <v>86.767399999999995</v>
      </c>
      <c r="F632">
        <f>IF(ISBLANK('Step 1.1 Raw Data'!D632),"-",'Step 1.1 Raw Data'!D632)</f>
        <v>86.767399999999995</v>
      </c>
      <c r="G632" s="17">
        <f t="shared" si="95"/>
        <v>86.767399999999995</v>
      </c>
      <c r="H632" s="61">
        <f>(SQRT(3)*G632*'Step 1.1 Raw Data'!$G$3*'Step 1.1 Raw Data'!$G$4)/1000</f>
        <v>31.393147545319756</v>
      </c>
      <c r="J632" s="10"/>
      <c r="K632"/>
      <c r="L632"/>
      <c r="M632"/>
      <c r="N632" s="17"/>
      <c r="O632"/>
      <c r="P632" s="10"/>
      <c r="Q632"/>
      <c r="R632"/>
      <c r="S632"/>
      <c r="T632" s="17"/>
      <c r="V632">
        <v>7</v>
      </c>
      <c r="W632" s="14">
        <v>0.36458333333333298</v>
      </c>
      <c r="X632" s="3">
        <f t="shared" si="96"/>
        <v>8</v>
      </c>
      <c r="Y632" s="3">
        <f t="shared" si="97"/>
        <v>45</v>
      </c>
      <c r="Z632" s="13" t="e">
        <f>AVERAGEIFS(#REF!,$C$2:$C$2691,7,#REF!,X632,#REF!,Y632)</f>
        <v>#REF!</v>
      </c>
      <c r="AA632" s="13" t="e">
        <f t="shared" si="98"/>
        <v>#REF!</v>
      </c>
      <c r="AB632" s="13" t="e">
        <f>AVERAGEIFS(#REF!,$C$2:$C$2691,7,#REF!,X632,#REF!,Y632)</f>
        <v>#REF!</v>
      </c>
      <c r="AC632" s="13" t="e">
        <f t="shared" si="99"/>
        <v>#REF!</v>
      </c>
      <c r="AD632" s="13" t="e">
        <f>AVERAGEIFS($N$2:$N$2691,$C$2:$C$2691,7,#REF!,X632,#REF!,Y632)</f>
        <v>#REF!</v>
      </c>
      <c r="AE632" s="13" t="e">
        <f t="shared" si="100"/>
        <v>#REF!</v>
      </c>
      <c r="AF632" s="13" t="e">
        <f>AVERAGEIFS($T$2:$T$2691,$C$2:$C$2691,7,#REF!,X632,#REF!,Y632)</f>
        <v>#REF!</v>
      </c>
      <c r="AG632" s="13" t="e">
        <f t="shared" si="101"/>
        <v>#REF!</v>
      </c>
      <c r="AN632" s="5"/>
    </row>
    <row r="633" spans="1:40" x14ac:dyDescent="0.3">
      <c r="A633" s="10">
        <f>IF(ISBLANK('Step 1.1 Raw Data'!A633),"-",'Step 1.1 Raw Data'!A633)</f>
        <v>43158.708369791668</v>
      </c>
      <c r="B633">
        <f t="shared" si="94"/>
        <v>17</v>
      </c>
      <c r="C633">
        <f t="shared" si="93"/>
        <v>3</v>
      </c>
      <c r="D633">
        <f>IF(ISBLANK('Step 1.1 Raw Data'!B633),"-",'Step 1.1 Raw Data'!B633)</f>
        <v>86.738399999999999</v>
      </c>
      <c r="E633">
        <f>IF(ISBLANK('Step 1.1 Raw Data'!C633),"-",'Step 1.1 Raw Data'!C633)</f>
        <v>86.738399999999999</v>
      </c>
      <c r="F633">
        <f>IF(ISBLANK('Step 1.1 Raw Data'!D633),"-",'Step 1.1 Raw Data'!D633)</f>
        <v>86.738399999999999</v>
      </c>
      <c r="G633" s="17">
        <f t="shared" si="95"/>
        <v>86.738399999999999</v>
      </c>
      <c r="H633" s="61">
        <f>(SQRT(3)*G633*'Step 1.1 Raw Data'!$G$3*'Step 1.1 Raw Data'!$G$4)/1000</f>
        <v>31.382655110617154</v>
      </c>
      <c r="J633" s="10"/>
      <c r="K633"/>
      <c r="L633"/>
      <c r="M633"/>
      <c r="N633" s="17"/>
      <c r="O633"/>
      <c r="P633" s="10"/>
      <c r="Q633"/>
      <c r="R633"/>
      <c r="S633"/>
      <c r="T633" s="17"/>
      <c r="V633">
        <v>7</v>
      </c>
      <c r="W633" s="14">
        <v>0.375</v>
      </c>
      <c r="X633" s="3">
        <f t="shared" si="96"/>
        <v>9</v>
      </c>
      <c r="Y633" s="3">
        <f t="shared" si="97"/>
        <v>0</v>
      </c>
      <c r="Z633" s="13" t="e">
        <f>AVERAGEIFS(#REF!,$C$2:$C$2691,7,#REF!,X633,#REF!,Y633)</f>
        <v>#REF!</v>
      </c>
      <c r="AA633" s="13" t="e">
        <f t="shared" si="98"/>
        <v>#REF!</v>
      </c>
      <c r="AB633" s="13" t="e">
        <f>AVERAGEIFS(#REF!,$C$2:$C$2691,7,#REF!,X633,#REF!,Y633)</f>
        <v>#REF!</v>
      </c>
      <c r="AC633" s="13" t="e">
        <f t="shared" si="99"/>
        <v>#REF!</v>
      </c>
      <c r="AD633" s="13" t="e">
        <f>AVERAGEIFS($N$2:$N$2691,$C$2:$C$2691,7,#REF!,X633,#REF!,Y633)</f>
        <v>#REF!</v>
      </c>
      <c r="AE633" s="13" t="e">
        <f t="shared" si="100"/>
        <v>#REF!</v>
      </c>
      <c r="AF633" s="13" t="e">
        <f>AVERAGEIFS($T$2:$T$2691,$C$2:$C$2691,7,#REF!,X633,#REF!,Y633)</f>
        <v>#REF!</v>
      </c>
      <c r="AG633" s="13" t="e">
        <f t="shared" si="101"/>
        <v>#REF!</v>
      </c>
      <c r="AN633" s="5"/>
    </row>
    <row r="634" spans="1:40" x14ac:dyDescent="0.3">
      <c r="A634" s="10">
        <f>IF(ISBLANK('Step 1.1 Raw Data'!A634),"-",'Step 1.1 Raw Data'!A634)</f>
        <v>43158.750036516205</v>
      </c>
      <c r="B634">
        <f t="shared" si="94"/>
        <v>18</v>
      </c>
      <c r="C634">
        <f t="shared" si="93"/>
        <v>3</v>
      </c>
      <c r="D634">
        <f>IF(ISBLANK('Step 1.1 Raw Data'!B634),"-",'Step 1.1 Raw Data'!B634)</f>
        <v>86.712400000000002</v>
      </c>
      <c r="E634">
        <f>IF(ISBLANK('Step 1.1 Raw Data'!C634),"-",'Step 1.1 Raw Data'!C634)</f>
        <v>86.712400000000002</v>
      </c>
      <c r="F634">
        <f>IF(ISBLANK('Step 1.1 Raw Data'!D634),"-",'Step 1.1 Raw Data'!D634)</f>
        <v>86.712400000000002</v>
      </c>
      <c r="G634" s="17">
        <f t="shared" si="95"/>
        <v>86.712400000000002</v>
      </c>
      <c r="H634" s="61">
        <f>(SQRT(3)*G634*'Step 1.1 Raw Data'!$G$3*'Step 1.1 Raw Data'!$G$4)/1000</f>
        <v>31.373248100194136</v>
      </c>
      <c r="J634" s="10"/>
      <c r="K634"/>
      <c r="L634"/>
      <c r="M634"/>
      <c r="N634" s="17"/>
      <c r="O634"/>
      <c r="P634" s="10"/>
      <c r="Q634"/>
      <c r="R634"/>
      <c r="S634"/>
      <c r="T634" s="17"/>
      <c r="V634">
        <v>7</v>
      </c>
      <c r="W634" s="14">
        <v>0.38541666666666702</v>
      </c>
      <c r="X634" s="3">
        <f t="shared" si="96"/>
        <v>9</v>
      </c>
      <c r="Y634" s="3">
        <f t="shared" si="97"/>
        <v>15</v>
      </c>
      <c r="Z634" s="13" t="e">
        <f>AVERAGEIFS(#REF!,$C$2:$C$2691,7,#REF!,X634,#REF!,Y634)</f>
        <v>#REF!</v>
      </c>
      <c r="AA634" s="13" t="e">
        <f t="shared" si="98"/>
        <v>#REF!</v>
      </c>
      <c r="AB634" s="13" t="e">
        <f>AVERAGEIFS(#REF!,$C$2:$C$2691,7,#REF!,X634,#REF!,Y634)</f>
        <v>#REF!</v>
      </c>
      <c r="AC634" s="13" t="e">
        <f t="shared" si="99"/>
        <v>#REF!</v>
      </c>
      <c r="AD634" s="13" t="e">
        <f>AVERAGEIFS($N$2:$N$2691,$C$2:$C$2691,7,#REF!,X634,#REF!,Y634)</f>
        <v>#REF!</v>
      </c>
      <c r="AE634" s="13" t="e">
        <f t="shared" si="100"/>
        <v>#REF!</v>
      </c>
      <c r="AF634" s="13" t="e">
        <f>AVERAGEIFS($T$2:$T$2691,$C$2:$C$2691,7,#REF!,X634,#REF!,Y634)</f>
        <v>#REF!</v>
      </c>
      <c r="AG634" s="13" t="e">
        <f t="shared" si="101"/>
        <v>#REF!</v>
      </c>
      <c r="AN634" s="5"/>
    </row>
    <row r="635" spans="1:40" x14ac:dyDescent="0.3">
      <c r="A635" s="10">
        <f>IF(ISBLANK('Step 1.1 Raw Data'!A635),"-",'Step 1.1 Raw Data'!A635)</f>
        <v>43158.791703240742</v>
      </c>
      <c r="B635">
        <f t="shared" si="94"/>
        <v>19</v>
      </c>
      <c r="C635">
        <f t="shared" si="93"/>
        <v>3</v>
      </c>
      <c r="D635">
        <f>IF(ISBLANK('Step 1.1 Raw Data'!B635),"-",'Step 1.1 Raw Data'!B635)</f>
        <v>86.837599999999995</v>
      </c>
      <c r="E635">
        <f>IF(ISBLANK('Step 1.1 Raw Data'!C635),"-",'Step 1.1 Raw Data'!C635)</f>
        <v>86.837599999999995</v>
      </c>
      <c r="F635">
        <f>IF(ISBLANK('Step 1.1 Raw Data'!D635),"-",'Step 1.1 Raw Data'!D635)</f>
        <v>86.837599999999995</v>
      </c>
      <c r="G635" s="17">
        <f t="shared" si="95"/>
        <v>86.837599999999995</v>
      </c>
      <c r="H635" s="61">
        <f>(SQRT(3)*G635*'Step 1.1 Raw Data'!$G$3*'Step 1.1 Raw Data'!$G$4)/1000</f>
        <v>31.418546473461902</v>
      </c>
      <c r="J635" s="10"/>
      <c r="K635"/>
      <c r="L635"/>
      <c r="M635"/>
      <c r="N635" s="17"/>
      <c r="O635"/>
      <c r="P635" s="10"/>
      <c r="Q635"/>
      <c r="R635"/>
      <c r="S635"/>
      <c r="T635" s="17"/>
      <c r="V635">
        <v>7</v>
      </c>
      <c r="W635" s="14">
        <v>0.39583333333333298</v>
      </c>
      <c r="X635" s="3">
        <f t="shared" si="96"/>
        <v>9</v>
      </c>
      <c r="Y635" s="3">
        <f t="shared" si="97"/>
        <v>30</v>
      </c>
      <c r="Z635" s="13" t="e">
        <f>AVERAGEIFS(#REF!,$C$2:$C$2691,7,#REF!,X635,#REF!,Y635)</f>
        <v>#REF!</v>
      </c>
      <c r="AA635" s="13" t="e">
        <f t="shared" si="98"/>
        <v>#REF!</v>
      </c>
      <c r="AB635" s="13" t="e">
        <f>AVERAGEIFS(#REF!,$C$2:$C$2691,7,#REF!,X635,#REF!,Y635)</f>
        <v>#REF!</v>
      </c>
      <c r="AC635" s="13" t="e">
        <f t="shared" si="99"/>
        <v>#REF!</v>
      </c>
      <c r="AD635" s="13" t="e">
        <f>AVERAGEIFS($N$2:$N$2691,$C$2:$C$2691,7,#REF!,X635,#REF!,Y635)</f>
        <v>#REF!</v>
      </c>
      <c r="AE635" s="13" t="e">
        <f t="shared" si="100"/>
        <v>#REF!</v>
      </c>
      <c r="AF635" s="13" t="e">
        <f>AVERAGEIFS($T$2:$T$2691,$C$2:$C$2691,7,#REF!,X635,#REF!,Y635)</f>
        <v>#REF!</v>
      </c>
      <c r="AG635" s="13" t="e">
        <f t="shared" si="101"/>
        <v>#REF!</v>
      </c>
      <c r="AN635" s="5"/>
    </row>
    <row r="636" spans="1:40" x14ac:dyDescent="0.3">
      <c r="A636" s="10">
        <f>IF(ISBLANK('Step 1.1 Raw Data'!A636),"-",'Step 1.1 Raw Data'!A636)</f>
        <v>43158.833369965279</v>
      </c>
      <c r="B636">
        <f t="shared" si="94"/>
        <v>20</v>
      </c>
      <c r="C636">
        <f t="shared" si="93"/>
        <v>3</v>
      </c>
      <c r="D636">
        <f>IF(ISBLANK('Step 1.1 Raw Data'!B636),"-",'Step 1.1 Raw Data'!B636)</f>
        <v>86.626999999999995</v>
      </c>
      <c r="E636">
        <f>IF(ISBLANK('Step 1.1 Raw Data'!C636),"-",'Step 1.1 Raw Data'!C636)</f>
        <v>86.626999999999995</v>
      </c>
      <c r="F636">
        <f>IF(ISBLANK('Step 1.1 Raw Data'!D636),"-",'Step 1.1 Raw Data'!D636)</f>
        <v>86.626999999999995</v>
      </c>
      <c r="G636" s="17">
        <f t="shared" si="95"/>
        <v>86.626999999999995</v>
      </c>
      <c r="H636" s="61">
        <f>(SQRT(3)*G636*'Step 1.1 Raw Data'!$G$3*'Step 1.1 Raw Data'!$G$4)/1000</f>
        <v>31.342349689035444</v>
      </c>
      <c r="J636" s="10"/>
      <c r="K636"/>
      <c r="L636"/>
      <c r="M636"/>
      <c r="N636" s="17"/>
      <c r="O636"/>
      <c r="P636" s="10"/>
      <c r="Q636"/>
      <c r="R636"/>
      <c r="S636"/>
      <c r="T636" s="17"/>
      <c r="V636">
        <v>7</v>
      </c>
      <c r="W636" s="14">
        <v>0.40625</v>
      </c>
      <c r="X636" s="3">
        <f t="shared" si="96"/>
        <v>9</v>
      </c>
      <c r="Y636" s="3">
        <f t="shared" si="97"/>
        <v>45</v>
      </c>
      <c r="Z636" s="13" t="e">
        <f>AVERAGEIFS(#REF!,$C$2:$C$2691,7,#REF!,X636,#REF!,Y636)</f>
        <v>#REF!</v>
      </c>
      <c r="AA636" s="13" t="e">
        <f t="shared" si="98"/>
        <v>#REF!</v>
      </c>
      <c r="AB636" s="13" t="e">
        <f>AVERAGEIFS(#REF!,$C$2:$C$2691,7,#REF!,X636,#REF!,Y636)</f>
        <v>#REF!</v>
      </c>
      <c r="AC636" s="13" t="e">
        <f t="shared" si="99"/>
        <v>#REF!</v>
      </c>
      <c r="AD636" s="13" t="e">
        <f>AVERAGEIFS($N$2:$N$2691,$C$2:$C$2691,7,#REF!,X636,#REF!,Y636)</f>
        <v>#REF!</v>
      </c>
      <c r="AE636" s="13" t="e">
        <f t="shared" si="100"/>
        <v>#REF!</v>
      </c>
      <c r="AF636" s="13" t="e">
        <f>AVERAGEIFS($T$2:$T$2691,$C$2:$C$2691,7,#REF!,X636,#REF!,Y636)</f>
        <v>#REF!</v>
      </c>
      <c r="AG636" s="13" t="e">
        <f t="shared" si="101"/>
        <v>#REF!</v>
      </c>
      <c r="AN636" s="5"/>
    </row>
    <row r="637" spans="1:40" x14ac:dyDescent="0.3">
      <c r="A637" s="10">
        <f>IF(ISBLANK('Step 1.1 Raw Data'!A637),"-",'Step 1.1 Raw Data'!A637)</f>
        <v>43158.875036689817</v>
      </c>
      <c r="B637">
        <f t="shared" si="94"/>
        <v>21</v>
      </c>
      <c r="C637">
        <f t="shared" si="93"/>
        <v>3</v>
      </c>
      <c r="D637">
        <f>IF(ISBLANK('Step 1.1 Raw Data'!B637),"-",'Step 1.1 Raw Data'!B637)</f>
        <v>86.623900000000006</v>
      </c>
      <c r="E637">
        <f>IF(ISBLANK('Step 1.1 Raw Data'!C637),"-",'Step 1.1 Raw Data'!C637)</f>
        <v>86.623900000000006</v>
      </c>
      <c r="F637">
        <f>IF(ISBLANK('Step 1.1 Raw Data'!D637),"-",'Step 1.1 Raw Data'!D637)</f>
        <v>86.623900000000006</v>
      </c>
      <c r="G637" s="17">
        <f t="shared" si="95"/>
        <v>86.623900000000006</v>
      </c>
      <c r="H637" s="61">
        <f>(SQRT(3)*G637*'Step 1.1 Raw Data'!$G$3*'Step 1.1 Raw Data'!$G$4)/1000</f>
        <v>31.34122808394655</v>
      </c>
      <c r="J637" s="10"/>
      <c r="K637"/>
      <c r="L637"/>
      <c r="M637"/>
      <c r="N637" s="17"/>
      <c r="O637"/>
      <c r="P637" s="10"/>
      <c r="Q637"/>
      <c r="R637"/>
      <c r="S637"/>
      <c r="T637" s="17"/>
      <c r="V637">
        <v>7</v>
      </c>
      <c r="W637" s="14">
        <v>0.41666666666666702</v>
      </c>
      <c r="X637" s="3">
        <f t="shared" si="96"/>
        <v>10</v>
      </c>
      <c r="Y637" s="3">
        <f t="shared" si="97"/>
        <v>0</v>
      </c>
      <c r="Z637" s="13" t="e">
        <f>AVERAGEIFS(#REF!,$C$2:$C$2691,7,#REF!,X637,#REF!,Y637)</f>
        <v>#REF!</v>
      </c>
      <c r="AA637" s="13" t="e">
        <f t="shared" si="98"/>
        <v>#REF!</v>
      </c>
      <c r="AB637" s="13" t="e">
        <f>AVERAGEIFS(#REF!,$C$2:$C$2691,7,#REF!,X637,#REF!,Y637)</f>
        <v>#REF!</v>
      </c>
      <c r="AC637" s="13" t="e">
        <f t="shared" si="99"/>
        <v>#REF!</v>
      </c>
      <c r="AD637" s="13" t="e">
        <f>AVERAGEIFS($N$2:$N$2691,$C$2:$C$2691,7,#REF!,X637,#REF!,Y637)</f>
        <v>#REF!</v>
      </c>
      <c r="AE637" s="13" t="e">
        <f t="shared" si="100"/>
        <v>#REF!</v>
      </c>
      <c r="AF637" s="13" t="e">
        <f>AVERAGEIFS($T$2:$T$2691,$C$2:$C$2691,7,#REF!,X637,#REF!,Y637)</f>
        <v>#REF!</v>
      </c>
      <c r="AG637" s="13" t="e">
        <f t="shared" si="101"/>
        <v>#REF!</v>
      </c>
      <c r="AN637" s="5"/>
    </row>
    <row r="638" spans="1:40" x14ac:dyDescent="0.3">
      <c r="A638" s="10">
        <f>IF(ISBLANK('Step 1.1 Raw Data'!A638),"-",'Step 1.1 Raw Data'!A638)</f>
        <v>43158.916703414354</v>
      </c>
      <c r="B638">
        <f t="shared" si="94"/>
        <v>22</v>
      </c>
      <c r="C638">
        <f t="shared" si="93"/>
        <v>3</v>
      </c>
      <c r="D638">
        <f>IF(ISBLANK('Step 1.1 Raw Data'!B638),"-",'Step 1.1 Raw Data'!B638)</f>
        <v>86.713999999999999</v>
      </c>
      <c r="E638">
        <f>IF(ISBLANK('Step 1.1 Raw Data'!C638),"-",'Step 1.1 Raw Data'!C638)</f>
        <v>86.713999999999999</v>
      </c>
      <c r="F638">
        <f>IF(ISBLANK('Step 1.1 Raw Data'!D638),"-",'Step 1.1 Raw Data'!D638)</f>
        <v>86.713999999999999</v>
      </c>
      <c r="G638" s="17">
        <f t="shared" si="95"/>
        <v>86.713999999999999</v>
      </c>
      <c r="H638" s="61">
        <f>(SQRT(3)*G638*'Step 1.1 Raw Data'!$G$3*'Step 1.1 Raw Data'!$G$4)/1000</f>
        <v>31.373826993143243</v>
      </c>
      <c r="J638" s="10"/>
      <c r="K638"/>
      <c r="L638"/>
      <c r="M638"/>
      <c r="N638" s="17"/>
      <c r="O638"/>
      <c r="P638" s="10"/>
      <c r="Q638"/>
      <c r="R638"/>
      <c r="S638"/>
      <c r="T638" s="17"/>
      <c r="V638">
        <v>7</v>
      </c>
      <c r="W638" s="14">
        <v>0.42708333333333298</v>
      </c>
      <c r="X638" s="3">
        <f t="shared" si="96"/>
        <v>10</v>
      </c>
      <c r="Y638" s="3">
        <f t="shared" si="97"/>
        <v>15</v>
      </c>
      <c r="Z638" s="13" t="e">
        <f>AVERAGEIFS(#REF!,$C$2:$C$2691,7,#REF!,X638,#REF!,Y638)</f>
        <v>#REF!</v>
      </c>
      <c r="AA638" s="13" t="e">
        <f t="shared" si="98"/>
        <v>#REF!</v>
      </c>
      <c r="AB638" s="13" t="e">
        <f>AVERAGEIFS(#REF!,$C$2:$C$2691,7,#REF!,X638,#REF!,Y638)</f>
        <v>#REF!</v>
      </c>
      <c r="AC638" s="13" t="e">
        <f t="shared" si="99"/>
        <v>#REF!</v>
      </c>
      <c r="AD638" s="13" t="e">
        <f>AVERAGEIFS($N$2:$N$2691,$C$2:$C$2691,7,#REF!,X638,#REF!,Y638)</f>
        <v>#REF!</v>
      </c>
      <c r="AE638" s="13" t="e">
        <f t="shared" si="100"/>
        <v>#REF!</v>
      </c>
      <c r="AF638" s="13" t="e">
        <f>AVERAGEIFS($T$2:$T$2691,$C$2:$C$2691,7,#REF!,X638,#REF!,Y638)</f>
        <v>#REF!</v>
      </c>
      <c r="AG638" s="13" t="e">
        <f t="shared" si="101"/>
        <v>#REF!</v>
      </c>
      <c r="AN638" s="5"/>
    </row>
    <row r="639" spans="1:40" x14ac:dyDescent="0.3">
      <c r="A639" s="10">
        <f>IF(ISBLANK('Step 1.1 Raw Data'!A639),"-",'Step 1.1 Raw Data'!A639)</f>
        <v>43158.958370138891</v>
      </c>
      <c r="B639">
        <f t="shared" si="94"/>
        <v>23</v>
      </c>
      <c r="C639">
        <f t="shared" si="93"/>
        <v>3</v>
      </c>
      <c r="D639">
        <f>IF(ISBLANK('Step 1.1 Raw Data'!B639),"-",'Step 1.1 Raw Data'!B639)</f>
        <v>86.897099999999995</v>
      </c>
      <c r="E639">
        <f>IF(ISBLANK('Step 1.1 Raw Data'!C639),"-",'Step 1.1 Raw Data'!C639)</f>
        <v>86.897099999999995</v>
      </c>
      <c r="F639">
        <f>IF(ISBLANK('Step 1.1 Raw Data'!D639),"-",'Step 1.1 Raw Data'!D639)</f>
        <v>86.897099999999995</v>
      </c>
      <c r="G639" s="17">
        <f t="shared" si="95"/>
        <v>86.89709999999998</v>
      </c>
      <c r="H639" s="61">
        <f>(SQRT(3)*G639*'Step 1.1 Raw Data'!$G$3*'Step 1.1 Raw Data'!$G$4)/1000</f>
        <v>31.440074055006885</v>
      </c>
      <c r="J639" s="10"/>
      <c r="K639"/>
      <c r="L639"/>
      <c r="M639"/>
      <c r="N639" s="17"/>
      <c r="O639"/>
      <c r="P639" s="10"/>
      <c r="Q639"/>
      <c r="R639"/>
      <c r="S639"/>
      <c r="T639" s="17"/>
      <c r="V639">
        <v>7</v>
      </c>
      <c r="W639" s="14">
        <v>0.4375</v>
      </c>
      <c r="X639" s="3">
        <f t="shared" si="96"/>
        <v>10</v>
      </c>
      <c r="Y639" s="3">
        <f t="shared" si="97"/>
        <v>30</v>
      </c>
      <c r="Z639" s="13" t="e">
        <f>AVERAGEIFS(#REF!,$C$2:$C$2691,7,#REF!,X639,#REF!,Y639)</f>
        <v>#REF!</v>
      </c>
      <c r="AA639" s="13" t="e">
        <f t="shared" si="98"/>
        <v>#REF!</v>
      </c>
      <c r="AB639" s="13" t="e">
        <f>AVERAGEIFS(#REF!,$C$2:$C$2691,7,#REF!,X639,#REF!,Y639)</f>
        <v>#REF!</v>
      </c>
      <c r="AC639" s="13" t="e">
        <f t="shared" si="99"/>
        <v>#REF!</v>
      </c>
      <c r="AD639" s="13" t="e">
        <f>AVERAGEIFS($N$2:$N$2691,$C$2:$C$2691,7,#REF!,X639,#REF!,Y639)</f>
        <v>#REF!</v>
      </c>
      <c r="AE639" s="13" t="e">
        <f t="shared" si="100"/>
        <v>#REF!</v>
      </c>
      <c r="AF639" s="13" t="e">
        <f>AVERAGEIFS($T$2:$T$2691,$C$2:$C$2691,7,#REF!,X639,#REF!,Y639)</f>
        <v>#REF!</v>
      </c>
      <c r="AG639" s="13" t="e">
        <f t="shared" si="101"/>
        <v>#REF!</v>
      </c>
      <c r="AN639" s="5"/>
    </row>
    <row r="640" spans="1:40" x14ac:dyDescent="0.3">
      <c r="A640" s="10">
        <f>IF(ISBLANK('Step 1.1 Raw Data'!A640),"-",'Step 1.1 Raw Data'!A640)</f>
        <v>43159.000036863428</v>
      </c>
      <c r="B640">
        <f t="shared" si="94"/>
        <v>0</v>
      </c>
      <c r="C640">
        <f t="shared" si="93"/>
        <v>4</v>
      </c>
      <c r="D640">
        <f>IF(ISBLANK('Step 1.1 Raw Data'!B640),"-",'Step 1.1 Raw Data'!B640)</f>
        <v>0</v>
      </c>
      <c r="E640">
        <f>IF(ISBLANK('Step 1.1 Raw Data'!C640),"-",'Step 1.1 Raw Data'!C640)</f>
        <v>0</v>
      </c>
      <c r="F640">
        <f>IF(ISBLANK('Step 1.1 Raw Data'!D640),"-",'Step 1.1 Raw Data'!D640)</f>
        <v>0</v>
      </c>
      <c r="G640" s="17">
        <f t="shared" si="95"/>
        <v>0</v>
      </c>
      <c r="H640" s="61">
        <f>(SQRT(3)*G640*'Step 1.1 Raw Data'!$G$3*'Step 1.1 Raw Data'!$G$4)/1000</f>
        <v>0</v>
      </c>
      <c r="J640" s="10"/>
      <c r="K640"/>
      <c r="L640"/>
      <c r="M640"/>
      <c r="N640" s="17"/>
      <c r="O640"/>
      <c r="P640" s="10"/>
      <c r="Q640"/>
      <c r="R640"/>
      <c r="S640"/>
      <c r="T640" s="17"/>
      <c r="V640">
        <v>7</v>
      </c>
      <c r="W640" s="14">
        <v>0.44791666666666702</v>
      </c>
      <c r="X640" s="3">
        <f t="shared" si="96"/>
        <v>10</v>
      </c>
      <c r="Y640" s="3">
        <f t="shared" si="97"/>
        <v>45</v>
      </c>
      <c r="Z640" s="13" t="e">
        <f>AVERAGEIFS(#REF!,$C$2:$C$2691,7,#REF!,X640,#REF!,Y640)</f>
        <v>#REF!</v>
      </c>
      <c r="AA640" s="13" t="e">
        <f t="shared" si="98"/>
        <v>#REF!</v>
      </c>
      <c r="AB640" s="13" t="e">
        <f>AVERAGEIFS(#REF!,$C$2:$C$2691,7,#REF!,X640,#REF!,Y640)</f>
        <v>#REF!</v>
      </c>
      <c r="AC640" s="13" t="e">
        <f t="shared" si="99"/>
        <v>#REF!</v>
      </c>
      <c r="AD640" s="13" t="e">
        <f>AVERAGEIFS($N$2:$N$2691,$C$2:$C$2691,7,#REF!,X640,#REF!,Y640)</f>
        <v>#REF!</v>
      </c>
      <c r="AE640" s="13" t="e">
        <f t="shared" si="100"/>
        <v>#REF!</v>
      </c>
      <c r="AF640" s="13" t="e">
        <f>AVERAGEIFS($T$2:$T$2691,$C$2:$C$2691,7,#REF!,X640,#REF!,Y640)</f>
        <v>#REF!</v>
      </c>
      <c r="AG640" s="13" t="e">
        <f t="shared" si="101"/>
        <v>#REF!</v>
      </c>
      <c r="AN640" s="5"/>
    </row>
    <row r="641" spans="1:40" x14ac:dyDescent="0.3">
      <c r="A641" s="10">
        <f>IF(ISBLANK('Step 1.1 Raw Data'!A641),"-",'Step 1.1 Raw Data'!A641)</f>
        <v>43159.041703587965</v>
      </c>
      <c r="B641">
        <f t="shared" si="94"/>
        <v>1</v>
      </c>
      <c r="C641">
        <f t="shared" si="93"/>
        <v>4</v>
      </c>
      <c r="D641">
        <f>IF(ISBLANK('Step 1.1 Raw Data'!B641),"-",'Step 1.1 Raw Data'!B641)</f>
        <v>0</v>
      </c>
      <c r="E641">
        <f>IF(ISBLANK('Step 1.1 Raw Data'!C641),"-",'Step 1.1 Raw Data'!C641)</f>
        <v>0</v>
      </c>
      <c r="F641">
        <f>IF(ISBLANK('Step 1.1 Raw Data'!D641),"-",'Step 1.1 Raw Data'!D641)</f>
        <v>0</v>
      </c>
      <c r="G641" s="17">
        <f t="shared" si="95"/>
        <v>0</v>
      </c>
      <c r="H641" s="61">
        <f>(SQRT(3)*G641*'Step 1.1 Raw Data'!$G$3*'Step 1.1 Raw Data'!$G$4)/1000</f>
        <v>0</v>
      </c>
      <c r="J641" s="10"/>
      <c r="K641"/>
      <c r="L641"/>
      <c r="M641"/>
      <c r="N641" s="17"/>
      <c r="O641"/>
      <c r="P641" s="10"/>
      <c r="Q641"/>
      <c r="R641"/>
      <c r="S641"/>
      <c r="T641" s="17"/>
      <c r="V641">
        <v>7</v>
      </c>
      <c r="W641" s="14">
        <v>0.45833333333333298</v>
      </c>
      <c r="X641" s="3">
        <f t="shared" si="96"/>
        <v>11</v>
      </c>
      <c r="Y641" s="3">
        <f t="shared" si="97"/>
        <v>0</v>
      </c>
      <c r="Z641" s="13" t="e">
        <f>AVERAGEIFS(#REF!,$C$2:$C$2691,7,#REF!,X641,#REF!,Y641)</f>
        <v>#REF!</v>
      </c>
      <c r="AA641" s="13" t="e">
        <f t="shared" si="98"/>
        <v>#REF!</v>
      </c>
      <c r="AB641" s="13" t="e">
        <f>AVERAGEIFS(#REF!,$C$2:$C$2691,7,#REF!,X641,#REF!,Y641)</f>
        <v>#REF!</v>
      </c>
      <c r="AC641" s="13" t="e">
        <f t="shared" si="99"/>
        <v>#REF!</v>
      </c>
      <c r="AD641" s="13" t="e">
        <f>AVERAGEIFS($N$2:$N$2691,$C$2:$C$2691,7,#REF!,X641,#REF!,Y641)</f>
        <v>#REF!</v>
      </c>
      <c r="AE641" s="13" t="e">
        <f t="shared" si="100"/>
        <v>#REF!</v>
      </c>
      <c r="AF641" s="13" t="e">
        <f>AVERAGEIFS($T$2:$T$2691,$C$2:$C$2691,7,#REF!,X641,#REF!,Y641)</f>
        <v>#REF!</v>
      </c>
      <c r="AG641" s="13" t="e">
        <f t="shared" si="101"/>
        <v>#REF!</v>
      </c>
      <c r="AN641" s="5"/>
    </row>
    <row r="642" spans="1:40" x14ac:dyDescent="0.3">
      <c r="A642" s="10">
        <f>IF(ISBLANK('Step 1.1 Raw Data'!A642),"-",'Step 1.1 Raw Data'!A642)</f>
        <v>43159.083370312503</v>
      </c>
      <c r="B642">
        <f t="shared" si="94"/>
        <v>2</v>
      </c>
      <c r="C642">
        <f t="shared" ref="C642:C705" si="102">WEEKDAY(A642)</f>
        <v>4</v>
      </c>
      <c r="D642">
        <f>IF(ISBLANK('Step 1.1 Raw Data'!B642),"-",'Step 1.1 Raw Data'!B642)</f>
        <v>0</v>
      </c>
      <c r="E642">
        <f>IF(ISBLANK('Step 1.1 Raw Data'!C642),"-",'Step 1.1 Raw Data'!C642)</f>
        <v>0</v>
      </c>
      <c r="F642">
        <f>IF(ISBLANK('Step 1.1 Raw Data'!D642),"-",'Step 1.1 Raw Data'!D642)</f>
        <v>0</v>
      </c>
      <c r="G642" s="17">
        <f t="shared" si="95"/>
        <v>0</v>
      </c>
      <c r="H642" s="61">
        <f>(SQRT(3)*G642*'Step 1.1 Raw Data'!$G$3*'Step 1.1 Raw Data'!$G$4)/1000</f>
        <v>0</v>
      </c>
      <c r="J642" s="10"/>
      <c r="K642"/>
      <c r="L642"/>
      <c r="M642"/>
      <c r="N642" s="17"/>
      <c r="O642"/>
      <c r="P642" s="10"/>
      <c r="Q642"/>
      <c r="R642"/>
      <c r="S642"/>
      <c r="T642" s="17"/>
      <c r="V642">
        <v>7</v>
      </c>
      <c r="W642" s="14">
        <v>0.46875</v>
      </c>
      <c r="X642" s="3">
        <f t="shared" si="96"/>
        <v>11</v>
      </c>
      <c r="Y642" s="3">
        <f t="shared" si="97"/>
        <v>15</v>
      </c>
      <c r="Z642" s="13" t="e">
        <f>AVERAGEIFS(#REF!,$C$2:$C$2691,7,#REF!,X642,#REF!,Y642)</f>
        <v>#REF!</v>
      </c>
      <c r="AA642" s="13" t="e">
        <f t="shared" si="98"/>
        <v>#REF!</v>
      </c>
      <c r="AB642" s="13" t="e">
        <f>AVERAGEIFS(#REF!,$C$2:$C$2691,7,#REF!,X642,#REF!,Y642)</f>
        <v>#REF!</v>
      </c>
      <c r="AC642" s="13" t="e">
        <f t="shared" si="99"/>
        <v>#REF!</v>
      </c>
      <c r="AD642" s="13" t="e">
        <f>AVERAGEIFS($N$2:$N$2691,$C$2:$C$2691,7,#REF!,X642,#REF!,Y642)</f>
        <v>#REF!</v>
      </c>
      <c r="AE642" s="13" t="e">
        <f t="shared" si="100"/>
        <v>#REF!</v>
      </c>
      <c r="AF642" s="13" t="e">
        <f>AVERAGEIFS($T$2:$T$2691,$C$2:$C$2691,7,#REF!,X642,#REF!,Y642)</f>
        <v>#REF!</v>
      </c>
      <c r="AG642" s="13" t="e">
        <f t="shared" si="101"/>
        <v>#REF!</v>
      </c>
      <c r="AN642" s="5"/>
    </row>
    <row r="643" spans="1:40" x14ac:dyDescent="0.3">
      <c r="A643" s="10">
        <f>IF(ISBLANK('Step 1.1 Raw Data'!A643),"-",'Step 1.1 Raw Data'!A643)</f>
        <v>43159.12503703704</v>
      </c>
      <c r="B643">
        <f t="shared" ref="B643:B706" si="103">HOUR(A643)</f>
        <v>3</v>
      </c>
      <c r="C643">
        <f t="shared" si="102"/>
        <v>4</v>
      </c>
      <c r="D643">
        <f>IF(ISBLANK('Step 1.1 Raw Data'!B643),"-",'Step 1.1 Raw Data'!B643)</f>
        <v>0</v>
      </c>
      <c r="E643">
        <f>IF(ISBLANK('Step 1.1 Raw Data'!C643),"-",'Step 1.1 Raw Data'!C643)</f>
        <v>0</v>
      </c>
      <c r="F643">
        <f>IF(ISBLANK('Step 1.1 Raw Data'!D643),"-",'Step 1.1 Raw Data'!D643)</f>
        <v>0</v>
      </c>
      <c r="G643" s="17">
        <f t="shared" ref="G643:G706" si="104">AVERAGE(D643:F643)</f>
        <v>0</v>
      </c>
      <c r="H643" s="61">
        <f>(SQRT(3)*G643*'Step 1.1 Raw Data'!$G$3*'Step 1.1 Raw Data'!$G$4)/1000</f>
        <v>0</v>
      </c>
      <c r="J643" s="10"/>
      <c r="K643"/>
      <c r="L643"/>
      <c r="M643"/>
      <c r="N643" s="17"/>
      <c r="O643"/>
      <c r="P643" s="10"/>
      <c r="Q643"/>
      <c r="R643"/>
      <c r="S643"/>
      <c r="T643" s="17"/>
      <c r="V643">
        <v>7</v>
      </c>
      <c r="W643" s="14">
        <v>0.47916666666666702</v>
      </c>
      <c r="X643" s="3">
        <f t="shared" si="96"/>
        <v>11</v>
      </c>
      <c r="Y643" s="3">
        <f t="shared" si="97"/>
        <v>30</v>
      </c>
      <c r="Z643" s="13" t="e">
        <f>AVERAGEIFS(#REF!,$C$2:$C$2691,7,#REF!,X643,#REF!,Y643)</f>
        <v>#REF!</v>
      </c>
      <c r="AA643" s="13" t="e">
        <f t="shared" si="98"/>
        <v>#REF!</v>
      </c>
      <c r="AB643" s="13" t="e">
        <f>AVERAGEIFS(#REF!,$C$2:$C$2691,7,#REF!,X643,#REF!,Y643)</f>
        <v>#REF!</v>
      </c>
      <c r="AC643" s="13" t="e">
        <f t="shared" si="99"/>
        <v>#REF!</v>
      </c>
      <c r="AD643" s="13" t="e">
        <f>AVERAGEIFS($N$2:$N$2691,$C$2:$C$2691,7,#REF!,X643,#REF!,Y643)</f>
        <v>#REF!</v>
      </c>
      <c r="AE643" s="13" t="e">
        <f t="shared" si="100"/>
        <v>#REF!</v>
      </c>
      <c r="AF643" s="13" t="e">
        <f>AVERAGEIFS($T$2:$T$2691,$C$2:$C$2691,7,#REF!,X643,#REF!,Y643)</f>
        <v>#REF!</v>
      </c>
      <c r="AG643" s="13" t="e">
        <f t="shared" si="101"/>
        <v>#REF!</v>
      </c>
      <c r="AN643" s="5"/>
    </row>
    <row r="644" spans="1:40" x14ac:dyDescent="0.3">
      <c r="A644" s="10">
        <f>IF(ISBLANK('Step 1.1 Raw Data'!A644),"-",'Step 1.1 Raw Data'!A644)</f>
        <v>43159.166703761577</v>
      </c>
      <c r="B644">
        <f t="shared" si="103"/>
        <v>4</v>
      </c>
      <c r="C644">
        <f t="shared" si="102"/>
        <v>4</v>
      </c>
      <c r="D644">
        <f>IF(ISBLANK('Step 1.1 Raw Data'!B644),"-",'Step 1.1 Raw Data'!B644)</f>
        <v>0</v>
      </c>
      <c r="E644">
        <f>IF(ISBLANK('Step 1.1 Raw Data'!C644),"-",'Step 1.1 Raw Data'!C644)</f>
        <v>0</v>
      </c>
      <c r="F644">
        <f>IF(ISBLANK('Step 1.1 Raw Data'!D644),"-",'Step 1.1 Raw Data'!D644)</f>
        <v>0</v>
      </c>
      <c r="G644" s="17">
        <f t="shared" si="104"/>
        <v>0</v>
      </c>
      <c r="H644" s="61">
        <f>(SQRT(3)*G644*'Step 1.1 Raw Data'!$G$3*'Step 1.1 Raw Data'!$G$4)/1000</f>
        <v>0</v>
      </c>
      <c r="J644" s="10"/>
      <c r="K644"/>
      <c r="L644"/>
      <c r="M644"/>
      <c r="N644" s="17"/>
      <c r="O644"/>
      <c r="P644" s="10"/>
      <c r="Q644"/>
      <c r="R644"/>
      <c r="S644"/>
      <c r="T644" s="17"/>
      <c r="V644">
        <v>7</v>
      </c>
      <c r="W644" s="14">
        <v>0.48958333333333298</v>
      </c>
      <c r="X644" s="3">
        <f t="shared" si="96"/>
        <v>11</v>
      </c>
      <c r="Y644" s="3">
        <f t="shared" si="97"/>
        <v>45</v>
      </c>
      <c r="Z644" s="13" t="e">
        <f>AVERAGEIFS(#REF!,$C$2:$C$2691,7,#REF!,X644,#REF!,Y644)</f>
        <v>#REF!</v>
      </c>
      <c r="AA644" s="13" t="e">
        <f t="shared" si="98"/>
        <v>#REF!</v>
      </c>
      <c r="AB644" s="13" t="e">
        <f>AVERAGEIFS(#REF!,$C$2:$C$2691,7,#REF!,X644,#REF!,Y644)</f>
        <v>#REF!</v>
      </c>
      <c r="AC644" s="13" t="e">
        <f t="shared" si="99"/>
        <v>#REF!</v>
      </c>
      <c r="AD644" s="13" t="e">
        <f>AVERAGEIFS($N$2:$N$2691,$C$2:$C$2691,7,#REF!,X644,#REF!,Y644)</f>
        <v>#REF!</v>
      </c>
      <c r="AE644" s="13" t="e">
        <f t="shared" si="100"/>
        <v>#REF!</v>
      </c>
      <c r="AF644" s="13" t="e">
        <f>AVERAGEIFS($T$2:$T$2691,$C$2:$C$2691,7,#REF!,X644,#REF!,Y644)</f>
        <v>#REF!</v>
      </c>
      <c r="AG644" s="13" t="e">
        <f t="shared" si="101"/>
        <v>#REF!</v>
      </c>
      <c r="AN644" s="5"/>
    </row>
    <row r="645" spans="1:40" x14ac:dyDescent="0.3">
      <c r="A645" s="10">
        <f>IF(ISBLANK('Step 1.1 Raw Data'!A645),"-",'Step 1.1 Raw Data'!A645)</f>
        <v>43159.208370486114</v>
      </c>
      <c r="B645">
        <f t="shared" si="103"/>
        <v>5</v>
      </c>
      <c r="C645">
        <f t="shared" si="102"/>
        <v>4</v>
      </c>
      <c r="D645">
        <f>IF(ISBLANK('Step 1.1 Raw Data'!B645),"-",'Step 1.1 Raw Data'!B645)</f>
        <v>0</v>
      </c>
      <c r="E645">
        <f>IF(ISBLANK('Step 1.1 Raw Data'!C645),"-",'Step 1.1 Raw Data'!C645)</f>
        <v>0</v>
      </c>
      <c r="F645">
        <f>IF(ISBLANK('Step 1.1 Raw Data'!D645),"-",'Step 1.1 Raw Data'!D645)</f>
        <v>0</v>
      </c>
      <c r="G645" s="17">
        <f t="shared" si="104"/>
        <v>0</v>
      </c>
      <c r="H645" s="61">
        <f>(SQRT(3)*G645*'Step 1.1 Raw Data'!$G$3*'Step 1.1 Raw Data'!$G$4)/1000</f>
        <v>0</v>
      </c>
      <c r="J645" s="10"/>
      <c r="K645"/>
      <c r="L645"/>
      <c r="M645"/>
      <c r="N645" s="17"/>
      <c r="O645"/>
      <c r="P645" s="10"/>
      <c r="Q645"/>
      <c r="R645"/>
      <c r="S645"/>
      <c r="T645" s="17"/>
      <c r="V645">
        <v>7</v>
      </c>
      <c r="W645" s="14">
        <v>0.5</v>
      </c>
      <c r="X645" s="3">
        <f t="shared" si="96"/>
        <v>12</v>
      </c>
      <c r="Y645" s="3">
        <f t="shared" si="97"/>
        <v>0</v>
      </c>
      <c r="Z645" s="13" t="e">
        <f>AVERAGEIFS(#REF!,$C$2:$C$2691,7,#REF!,X645,#REF!,Y645)</f>
        <v>#REF!</v>
      </c>
      <c r="AA645" s="13" t="e">
        <f t="shared" si="98"/>
        <v>#REF!</v>
      </c>
      <c r="AB645" s="13" t="e">
        <f>AVERAGEIFS(#REF!,$C$2:$C$2691,7,#REF!,X645,#REF!,Y645)</f>
        <v>#REF!</v>
      </c>
      <c r="AC645" s="13" t="e">
        <f t="shared" si="99"/>
        <v>#REF!</v>
      </c>
      <c r="AD645" s="13" t="e">
        <f>AVERAGEIFS($N$2:$N$2691,$C$2:$C$2691,7,#REF!,X645,#REF!,Y645)</f>
        <v>#REF!</v>
      </c>
      <c r="AE645" s="13" t="e">
        <f t="shared" si="100"/>
        <v>#REF!</v>
      </c>
      <c r="AF645" s="13" t="e">
        <f>AVERAGEIFS($T$2:$T$2691,$C$2:$C$2691,7,#REF!,X645,#REF!,Y645)</f>
        <v>#REF!</v>
      </c>
      <c r="AG645" s="13" t="e">
        <f t="shared" si="101"/>
        <v>#REF!</v>
      </c>
      <c r="AN645" s="5"/>
    </row>
    <row r="646" spans="1:40" x14ac:dyDescent="0.3">
      <c r="A646" s="10">
        <f>IF(ISBLANK('Step 1.1 Raw Data'!A646),"-",'Step 1.1 Raw Data'!A646)</f>
        <v>43159.250037210651</v>
      </c>
      <c r="B646">
        <f t="shared" si="103"/>
        <v>6</v>
      </c>
      <c r="C646">
        <f t="shared" si="102"/>
        <v>4</v>
      </c>
      <c r="D646">
        <f>IF(ISBLANK('Step 1.1 Raw Data'!B646),"-",'Step 1.1 Raw Data'!B646)</f>
        <v>0</v>
      </c>
      <c r="E646">
        <f>IF(ISBLANK('Step 1.1 Raw Data'!C646),"-",'Step 1.1 Raw Data'!C646)</f>
        <v>0</v>
      </c>
      <c r="F646">
        <f>IF(ISBLANK('Step 1.1 Raw Data'!D646),"-",'Step 1.1 Raw Data'!D646)</f>
        <v>0</v>
      </c>
      <c r="G646" s="17">
        <f t="shared" si="104"/>
        <v>0</v>
      </c>
      <c r="H646" s="61">
        <f>(SQRT(3)*G646*'Step 1.1 Raw Data'!$G$3*'Step 1.1 Raw Data'!$G$4)/1000</f>
        <v>0</v>
      </c>
      <c r="J646" s="10"/>
      <c r="K646"/>
      <c r="L646"/>
      <c r="M646"/>
      <c r="N646" s="17"/>
      <c r="O646"/>
      <c r="P646" s="10"/>
      <c r="Q646"/>
      <c r="R646"/>
      <c r="S646"/>
      <c r="T646" s="17"/>
      <c r="V646">
        <v>7</v>
      </c>
      <c r="W646" s="14">
        <v>0.51041666666666696</v>
      </c>
      <c r="X646" s="3">
        <f t="shared" si="96"/>
        <v>12</v>
      </c>
      <c r="Y646" s="3">
        <f t="shared" si="97"/>
        <v>15</v>
      </c>
      <c r="Z646" s="13" t="e">
        <f>AVERAGEIFS(#REF!,$C$2:$C$2691,7,#REF!,X646,#REF!,Y646)</f>
        <v>#REF!</v>
      </c>
      <c r="AA646" s="13" t="e">
        <f t="shared" si="98"/>
        <v>#REF!</v>
      </c>
      <c r="AB646" s="13" t="e">
        <f>AVERAGEIFS(#REF!,$C$2:$C$2691,7,#REF!,X646,#REF!,Y646)</f>
        <v>#REF!</v>
      </c>
      <c r="AC646" s="13" t="e">
        <f t="shared" si="99"/>
        <v>#REF!</v>
      </c>
      <c r="AD646" s="13" t="e">
        <f>AVERAGEIFS($N$2:$N$2691,$C$2:$C$2691,7,#REF!,X646,#REF!,Y646)</f>
        <v>#REF!</v>
      </c>
      <c r="AE646" s="13" t="e">
        <f t="shared" si="100"/>
        <v>#REF!</v>
      </c>
      <c r="AF646" s="13" t="e">
        <f>AVERAGEIFS($T$2:$T$2691,$C$2:$C$2691,7,#REF!,X646,#REF!,Y646)</f>
        <v>#REF!</v>
      </c>
      <c r="AG646" s="13" t="e">
        <f t="shared" si="101"/>
        <v>#REF!</v>
      </c>
      <c r="AN646" s="5"/>
    </row>
    <row r="647" spans="1:40" x14ac:dyDescent="0.3">
      <c r="A647" s="10">
        <f>IF(ISBLANK('Step 1.1 Raw Data'!A647),"-",'Step 1.1 Raw Data'!A647)</f>
        <v>43159.291703935189</v>
      </c>
      <c r="B647">
        <f t="shared" si="103"/>
        <v>7</v>
      </c>
      <c r="C647">
        <f t="shared" si="102"/>
        <v>4</v>
      </c>
      <c r="D647">
        <f>IF(ISBLANK('Step 1.1 Raw Data'!B647),"-",'Step 1.1 Raw Data'!B647)</f>
        <v>0</v>
      </c>
      <c r="E647">
        <f>IF(ISBLANK('Step 1.1 Raw Data'!C647),"-",'Step 1.1 Raw Data'!C647)</f>
        <v>0</v>
      </c>
      <c r="F647">
        <f>IF(ISBLANK('Step 1.1 Raw Data'!D647),"-",'Step 1.1 Raw Data'!D647)</f>
        <v>0</v>
      </c>
      <c r="G647" s="17">
        <f t="shared" si="104"/>
        <v>0</v>
      </c>
      <c r="H647" s="61">
        <f>(SQRT(3)*G647*'Step 1.1 Raw Data'!$G$3*'Step 1.1 Raw Data'!$G$4)/1000</f>
        <v>0</v>
      </c>
      <c r="J647" s="10"/>
      <c r="K647"/>
      <c r="L647"/>
      <c r="M647"/>
      <c r="N647" s="17"/>
      <c r="O647"/>
      <c r="P647" s="10"/>
      <c r="Q647"/>
      <c r="R647"/>
      <c r="S647"/>
      <c r="T647" s="17"/>
      <c r="V647">
        <v>7</v>
      </c>
      <c r="W647" s="14">
        <v>0.52083333333333304</v>
      </c>
      <c r="X647" s="3">
        <f t="shared" si="96"/>
        <v>12</v>
      </c>
      <c r="Y647" s="3">
        <f t="shared" si="97"/>
        <v>30</v>
      </c>
      <c r="Z647" s="13" t="e">
        <f>AVERAGEIFS(#REF!,$C$2:$C$2691,7,#REF!,X647,#REF!,Y647)</f>
        <v>#REF!</v>
      </c>
      <c r="AA647" s="13" t="e">
        <f t="shared" si="98"/>
        <v>#REF!</v>
      </c>
      <c r="AB647" s="13" t="e">
        <f>AVERAGEIFS(#REF!,$C$2:$C$2691,7,#REF!,X647,#REF!,Y647)</f>
        <v>#REF!</v>
      </c>
      <c r="AC647" s="13" t="e">
        <f t="shared" si="99"/>
        <v>#REF!</v>
      </c>
      <c r="AD647" s="13" t="e">
        <f>AVERAGEIFS($N$2:$N$2691,$C$2:$C$2691,7,#REF!,X647,#REF!,Y647)</f>
        <v>#REF!</v>
      </c>
      <c r="AE647" s="13" t="e">
        <f t="shared" si="100"/>
        <v>#REF!</v>
      </c>
      <c r="AF647" s="13" t="e">
        <f>AVERAGEIFS($T$2:$T$2691,$C$2:$C$2691,7,#REF!,X647,#REF!,Y647)</f>
        <v>#REF!</v>
      </c>
      <c r="AG647" s="13" t="e">
        <f t="shared" si="101"/>
        <v>#REF!</v>
      </c>
      <c r="AN647" s="5"/>
    </row>
    <row r="648" spans="1:40" x14ac:dyDescent="0.3">
      <c r="A648" s="10">
        <f>IF(ISBLANK('Step 1.1 Raw Data'!A648),"-",'Step 1.1 Raw Data'!A648)</f>
        <v>43159.333370659719</v>
      </c>
      <c r="B648">
        <f t="shared" si="103"/>
        <v>8</v>
      </c>
      <c r="C648">
        <f t="shared" si="102"/>
        <v>4</v>
      </c>
      <c r="D648">
        <f>IF(ISBLANK('Step 1.1 Raw Data'!B648),"-",'Step 1.1 Raw Data'!B648)</f>
        <v>0</v>
      </c>
      <c r="E648">
        <f>IF(ISBLANK('Step 1.1 Raw Data'!C648),"-",'Step 1.1 Raw Data'!C648)</f>
        <v>0</v>
      </c>
      <c r="F648">
        <f>IF(ISBLANK('Step 1.1 Raw Data'!D648),"-",'Step 1.1 Raw Data'!D648)</f>
        <v>0</v>
      </c>
      <c r="G648" s="17">
        <f t="shared" si="104"/>
        <v>0</v>
      </c>
      <c r="H648" s="61">
        <f>(SQRT(3)*G648*'Step 1.1 Raw Data'!$G$3*'Step 1.1 Raw Data'!$G$4)/1000</f>
        <v>0</v>
      </c>
      <c r="J648" s="10"/>
      <c r="K648"/>
      <c r="L648"/>
      <c r="M648"/>
      <c r="N648" s="17"/>
      <c r="O648"/>
      <c r="P648" s="10"/>
      <c r="Q648"/>
      <c r="R648"/>
      <c r="S648"/>
      <c r="T648" s="17"/>
      <c r="V648">
        <v>7</v>
      </c>
      <c r="W648" s="14">
        <v>0.53125</v>
      </c>
      <c r="X648" s="3">
        <f t="shared" si="96"/>
        <v>12</v>
      </c>
      <c r="Y648" s="3">
        <f t="shared" si="97"/>
        <v>45</v>
      </c>
      <c r="Z648" s="13" t="e">
        <f>AVERAGEIFS(#REF!,$C$2:$C$2691,7,#REF!,X648,#REF!,Y648)</f>
        <v>#REF!</v>
      </c>
      <c r="AA648" s="13" t="e">
        <f t="shared" si="98"/>
        <v>#REF!</v>
      </c>
      <c r="AB648" s="13" t="e">
        <f>AVERAGEIFS(#REF!,$C$2:$C$2691,7,#REF!,X648,#REF!,Y648)</f>
        <v>#REF!</v>
      </c>
      <c r="AC648" s="13" t="e">
        <f t="shared" si="99"/>
        <v>#REF!</v>
      </c>
      <c r="AD648" s="13" t="e">
        <f>AVERAGEIFS($N$2:$N$2691,$C$2:$C$2691,7,#REF!,X648,#REF!,Y648)</f>
        <v>#REF!</v>
      </c>
      <c r="AE648" s="13" t="e">
        <f t="shared" si="100"/>
        <v>#REF!</v>
      </c>
      <c r="AF648" s="13" t="e">
        <f>AVERAGEIFS($T$2:$T$2691,$C$2:$C$2691,7,#REF!,X648,#REF!,Y648)</f>
        <v>#REF!</v>
      </c>
      <c r="AG648" s="13" t="e">
        <f t="shared" si="101"/>
        <v>#REF!</v>
      </c>
      <c r="AN648" s="5"/>
    </row>
    <row r="649" spans="1:40" x14ac:dyDescent="0.3">
      <c r="A649" s="10">
        <f>IF(ISBLANK('Step 1.1 Raw Data'!A649),"-",'Step 1.1 Raw Data'!A649)</f>
        <v>43159.375037384256</v>
      </c>
      <c r="B649">
        <f t="shared" si="103"/>
        <v>9</v>
      </c>
      <c r="C649">
        <f t="shared" si="102"/>
        <v>4</v>
      </c>
      <c r="D649">
        <f>IF(ISBLANK('Step 1.1 Raw Data'!B649),"-",'Step 1.1 Raw Data'!B649)</f>
        <v>0</v>
      </c>
      <c r="E649">
        <f>IF(ISBLANK('Step 1.1 Raw Data'!C649),"-",'Step 1.1 Raw Data'!C649)</f>
        <v>0</v>
      </c>
      <c r="F649">
        <f>IF(ISBLANK('Step 1.1 Raw Data'!D649),"-",'Step 1.1 Raw Data'!D649)</f>
        <v>0</v>
      </c>
      <c r="G649" s="17">
        <f t="shared" si="104"/>
        <v>0</v>
      </c>
      <c r="H649" s="61">
        <f>(SQRT(3)*G649*'Step 1.1 Raw Data'!$G$3*'Step 1.1 Raw Data'!$G$4)/1000</f>
        <v>0</v>
      </c>
      <c r="J649" s="10"/>
      <c r="K649"/>
      <c r="L649"/>
      <c r="M649"/>
      <c r="N649" s="17"/>
      <c r="O649"/>
      <c r="P649" s="10"/>
      <c r="Q649"/>
      <c r="R649"/>
      <c r="S649"/>
      <c r="T649" s="17"/>
      <c r="V649">
        <v>7</v>
      </c>
      <c r="W649" s="14">
        <v>0.54166666666666696</v>
      </c>
      <c r="X649" s="3">
        <f t="shared" si="96"/>
        <v>13</v>
      </c>
      <c r="Y649" s="3">
        <f t="shared" si="97"/>
        <v>0</v>
      </c>
      <c r="Z649" s="13" t="e">
        <f>AVERAGEIFS(#REF!,$C$2:$C$2691,7,#REF!,X649,#REF!,Y649)</f>
        <v>#REF!</v>
      </c>
      <c r="AA649" s="13" t="e">
        <f t="shared" si="98"/>
        <v>#REF!</v>
      </c>
      <c r="AB649" s="13" t="e">
        <f>AVERAGEIFS(#REF!,$C$2:$C$2691,7,#REF!,X649,#REF!,Y649)</f>
        <v>#REF!</v>
      </c>
      <c r="AC649" s="13" t="e">
        <f t="shared" si="99"/>
        <v>#REF!</v>
      </c>
      <c r="AD649" s="13" t="e">
        <f>AVERAGEIFS($N$2:$N$2691,$C$2:$C$2691,7,#REF!,X649,#REF!,Y649)</f>
        <v>#REF!</v>
      </c>
      <c r="AE649" s="13" t="e">
        <f t="shared" si="100"/>
        <v>#REF!</v>
      </c>
      <c r="AF649" s="13" t="e">
        <f>AVERAGEIFS($T$2:$T$2691,$C$2:$C$2691,7,#REF!,X649,#REF!,Y649)</f>
        <v>#REF!</v>
      </c>
      <c r="AG649" s="13" t="e">
        <f t="shared" si="101"/>
        <v>#REF!</v>
      </c>
      <c r="AN649" s="5"/>
    </row>
    <row r="650" spans="1:40" x14ac:dyDescent="0.3">
      <c r="A650" s="10">
        <f>IF(ISBLANK('Step 1.1 Raw Data'!A650),"-",'Step 1.1 Raw Data'!A650)</f>
        <v>43159.416704108793</v>
      </c>
      <c r="B650">
        <f t="shared" si="103"/>
        <v>10</v>
      </c>
      <c r="C650">
        <f t="shared" si="102"/>
        <v>4</v>
      </c>
      <c r="D650">
        <f>IF(ISBLANK('Step 1.1 Raw Data'!B650),"-",'Step 1.1 Raw Data'!B650)</f>
        <v>0</v>
      </c>
      <c r="E650">
        <f>IF(ISBLANK('Step 1.1 Raw Data'!C650),"-",'Step 1.1 Raw Data'!C650)</f>
        <v>0</v>
      </c>
      <c r="F650">
        <f>IF(ISBLANK('Step 1.1 Raw Data'!D650),"-",'Step 1.1 Raw Data'!D650)</f>
        <v>0</v>
      </c>
      <c r="G650" s="17">
        <f t="shared" si="104"/>
        <v>0</v>
      </c>
      <c r="H650" s="61">
        <f>(SQRT(3)*G650*'Step 1.1 Raw Data'!$G$3*'Step 1.1 Raw Data'!$G$4)/1000</f>
        <v>0</v>
      </c>
      <c r="J650" s="10"/>
      <c r="K650"/>
      <c r="L650"/>
      <c r="M650"/>
      <c r="N650" s="17"/>
      <c r="O650"/>
      <c r="P650" s="10"/>
      <c r="Q650"/>
      <c r="R650"/>
      <c r="S650"/>
      <c r="T650" s="17"/>
      <c r="V650">
        <v>7</v>
      </c>
      <c r="W650" s="14">
        <v>0.55208333333333304</v>
      </c>
      <c r="X650" s="3">
        <f t="shared" si="96"/>
        <v>13</v>
      </c>
      <c r="Y650" s="3">
        <f t="shared" si="97"/>
        <v>15</v>
      </c>
      <c r="Z650" s="13" t="e">
        <f>AVERAGEIFS(#REF!,$C$2:$C$2691,7,#REF!,X650,#REF!,Y650)</f>
        <v>#REF!</v>
      </c>
      <c r="AA650" s="13" t="e">
        <f t="shared" si="98"/>
        <v>#REF!</v>
      </c>
      <c r="AB650" s="13" t="e">
        <f>AVERAGEIFS(#REF!,$C$2:$C$2691,7,#REF!,X650,#REF!,Y650)</f>
        <v>#REF!</v>
      </c>
      <c r="AC650" s="13" t="e">
        <f t="shared" si="99"/>
        <v>#REF!</v>
      </c>
      <c r="AD650" s="13" t="e">
        <f>AVERAGEIFS($N$2:$N$2691,$C$2:$C$2691,7,#REF!,X650,#REF!,Y650)</f>
        <v>#REF!</v>
      </c>
      <c r="AE650" s="13" t="e">
        <f t="shared" si="100"/>
        <v>#REF!</v>
      </c>
      <c r="AF650" s="13" t="e">
        <f>AVERAGEIFS($T$2:$T$2691,$C$2:$C$2691,7,#REF!,X650,#REF!,Y650)</f>
        <v>#REF!</v>
      </c>
      <c r="AG650" s="13" t="e">
        <f t="shared" si="101"/>
        <v>#REF!</v>
      </c>
      <c r="AN650" s="5"/>
    </row>
    <row r="651" spans="1:40" x14ac:dyDescent="0.3">
      <c r="A651" s="10">
        <f>IF(ISBLANK('Step 1.1 Raw Data'!A651),"-",'Step 1.1 Raw Data'!A651)</f>
        <v>43159.45837083333</v>
      </c>
      <c r="B651">
        <f t="shared" si="103"/>
        <v>11</v>
      </c>
      <c r="C651">
        <f t="shared" si="102"/>
        <v>4</v>
      </c>
      <c r="D651">
        <f>IF(ISBLANK('Step 1.1 Raw Data'!B651),"-",'Step 1.1 Raw Data'!B651)</f>
        <v>0</v>
      </c>
      <c r="E651">
        <f>IF(ISBLANK('Step 1.1 Raw Data'!C651),"-",'Step 1.1 Raw Data'!C651)</f>
        <v>0</v>
      </c>
      <c r="F651">
        <f>IF(ISBLANK('Step 1.1 Raw Data'!D651),"-",'Step 1.1 Raw Data'!D651)</f>
        <v>0</v>
      </c>
      <c r="G651" s="17">
        <f t="shared" si="104"/>
        <v>0</v>
      </c>
      <c r="H651" s="61">
        <f>(SQRT(3)*G651*'Step 1.1 Raw Data'!$G$3*'Step 1.1 Raw Data'!$G$4)/1000</f>
        <v>0</v>
      </c>
      <c r="J651" s="10"/>
      <c r="K651"/>
      <c r="L651"/>
      <c r="M651"/>
      <c r="N651" s="17"/>
      <c r="O651"/>
      <c r="P651" s="10"/>
      <c r="Q651"/>
      <c r="R651"/>
      <c r="S651"/>
      <c r="T651" s="17"/>
      <c r="V651">
        <v>7</v>
      </c>
      <c r="W651" s="14">
        <v>0.5625</v>
      </c>
      <c r="X651" s="3">
        <f t="shared" si="96"/>
        <v>13</v>
      </c>
      <c r="Y651" s="3">
        <f t="shared" si="97"/>
        <v>30</v>
      </c>
      <c r="Z651" s="13" t="e">
        <f>AVERAGEIFS(#REF!,$C$2:$C$2691,7,#REF!,X651,#REF!,Y651)</f>
        <v>#REF!</v>
      </c>
      <c r="AA651" s="13" t="e">
        <f t="shared" si="98"/>
        <v>#REF!</v>
      </c>
      <c r="AB651" s="13" t="e">
        <f>AVERAGEIFS(#REF!,$C$2:$C$2691,7,#REF!,X651,#REF!,Y651)</f>
        <v>#REF!</v>
      </c>
      <c r="AC651" s="13" t="e">
        <f t="shared" si="99"/>
        <v>#REF!</v>
      </c>
      <c r="AD651" s="13" t="e">
        <f>AVERAGEIFS($N$2:$N$2691,$C$2:$C$2691,7,#REF!,X651,#REF!,Y651)</f>
        <v>#REF!</v>
      </c>
      <c r="AE651" s="13" t="e">
        <f t="shared" si="100"/>
        <v>#REF!</v>
      </c>
      <c r="AF651" s="13" t="e">
        <f>AVERAGEIFS($T$2:$T$2691,$C$2:$C$2691,7,#REF!,X651,#REF!,Y651)</f>
        <v>#REF!</v>
      </c>
      <c r="AG651" s="13" t="e">
        <f t="shared" si="101"/>
        <v>#REF!</v>
      </c>
      <c r="AN651" s="5"/>
    </row>
    <row r="652" spans="1:40" x14ac:dyDescent="0.3">
      <c r="A652" s="10">
        <f>IF(ISBLANK('Step 1.1 Raw Data'!A652),"-",'Step 1.1 Raw Data'!A652)</f>
        <v>43159.500037557867</v>
      </c>
      <c r="B652">
        <f t="shared" si="103"/>
        <v>12</v>
      </c>
      <c r="C652">
        <f t="shared" si="102"/>
        <v>4</v>
      </c>
      <c r="D652">
        <f>IF(ISBLANK('Step 1.1 Raw Data'!B652),"-",'Step 1.1 Raw Data'!B652)</f>
        <v>0</v>
      </c>
      <c r="E652">
        <f>IF(ISBLANK('Step 1.1 Raw Data'!C652),"-",'Step 1.1 Raw Data'!C652)</f>
        <v>0</v>
      </c>
      <c r="F652">
        <f>IF(ISBLANK('Step 1.1 Raw Data'!D652),"-",'Step 1.1 Raw Data'!D652)</f>
        <v>0</v>
      </c>
      <c r="G652" s="17">
        <f t="shared" si="104"/>
        <v>0</v>
      </c>
      <c r="H652" s="61">
        <f>(SQRT(3)*G652*'Step 1.1 Raw Data'!$G$3*'Step 1.1 Raw Data'!$G$4)/1000</f>
        <v>0</v>
      </c>
      <c r="J652" s="10"/>
      <c r="K652"/>
      <c r="L652"/>
      <c r="M652"/>
      <c r="N652" s="17"/>
      <c r="O652"/>
      <c r="P652" s="10"/>
      <c r="Q652"/>
      <c r="R652"/>
      <c r="S652"/>
      <c r="T652" s="17"/>
      <c r="V652">
        <v>7</v>
      </c>
      <c r="W652" s="14">
        <v>0.57291666666666696</v>
      </c>
      <c r="X652" s="3">
        <f t="shared" si="96"/>
        <v>13</v>
      </c>
      <c r="Y652" s="3">
        <f t="shared" si="97"/>
        <v>45</v>
      </c>
      <c r="Z652" s="13" t="e">
        <f>AVERAGEIFS(#REF!,$C$2:$C$2691,7,#REF!,X652,#REF!,Y652)</f>
        <v>#REF!</v>
      </c>
      <c r="AA652" s="13" t="e">
        <f t="shared" si="98"/>
        <v>#REF!</v>
      </c>
      <c r="AB652" s="13" t="e">
        <f>AVERAGEIFS(#REF!,$C$2:$C$2691,7,#REF!,X652,#REF!,Y652)</f>
        <v>#REF!</v>
      </c>
      <c r="AC652" s="13" t="e">
        <f t="shared" si="99"/>
        <v>#REF!</v>
      </c>
      <c r="AD652" s="13" t="e">
        <f>AVERAGEIFS($N$2:$N$2691,$C$2:$C$2691,7,#REF!,X652,#REF!,Y652)</f>
        <v>#REF!</v>
      </c>
      <c r="AE652" s="13" t="e">
        <f t="shared" si="100"/>
        <v>#REF!</v>
      </c>
      <c r="AF652" s="13" t="e">
        <f>AVERAGEIFS($T$2:$T$2691,$C$2:$C$2691,7,#REF!,X652,#REF!,Y652)</f>
        <v>#REF!</v>
      </c>
      <c r="AG652" s="13" t="e">
        <f t="shared" si="101"/>
        <v>#REF!</v>
      </c>
      <c r="AN652" s="5"/>
    </row>
    <row r="653" spans="1:40" x14ac:dyDescent="0.3">
      <c r="A653" s="10">
        <f>IF(ISBLANK('Step 1.1 Raw Data'!A653),"-",'Step 1.1 Raw Data'!A653)</f>
        <v>43159.541704282405</v>
      </c>
      <c r="B653">
        <f t="shared" si="103"/>
        <v>13</v>
      </c>
      <c r="C653">
        <f t="shared" si="102"/>
        <v>4</v>
      </c>
      <c r="D653">
        <f>IF(ISBLANK('Step 1.1 Raw Data'!B653),"-",'Step 1.1 Raw Data'!B653)</f>
        <v>0</v>
      </c>
      <c r="E653">
        <f>IF(ISBLANK('Step 1.1 Raw Data'!C653),"-",'Step 1.1 Raw Data'!C653)</f>
        <v>0</v>
      </c>
      <c r="F653">
        <f>IF(ISBLANK('Step 1.1 Raw Data'!D653),"-",'Step 1.1 Raw Data'!D653)</f>
        <v>0</v>
      </c>
      <c r="G653" s="17">
        <f t="shared" si="104"/>
        <v>0</v>
      </c>
      <c r="H653" s="61">
        <f>(SQRT(3)*G653*'Step 1.1 Raw Data'!$G$3*'Step 1.1 Raw Data'!$G$4)/1000</f>
        <v>0</v>
      </c>
      <c r="J653" s="10"/>
      <c r="K653"/>
      <c r="L653"/>
      <c r="M653"/>
      <c r="N653" s="17"/>
      <c r="O653"/>
      <c r="P653" s="10"/>
      <c r="Q653"/>
      <c r="R653"/>
      <c r="S653"/>
      <c r="T653" s="17"/>
      <c r="V653">
        <v>7</v>
      </c>
      <c r="W653" s="14">
        <v>0.58333333333333304</v>
      </c>
      <c r="X653" s="3">
        <f t="shared" si="96"/>
        <v>14</v>
      </c>
      <c r="Y653" s="3">
        <f t="shared" si="97"/>
        <v>0</v>
      </c>
      <c r="Z653" s="13" t="e">
        <f>AVERAGEIFS(#REF!,$C$2:$C$2691,7,#REF!,X653,#REF!,Y653)</f>
        <v>#REF!</v>
      </c>
      <c r="AA653" s="13" t="e">
        <f t="shared" si="98"/>
        <v>#REF!</v>
      </c>
      <c r="AB653" s="13" t="e">
        <f>AVERAGEIFS(#REF!,$C$2:$C$2691,7,#REF!,X653,#REF!,Y653)</f>
        <v>#REF!</v>
      </c>
      <c r="AC653" s="13" t="e">
        <f t="shared" si="99"/>
        <v>#REF!</v>
      </c>
      <c r="AD653" s="13" t="e">
        <f>AVERAGEIFS($N$2:$N$2691,$C$2:$C$2691,7,#REF!,X653,#REF!,Y653)</f>
        <v>#REF!</v>
      </c>
      <c r="AE653" s="13" t="e">
        <f t="shared" si="100"/>
        <v>#REF!</v>
      </c>
      <c r="AF653" s="13" t="e">
        <f>AVERAGEIFS($T$2:$T$2691,$C$2:$C$2691,7,#REF!,X653,#REF!,Y653)</f>
        <v>#REF!</v>
      </c>
      <c r="AG653" s="13" t="e">
        <f t="shared" si="101"/>
        <v>#REF!</v>
      </c>
      <c r="AN653" s="5"/>
    </row>
    <row r="654" spans="1:40" x14ac:dyDescent="0.3">
      <c r="A654" s="10">
        <f>IF(ISBLANK('Step 1.1 Raw Data'!A654),"-",'Step 1.1 Raw Data'!A654)</f>
        <v>43159.583371006942</v>
      </c>
      <c r="B654">
        <f t="shared" si="103"/>
        <v>14</v>
      </c>
      <c r="C654">
        <f t="shared" si="102"/>
        <v>4</v>
      </c>
      <c r="D654">
        <f>IF(ISBLANK('Step 1.1 Raw Data'!B654),"-",'Step 1.1 Raw Data'!B654)</f>
        <v>0</v>
      </c>
      <c r="E654">
        <f>IF(ISBLANK('Step 1.1 Raw Data'!C654),"-",'Step 1.1 Raw Data'!C654)</f>
        <v>0</v>
      </c>
      <c r="F654">
        <f>IF(ISBLANK('Step 1.1 Raw Data'!D654),"-",'Step 1.1 Raw Data'!D654)</f>
        <v>0</v>
      </c>
      <c r="G654" s="17">
        <f t="shared" si="104"/>
        <v>0</v>
      </c>
      <c r="H654" s="61">
        <f>(SQRT(3)*G654*'Step 1.1 Raw Data'!$G$3*'Step 1.1 Raw Data'!$G$4)/1000</f>
        <v>0</v>
      </c>
      <c r="J654" s="10"/>
      <c r="K654"/>
      <c r="L654"/>
      <c r="M654"/>
      <c r="N654" s="17"/>
      <c r="O654"/>
      <c r="P654" s="10"/>
      <c r="Q654"/>
      <c r="R654"/>
      <c r="S654"/>
      <c r="T654" s="17"/>
      <c r="V654">
        <v>7</v>
      </c>
      <c r="W654" s="14">
        <v>0.59375</v>
      </c>
      <c r="X654" s="3">
        <f t="shared" si="96"/>
        <v>14</v>
      </c>
      <c r="Y654" s="3">
        <f t="shared" si="97"/>
        <v>15</v>
      </c>
      <c r="Z654" s="13" t="e">
        <f>AVERAGEIFS(#REF!,$C$2:$C$2691,7,#REF!,X654,#REF!,Y654)</f>
        <v>#REF!</v>
      </c>
      <c r="AA654" s="13" t="e">
        <f t="shared" si="98"/>
        <v>#REF!</v>
      </c>
      <c r="AB654" s="13" t="e">
        <f>AVERAGEIFS(#REF!,$C$2:$C$2691,7,#REF!,X654,#REF!,Y654)</f>
        <v>#REF!</v>
      </c>
      <c r="AC654" s="13" t="e">
        <f t="shared" si="99"/>
        <v>#REF!</v>
      </c>
      <c r="AD654" s="13" t="e">
        <f>AVERAGEIFS($N$2:$N$2691,$C$2:$C$2691,7,#REF!,X654,#REF!,Y654)</f>
        <v>#REF!</v>
      </c>
      <c r="AE654" s="13" t="e">
        <f t="shared" si="100"/>
        <v>#REF!</v>
      </c>
      <c r="AF654" s="13" t="e">
        <f>AVERAGEIFS($T$2:$T$2691,$C$2:$C$2691,7,#REF!,X654,#REF!,Y654)</f>
        <v>#REF!</v>
      </c>
      <c r="AG654" s="13" t="e">
        <f t="shared" si="101"/>
        <v>#REF!</v>
      </c>
      <c r="AN654" s="5"/>
    </row>
    <row r="655" spans="1:40" x14ac:dyDescent="0.3">
      <c r="A655" s="10">
        <f>IF(ISBLANK('Step 1.1 Raw Data'!A655),"-",'Step 1.1 Raw Data'!A655)</f>
        <v>43159.625037731479</v>
      </c>
      <c r="B655">
        <f t="shared" si="103"/>
        <v>15</v>
      </c>
      <c r="C655">
        <f t="shared" si="102"/>
        <v>4</v>
      </c>
      <c r="D655">
        <f>IF(ISBLANK('Step 1.1 Raw Data'!B655),"-",'Step 1.1 Raw Data'!B655)</f>
        <v>0</v>
      </c>
      <c r="E655">
        <f>IF(ISBLANK('Step 1.1 Raw Data'!C655),"-",'Step 1.1 Raw Data'!C655)</f>
        <v>0</v>
      </c>
      <c r="F655">
        <f>IF(ISBLANK('Step 1.1 Raw Data'!D655),"-",'Step 1.1 Raw Data'!D655)</f>
        <v>0</v>
      </c>
      <c r="G655" s="17">
        <f t="shared" si="104"/>
        <v>0</v>
      </c>
      <c r="H655" s="61">
        <f>(SQRT(3)*G655*'Step 1.1 Raw Data'!$G$3*'Step 1.1 Raw Data'!$G$4)/1000</f>
        <v>0</v>
      </c>
      <c r="J655" s="10"/>
      <c r="K655"/>
      <c r="L655"/>
      <c r="M655"/>
      <c r="N655" s="17"/>
      <c r="O655"/>
      <c r="P655" s="10"/>
      <c r="Q655"/>
      <c r="R655"/>
      <c r="S655"/>
      <c r="T655" s="17"/>
      <c r="V655">
        <v>7</v>
      </c>
      <c r="W655" s="14">
        <v>0.60416666666666696</v>
      </c>
      <c r="X655" s="3">
        <f t="shared" si="96"/>
        <v>14</v>
      </c>
      <c r="Y655" s="3">
        <f t="shared" si="97"/>
        <v>30</v>
      </c>
      <c r="Z655" s="13" t="e">
        <f>AVERAGEIFS(#REF!,$C$2:$C$2691,7,#REF!,X655,#REF!,Y655)</f>
        <v>#REF!</v>
      </c>
      <c r="AA655" s="13" t="e">
        <f t="shared" si="98"/>
        <v>#REF!</v>
      </c>
      <c r="AB655" s="13" t="e">
        <f>AVERAGEIFS(#REF!,$C$2:$C$2691,7,#REF!,X655,#REF!,Y655)</f>
        <v>#REF!</v>
      </c>
      <c r="AC655" s="13" t="e">
        <f t="shared" si="99"/>
        <v>#REF!</v>
      </c>
      <c r="AD655" s="13" t="e">
        <f>AVERAGEIFS($N$2:$N$2691,$C$2:$C$2691,7,#REF!,X655,#REF!,Y655)</f>
        <v>#REF!</v>
      </c>
      <c r="AE655" s="13" t="e">
        <f t="shared" si="100"/>
        <v>#REF!</v>
      </c>
      <c r="AF655" s="13" t="e">
        <f>AVERAGEIFS($T$2:$T$2691,$C$2:$C$2691,7,#REF!,X655,#REF!,Y655)</f>
        <v>#REF!</v>
      </c>
      <c r="AG655" s="13" t="e">
        <f t="shared" si="101"/>
        <v>#REF!</v>
      </c>
      <c r="AN655" s="5"/>
    </row>
    <row r="656" spans="1:40" x14ac:dyDescent="0.3">
      <c r="A656" s="10">
        <f>IF(ISBLANK('Step 1.1 Raw Data'!A656),"-",'Step 1.1 Raw Data'!A656)</f>
        <v>43159.666704456016</v>
      </c>
      <c r="B656">
        <f t="shared" si="103"/>
        <v>16</v>
      </c>
      <c r="C656">
        <f t="shared" si="102"/>
        <v>4</v>
      </c>
      <c r="D656">
        <f>IF(ISBLANK('Step 1.1 Raw Data'!B656),"-",'Step 1.1 Raw Data'!B656)</f>
        <v>0</v>
      </c>
      <c r="E656">
        <f>IF(ISBLANK('Step 1.1 Raw Data'!C656),"-",'Step 1.1 Raw Data'!C656)</f>
        <v>0</v>
      </c>
      <c r="F656">
        <f>IF(ISBLANK('Step 1.1 Raw Data'!D656),"-",'Step 1.1 Raw Data'!D656)</f>
        <v>0</v>
      </c>
      <c r="G656" s="17">
        <f t="shared" si="104"/>
        <v>0</v>
      </c>
      <c r="H656" s="61">
        <f>(SQRT(3)*G656*'Step 1.1 Raw Data'!$G$3*'Step 1.1 Raw Data'!$G$4)/1000</f>
        <v>0</v>
      </c>
      <c r="J656" s="10"/>
      <c r="K656"/>
      <c r="L656"/>
      <c r="M656"/>
      <c r="N656" s="17"/>
      <c r="O656"/>
      <c r="P656" s="10"/>
      <c r="Q656"/>
      <c r="R656"/>
      <c r="S656"/>
      <c r="T656" s="17"/>
      <c r="V656">
        <v>7</v>
      </c>
      <c r="W656" s="14">
        <v>0.61458333333333304</v>
      </c>
      <c r="X656" s="3">
        <f t="shared" si="96"/>
        <v>14</v>
      </c>
      <c r="Y656" s="3">
        <f t="shared" si="97"/>
        <v>45</v>
      </c>
      <c r="Z656" s="13" t="e">
        <f>AVERAGEIFS(#REF!,$C$2:$C$2691,7,#REF!,X656,#REF!,Y656)</f>
        <v>#REF!</v>
      </c>
      <c r="AA656" s="13" t="e">
        <f t="shared" si="98"/>
        <v>#REF!</v>
      </c>
      <c r="AB656" s="13" t="e">
        <f>AVERAGEIFS(#REF!,$C$2:$C$2691,7,#REF!,X656,#REF!,Y656)</f>
        <v>#REF!</v>
      </c>
      <c r="AC656" s="13" t="e">
        <f t="shared" si="99"/>
        <v>#REF!</v>
      </c>
      <c r="AD656" s="13" t="e">
        <f>AVERAGEIFS($N$2:$N$2691,$C$2:$C$2691,7,#REF!,X656,#REF!,Y656)</f>
        <v>#REF!</v>
      </c>
      <c r="AE656" s="13" t="e">
        <f t="shared" si="100"/>
        <v>#REF!</v>
      </c>
      <c r="AF656" s="13" t="e">
        <f>AVERAGEIFS($T$2:$T$2691,$C$2:$C$2691,7,#REF!,X656,#REF!,Y656)</f>
        <v>#REF!</v>
      </c>
      <c r="AG656" s="13" t="e">
        <f t="shared" si="101"/>
        <v>#REF!</v>
      </c>
      <c r="AN656" s="5"/>
    </row>
    <row r="657" spans="1:40" x14ac:dyDescent="0.3">
      <c r="A657" s="10">
        <f>IF(ISBLANK('Step 1.1 Raw Data'!A657),"-",'Step 1.1 Raw Data'!A657)</f>
        <v>43159.708371180554</v>
      </c>
      <c r="B657">
        <f t="shared" si="103"/>
        <v>17</v>
      </c>
      <c r="C657">
        <f t="shared" si="102"/>
        <v>4</v>
      </c>
      <c r="D657">
        <f>IF(ISBLANK('Step 1.1 Raw Data'!B657),"-",'Step 1.1 Raw Data'!B657)</f>
        <v>0</v>
      </c>
      <c r="E657">
        <f>IF(ISBLANK('Step 1.1 Raw Data'!C657),"-",'Step 1.1 Raw Data'!C657)</f>
        <v>0</v>
      </c>
      <c r="F657">
        <f>IF(ISBLANK('Step 1.1 Raw Data'!D657),"-",'Step 1.1 Raw Data'!D657)</f>
        <v>0</v>
      </c>
      <c r="G657" s="17">
        <f t="shared" si="104"/>
        <v>0</v>
      </c>
      <c r="H657" s="61">
        <f>(SQRT(3)*G657*'Step 1.1 Raw Data'!$G$3*'Step 1.1 Raw Data'!$G$4)/1000</f>
        <v>0</v>
      </c>
      <c r="J657" s="10"/>
      <c r="K657"/>
      <c r="L657"/>
      <c r="M657"/>
      <c r="N657" s="17"/>
      <c r="O657"/>
      <c r="P657" s="10"/>
      <c r="Q657"/>
      <c r="R657"/>
      <c r="S657"/>
      <c r="T657" s="17"/>
      <c r="V657">
        <v>7</v>
      </c>
      <c r="W657" s="14">
        <v>0.625</v>
      </c>
      <c r="X657" s="3">
        <f t="shared" si="96"/>
        <v>15</v>
      </c>
      <c r="Y657" s="3">
        <f t="shared" si="97"/>
        <v>0</v>
      </c>
      <c r="Z657" s="13" t="e">
        <f>AVERAGEIFS(#REF!,$C$2:$C$2691,7,#REF!,X657,#REF!,Y657)</f>
        <v>#REF!</v>
      </c>
      <c r="AA657" s="13" t="e">
        <f t="shared" si="98"/>
        <v>#REF!</v>
      </c>
      <c r="AB657" s="13" t="e">
        <f>AVERAGEIFS(#REF!,$C$2:$C$2691,7,#REF!,X657,#REF!,Y657)</f>
        <v>#REF!</v>
      </c>
      <c r="AC657" s="13" t="e">
        <f t="shared" si="99"/>
        <v>#REF!</v>
      </c>
      <c r="AD657" s="13" t="e">
        <f>AVERAGEIFS($N$2:$N$2691,$C$2:$C$2691,7,#REF!,X657,#REF!,Y657)</f>
        <v>#REF!</v>
      </c>
      <c r="AE657" s="13" t="e">
        <f t="shared" si="100"/>
        <v>#REF!</v>
      </c>
      <c r="AF657" s="13" t="e">
        <f>AVERAGEIFS($T$2:$T$2691,$C$2:$C$2691,7,#REF!,X657,#REF!,Y657)</f>
        <v>#REF!</v>
      </c>
      <c r="AG657" s="13" t="e">
        <f t="shared" si="101"/>
        <v>#REF!</v>
      </c>
      <c r="AN657" s="5"/>
    </row>
    <row r="658" spans="1:40" x14ac:dyDescent="0.3">
      <c r="A658" s="10">
        <f>IF(ISBLANK('Step 1.1 Raw Data'!A658),"-",'Step 1.1 Raw Data'!A658)</f>
        <v>43159.750037905091</v>
      </c>
      <c r="B658">
        <f t="shared" si="103"/>
        <v>18</v>
      </c>
      <c r="C658">
        <f t="shared" si="102"/>
        <v>4</v>
      </c>
      <c r="D658">
        <f>IF(ISBLANK('Step 1.1 Raw Data'!B658),"-",'Step 1.1 Raw Data'!B658)</f>
        <v>0</v>
      </c>
      <c r="E658">
        <f>IF(ISBLANK('Step 1.1 Raw Data'!C658),"-",'Step 1.1 Raw Data'!C658)</f>
        <v>0</v>
      </c>
      <c r="F658">
        <f>IF(ISBLANK('Step 1.1 Raw Data'!D658),"-",'Step 1.1 Raw Data'!D658)</f>
        <v>0</v>
      </c>
      <c r="G658" s="17">
        <f t="shared" si="104"/>
        <v>0</v>
      </c>
      <c r="H658" s="61">
        <f>(SQRT(3)*G658*'Step 1.1 Raw Data'!$G$3*'Step 1.1 Raw Data'!$G$4)/1000</f>
        <v>0</v>
      </c>
      <c r="J658" s="10"/>
      <c r="K658"/>
      <c r="L658"/>
      <c r="M658"/>
      <c r="N658" s="17"/>
      <c r="O658"/>
      <c r="P658" s="10"/>
      <c r="Q658"/>
      <c r="R658"/>
      <c r="S658"/>
      <c r="T658" s="17"/>
      <c r="V658">
        <v>7</v>
      </c>
      <c r="W658" s="14">
        <v>0.63541666666666696</v>
      </c>
      <c r="X658" s="3">
        <f t="shared" si="96"/>
        <v>15</v>
      </c>
      <c r="Y658" s="3">
        <f t="shared" si="97"/>
        <v>15</v>
      </c>
      <c r="Z658" s="13" t="e">
        <f>AVERAGEIFS(#REF!,$C$2:$C$2691,7,#REF!,X658,#REF!,Y658)</f>
        <v>#REF!</v>
      </c>
      <c r="AA658" s="13" t="e">
        <f t="shared" si="98"/>
        <v>#REF!</v>
      </c>
      <c r="AB658" s="13" t="e">
        <f>AVERAGEIFS(#REF!,$C$2:$C$2691,7,#REF!,X658,#REF!,Y658)</f>
        <v>#REF!</v>
      </c>
      <c r="AC658" s="13" t="e">
        <f t="shared" si="99"/>
        <v>#REF!</v>
      </c>
      <c r="AD658" s="13" t="e">
        <f>AVERAGEIFS($N$2:$N$2691,$C$2:$C$2691,7,#REF!,X658,#REF!,Y658)</f>
        <v>#REF!</v>
      </c>
      <c r="AE658" s="13" t="e">
        <f t="shared" si="100"/>
        <v>#REF!</v>
      </c>
      <c r="AF658" s="13" t="e">
        <f>AVERAGEIFS($T$2:$T$2691,$C$2:$C$2691,7,#REF!,X658,#REF!,Y658)</f>
        <v>#REF!</v>
      </c>
      <c r="AG658" s="13" t="e">
        <f t="shared" si="101"/>
        <v>#REF!</v>
      </c>
      <c r="AN658" s="5"/>
    </row>
    <row r="659" spans="1:40" x14ac:dyDescent="0.3">
      <c r="A659" s="10">
        <f>IF(ISBLANK('Step 1.1 Raw Data'!A659),"-",'Step 1.1 Raw Data'!A659)</f>
        <v>43159.791704629628</v>
      </c>
      <c r="B659">
        <f t="shared" si="103"/>
        <v>19</v>
      </c>
      <c r="C659">
        <f t="shared" si="102"/>
        <v>4</v>
      </c>
      <c r="D659">
        <f>IF(ISBLANK('Step 1.1 Raw Data'!B659),"-",'Step 1.1 Raw Data'!B659)</f>
        <v>0</v>
      </c>
      <c r="E659">
        <f>IF(ISBLANK('Step 1.1 Raw Data'!C659),"-",'Step 1.1 Raw Data'!C659)</f>
        <v>0</v>
      </c>
      <c r="F659">
        <f>IF(ISBLANK('Step 1.1 Raw Data'!D659),"-",'Step 1.1 Raw Data'!D659)</f>
        <v>0</v>
      </c>
      <c r="G659" s="17">
        <f t="shared" si="104"/>
        <v>0</v>
      </c>
      <c r="H659" s="61">
        <f>(SQRT(3)*G659*'Step 1.1 Raw Data'!$G$3*'Step 1.1 Raw Data'!$G$4)/1000</f>
        <v>0</v>
      </c>
      <c r="J659" s="10"/>
      <c r="K659"/>
      <c r="L659"/>
      <c r="M659"/>
      <c r="N659" s="17"/>
      <c r="O659"/>
      <c r="P659" s="10"/>
      <c r="Q659"/>
      <c r="R659"/>
      <c r="S659"/>
      <c r="T659" s="17"/>
      <c r="V659">
        <v>7</v>
      </c>
      <c r="W659" s="14">
        <v>0.64583333333333304</v>
      </c>
      <c r="X659" s="3">
        <f t="shared" si="96"/>
        <v>15</v>
      </c>
      <c r="Y659" s="3">
        <f t="shared" si="97"/>
        <v>30</v>
      </c>
      <c r="Z659" s="13" t="e">
        <f>AVERAGEIFS(#REF!,$C$2:$C$2691,7,#REF!,X659,#REF!,Y659)</f>
        <v>#REF!</v>
      </c>
      <c r="AA659" s="13" t="e">
        <f t="shared" si="98"/>
        <v>#REF!</v>
      </c>
      <c r="AB659" s="13" t="e">
        <f>AVERAGEIFS(#REF!,$C$2:$C$2691,7,#REF!,X659,#REF!,Y659)</f>
        <v>#REF!</v>
      </c>
      <c r="AC659" s="13" t="e">
        <f t="shared" si="99"/>
        <v>#REF!</v>
      </c>
      <c r="AD659" s="13" t="e">
        <f>AVERAGEIFS($N$2:$N$2691,$C$2:$C$2691,7,#REF!,X659,#REF!,Y659)</f>
        <v>#REF!</v>
      </c>
      <c r="AE659" s="13" t="e">
        <f t="shared" si="100"/>
        <v>#REF!</v>
      </c>
      <c r="AF659" s="13" t="e">
        <f>AVERAGEIFS($T$2:$T$2691,$C$2:$C$2691,7,#REF!,X659,#REF!,Y659)</f>
        <v>#REF!</v>
      </c>
      <c r="AG659" s="13" t="e">
        <f t="shared" si="101"/>
        <v>#REF!</v>
      </c>
      <c r="AN659" s="5"/>
    </row>
    <row r="660" spans="1:40" x14ac:dyDescent="0.3">
      <c r="A660" s="10">
        <f>IF(ISBLANK('Step 1.1 Raw Data'!A660),"-",'Step 1.1 Raw Data'!A660)</f>
        <v>43159.833371354165</v>
      </c>
      <c r="B660">
        <f t="shared" si="103"/>
        <v>20</v>
      </c>
      <c r="C660">
        <f t="shared" si="102"/>
        <v>4</v>
      </c>
      <c r="D660">
        <f>IF(ISBLANK('Step 1.1 Raw Data'!B660),"-",'Step 1.1 Raw Data'!B660)</f>
        <v>0</v>
      </c>
      <c r="E660">
        <f>IF(ISBLANK('Step 1.1 Raw Data'!C660),"-",'Step 1.1 Raw Data'!C660)</f>
        <v>0</v>
      </c>
      <c r="F660">
        <f>IF(ISBLANK('Step 1.1 Raw Data'!D660),"-",'Step 1.1 Raw Data'!D660)</f>
        <v>0</v>
      </c>
      <c r="G660" s="17">
        <f t="shared" si="104"/>
        <v>0</v>
      </c>
      <c r="H660" s="61">
        <f>(SQRT(3)*G660*'Step 1.1 Raw Data'!$G$3*'Step 1.1 Raw Data'!$G$4)/1000</f>
        <v>0</v>
      </c>
      <c r="J660" s="10"/>
      <c r="K660"/>
      <c r="L660"/>
      <c r="M660"/>
      <c r="N660" s="17"/>
      <c r="O660"/>
      <c r="P660" s="10"/>
      <c r="Q660"/>
      <c r="R660"/>
      <c r="S660"/>
      <c r="T660" s="17"/>
      <c r="V660">
        <v>7</v>
      </c>
      <c r="W660" s="14">
        <v>0.65625</v>
      </c>
      <c r="X660" s="3">
        <f t="shared" si="96"/>
        <v>15</v>
      </c>
      <c r="Y660" s="3">
        <f t="shared" si="97"/>
        <v>45</v>
      </c>
      <c r="Z660" s="13" t="e">
        <f>AVERAGEIFS(#REF!,$C$2:$C$2691,7,#REF!,X660,#REF!,Y660)</f>
        <v>#REF!</v>
      </c>
      <c r="AA660" s="13" t="e">
        <f t="shared" si="98"/>
        <v>#REF!</v>
      </c>
      <c r="AB660" s="13" t="e">
        <f>AVERAGEIFS(#REF!,$C$2:$C$2691,7,#REF!,X660,#REF!,Y660)</f>
        <v>#REF!</v>
      </c>
      <c r="AC660" s="13" t="e">
        <f t="shared" si="99"/>
        <v>#REF!</v>
      </c>
      <c r="AD660" s="13" t="e">
        <f>AVERAGEIFS($N$2:$N$2691,$C$2:$C$2691,7,#REF!,X660,#REF!,Y660)</f>
        <v>#REF!</v>
      </c>
      <c r="AE660" s="13" t="e">
        <f t="shared" si="100"/>
        <v>#REF!</v>
      </c>
      <c r="AF660" s="13" t="e">
        <f>AVERAGEIFS($T$2:$T$2691,$C$2:$C$2691,7,#REF!,X660,#REF!,Y660)</f>
        <v>#REF!</v>
      </c>
      <c r="AG660" s="13" t="e">
        <f t="shared" si="101"/>
        <v>#REF!</v>
      </c>
      <c r="AN660" s="5"/>
    </row>
    <row r="661" spans="1:40" x14ac:dyDescent="0.3">
      <c r="A661" s="10">
        <f>IF(ISBLANK('Step 1.1 Raw Data'!A661),"-",'Step 1.1 Raw Data'!A661)</f>
        <v>43159.875038078702</v>
      </c>
      <c r="B661">
        <f t="shared" si="103"/>
        <v>21</v>
      </c>
      <c r="C661">
        <f t="shared" si="102"/>
        <v>4</v>
      </c>
      <c r="D661">
        <f>IF(ISBLANK('Step 1.1 Raw Data'!B661),"-",'Step 1.1 Raw Data'!B661)</f>
        <v>0</v>
      </c>
      <c r="E661">
        <f>IF(ISBLANK('Step 1.1 Raw Data'!C661),"-",'Step 1.1 Raw Data'!C661)</f>
        <v>0</v>
      </c>
      <c r="F661">
        <f>IF(ISBLANK('Step 1.1 Raw Data'!D661),"-",'Step 1.1 Raw Data'!D661)</f>
        <v>0</v>
      </c>
      <c r="G661" s="17">
        <f t="shared" si="104"/>
        <v>0</v>
      </c>
      <c r="H661" s="61">
        <f>(SQRT(3)*G661*'Step 1.1 Raw Data'!$G$3*'Step 1.1 Raw Data'!$G$4)/1000</f>
        <v>0</v>
      </c>
      <c r="J661" s="10"/>
      <c r="K661"/>
      <c r="L661"/>
      <c r="M661"/>
      <c r="N661" s="17"/>
      <c r="O661"/>
      <c r="P661" s="10"/>
      <c r="Q661"/>
      <c r="R661"/>
      <c r="S661"/>
      <c r="T661" s="17"/>
      <c r="V661">
        <v>7</v>
      </c>
      <c r="W661" s="14">
        <v>0.66666666666666696</v>
      </c>
      <c r="X661" s="3">
        <f t="shared" si="96"/>
        <v>16</v>
      </c>
      <c r="Y661" s="3">
        <f t="shared" si="97"/>
        <v>0</v>
      </c>
      <c r="Z661" s="13" t="e">
        <f>AVERAGEIFS(#REF!,$C$2:$C$2691,7,#REF!,X661,#REF!,Y661)</f>
        <v>#REF!</v>
      </c>
      <c r="AA661" s="13" t="e">
        <f t="shared" si="98"/>
        <v>#REF!</v>
      </c>
      <c r="AB661" s="13" t="e">
        <f>AVERAGEIFS(#REF!,$C$2:$C$2691,7,#REF!,X661,#REF!,Y661)</f>
        <v>#REF!</v>
      </c>
      <c r="AC661" s="13" t="e">
        <f t="shared" si="99"/>
        <v>#REF!</v>
      </c>
      <c r="AD661" s="13" t="e">
        <f>AVERAGEIFS($N$2:$N$2691,$C$2:$C$2691,7,#REF!,X661,#REF!,Y661)</f>
        <v>#REF!</v>
      </c>
      <c r="AE661" s="13" t="e">
        <f t="shared" si="100"/>
        <v>#REF!</v>
      </c>
      <c r="AF661" s="13" t="e">
        <f>AVERAGEIFS($T$2:$T$2691,$C$2:$C$2691,7,#REF!,X661,#REF!,Y661)</f>
        <v>#REF!</v>
      </c>
      <c r="AG661" s="13" t="e">
        <f t="shared" si="101"/>
        <v>#REF!</v>
      </c>
      <c r="AN661" s="5"/>
    </row>
    <row r="662" spans="1:40" x14ac:dyDescent="0.3">
      <c r="A662" s="10">
        <f>IF(ISBLANK('Step 1.1 Raw Data'!A662),"-",'Step 1.1 Raw Data'!A662)</f>
        <v>43159.91670480324</v>
      </c>
      <c r="B662">
        <f t="shared" si="103"/>
        <v>22</v>
      </c>
      <c r="C662">
        <f t="shared" si="102"/>
        <v>4</v>
      </c>
      <c r="D662">
        <f>IF(ISBLANK('Step 1.1 Raw Data'!B662),"-",'Step 1.1 Raw Data'!B662)</f>
        <v>0</v>
      </c>
      <c r="E662">
        <f>IF(ISBLANK('Step 1.1 Raw Data'!C662),"-",'Step 1.1 Raw Data'!C662)</f>
        <v>0</v>
      </c>
      <c r="F662">
        <f>IF(ISBLANK('Step 1.1 Raw Data'!D662),"-",'Step 1.1 Raw Data'!D662)</f>
        <v>0</v>
      </c>
      <c r="G662" s="17">
        <f t="shared" si="104"/>
        <v>0</v>
      </c>
      <c r="H662" s="61">
        <f>(SQRT(3)*G662*'Step 1.1 Raw Data'!$G$3*'Step 1.1 Raw Data'!$G$4)/1000</f>
        <v>0</v>
      </c>
      <c r="J662" s="10"/>
      <c r="K662"/>
      <c r="L662"/>
      <c r="M662"/>
      <c r="N662" s="17"/>
      <c r="O662"/>
      <c r="P662" s="10"/>
      <c r="Q662"/>
      <c r="R662"/>
      <c r="S662"/>
      <c r="T662" s="17"/>
      <c r="V662">
        <v>7</v>
      </c>
      <c r="W662" s="14">
        <v>0.67708333333333304</v>
      </c>
      <c r="X662" s="3">
        <f t="shared" ref="X662:X692" si="105">HOUR(W662)</f>
        <v>16</v>
      </c>
      <c r="Y662" s="3">
        <f t="shared" ref="Y662:Y692" si="106">MINUTE(W662)</f>
        <v>15</v>
      </c>
      <c r="Z662" s="13" t="e">
        <f>AVERAGEIFS(#REF!,$C$2:$C$2691,7,#REF!,X662,#REF!,Y662)</f>
        <v>#REF!</v>
      </c>
      <c r="AA662" s="13" t="e">
        <f t="shared" ref="AA662:AA692" si="107">Z662*0.25</f>
        <v>#REF!</v>
      </c>
      <c r="AB662" s="13" t="e">
        <f>AVERAGEIFS(#REF!,$C$2:$C$2691,7,#REF!,X662,#REF!,Y662)</f>
        <v>#REF!</v>
      </c>
      <c r="AC662" s="13" t="e">
        <f t="shared" ref="AC662:AC692" si="108">AB662*0.25</f>
        <v>#REF!</v>
      </c>
      <c r="AD662" s="13" t="e">
        <f>AVERAGEIFS($N$2:$N$2691,$C$2:$C$2691,7,#REF!,X662,#REF!,Y662)</f>
        <v>#REF!</v>
      </c>
      <c r="AE662" s="13" t="e">
        <f t="shared" ref="AE662:AE692" si="109">AD662*0.25</f>
        <v>#REF!</v>
      </c>
      <c r="AF662" s="13" t="e">
        <f>AVERAGEIFS($T$2:$T$2691,$C$2:$C$2691,7,#REF!,X662,#REF!,Y662)</f>
        <v>#REF!</v>
      </c>
      <c r="AG662" s="13" t="e">
        <f t="shared" ref="AG662:AG692" si="110">AF662*0.25</f>
        <v>#REF!</v>
      </c>
      <c r="AN662" s="5"/>
    </row>
    <row r="663" spans="1:40" x14ac:dyDescent="0.3">
      <c r="A663" s="10">
        <f>IF(ISBLANK('Step 1.1 Raw Data'!A663),"-",'Step 1.1 Raw Data'!A663)</f>
        <v>43159.958371527777</v>
      </c>
      <c r="B663">
        <f t="shared" si="103"/>
        <v>23</v>
      </c>
      <c r="C663">
        <f t="shared" si="102"/>
        <v>4</v>
      </c>
      <c r="D663">
        <f>IF(ISBLANK('Step 1.1 Raw Data'!B663),"-",'Step 1.1 Raw Data'!B663)</f>
        <v>0</v>
      </c>
      <c r="E663">
        <f>IF(ISBLANK('Step 1.1 Raw Data'!C663),"-",'Step 1.1 Raw Data'!C663)</f>
        <v>0</v>
      </c>
      <c r="F663">
        <f>IF(ISBLANK('Step 1.1 Raw Data'!D663),"-",'Step 1.1 Raw Data'!D663)</f>
        <v>0</v>
      </c>
      <c r="G663" s="17">
        <f t="shared" si="104"/>
        <v>0</v>
      </c>
      <c r="H663" s="61">
        <f>(SQRT(3)*G663*'Step 1.1 Raw Data'!$G$3*'Step 1.1 Raw Data'!$G$4)/1000</f>
        <v>0</v>
      </c>
      <c r="J663" s="10"/>
      <c r="K663"/>
      <c r="L663"/>
      <c r="M663"/>
      <c r="N663" s="17"/>
      <c r="O663"/>
      <c r="P663" s="10"/>
      <c r="Q663"/>
      <c r="R663"/>
      <c r="S663"/>
      <c r="T663" s="17"/>
      <c r="V663">
        <v>7</v>
      </c>
      <c r="W663" s="14">
        <v>0.6875</v>
      </c>
      <c r="X663" s="3">
        <f t="shared" si="105"/>
        <v>16</v>
      </c>
      <c r="Y663" s="3">
        <f t="shared" si="106"/>
        <v>30</v>
      </c>
      <c r="Z663" s="13" t="e">
        <f>AVERAGEIFS(#REF!,$C$2:$C$2691,7,#REF!,X663,#REF!,Y663)</f>
        <v>#REF!</v>
      </c>
      <c r="AA663" s="13" t="e">
        <f t="shared" si="107"/>
        <v>#REF!</v>
      </c>
      <c r="AB663" s="13" t="e">
        <f>AVERAGEIFS(#REF!,$C$2:$C$2691,7,#REF!,X663,#REF!,Y663)</f>
        <v>#REF!</v>
      </c>
      <c r="AC663" s="13" t="e">
        <f t="shared" si="108"/>
        <v>#REF!</v>
      </c>
      <c r="AD663" s="13" t="e">
        <f>AVERAGEIFS($N$2:$N$2691,$C$2:$C$2691,7,#REF!,X663,#REF!,Y663)</f>
        <v>#REF!</v>
      </c>
      <c r="AE663" s="13" t="e">
        <f t="shared" si="109"/>
        <v>#REF!</v>
      </c>
      <c r="AF663" s="13" t="e">
        <f>AVERAGEIFS($T$2:$T$2691,$C$2:$C$2691,7,#REF!,X663,#REF!,Y663)</f>
        <v>#REF!</v>
      </c>
      <c r="AG663" s="13" t="e">
        <f t="shared" si="110"/>
        <v>#REF!</v>
      </c>
      <c r="AN663" s="5"/>
    </row>
    <row r="664" spans="1:40" x14ac:dyDescent="0.3">
      <c r="A664" s="10">
        <f>IF(ISBLANK('Step 1.1 Raw Data'!A664),"-",'Step 1.1 Raw Data'!A664)</f>
        <v>43160.000038252314</v>
      </c>
      <c r="B664">
        <f t="shared" si="103"/>
        <v>0</v>
      </c>
      <c r="C664">
        <f t="shared" si="102"/>
        <v>5</v>
      </c>
      <c r="D664">
        <f>IF(ISBLANK('Step 1.1 Raw Data'!B664),"-",'Step 1.1 Raw Data'!B664)</f>
        <v>86.549199999999999</v>
      </c>
      <c r="E664">
        <f>IF(ISBLANK('Step 1.1 Raw Data'!C664),"-",'Step 1.1 Raw Data'!C664)</f>
        <v>86.549199999999999</v>
      </c>
      <c r="F664">
        <f>IF(ISBLANK('Step 1.1 Raw Data'!D664),"-",'Step 1.1 Raw Data'!D664)</f>
        <v>86.549199999999999</v>
      </c>
      <c r="G664" s="17">
        <f t="shared" si="104"/>
        <v>86.549199999999999</v>
      </c>
      <c r="H664" s="61">
        <f>(SQRT(3)*G664*'Step 1.1 Raw Data'!$G$3*'Step 1.1 Raw Data'!$G$4)/1000</f>
        <v>31.314201019385028</v>
      </c>
      <c r="J664" s="10"/>
      <c r="K664"/>
      <c r="L664"/>
      <c r="M664"/>
      <c r="N664" s="17"/>
      <c r="O664"/>
      <c r="P664" s="10"/>
      <c r="Q664"/>
      <c r="R664"/>
      <c r="S664"/>
      <c r="T664" s="17"/>
      <c r="V664">
        <v>7</v>
      </c>
      <c r="W664" s="14">
        <v>0.69791666666666696</v>
      </c>
      <c r="X664" s="3">
        <f t="shared" si="105"/>
        <v>16</v>
      </c>
      <c r="Y664" s="3">
        <f t="shared" si="106"/>
        <v>45</v>
      </c>
      <c r="Z664" s="13" t="e">
        <f>AVERAGEIFS(#REF!,$C$2:$C$2691,7,#REF!,X664,#REF!,Y664)</f>
        <v>#REF!</v>
      </c>
      <c r="AA664" s="13" t="e">
        <f t="shared" si="107"/>
        <v>#REF!</v>
      </c>
      <c r="AB664" s="13" t="e">
        <f>AVERAGEIFS(#REF!,$C$2:$C$2691,7,#REF!,X664,#REF!,Y664)</f>
        <v>#REF!</v>
      </c>
      <c r="AC664" s="13" t="e">
        <f t="shared" si="108"/>
        <v>#REF!</v>
      </c>
      <c r="AD664" s="13" t="e">
        <f>AVERAGEIFS($N$2:$N$2691,$C$2:$C$2691,7,#REF!,X664,#REF!,Y664)</f>
        <v>#REF!</v>
      </c>
      <c r="AE664" s="13" t="e">
        <f t="shared" si="109"/>
        <v>#REF!</v>
      </c>
      <c r="AF664" s="13" t="e">
        <f>AVERAGEIFS($T$2:$T$2691,$C$2:$C$2691,7,#REF!,X664,#REF!,Y664)</f>
        <v>#REF!</v>
      </c>
      <c r="AG664" s="13" t="e">
        <f t="shared" si="110"/>
        <v>#REF!</v>
      </c>
      <c r="AN664" s="5"/>
    </row>
    <row r="665" spans="1:40" x14ac:dyDescent="0.3">
      <c r="A665" s="10">
        <f>IF(ISBLANK('Step 1.1 Raw Data'!A665),"-",'Step 1.1 Raw Data'!A665)</f>
        <v>43160.041704976851</v>
      </c>
      <c r="B665">
        <f t="shared" si="103"/>
        <v>1</v>
      </c>
      <c r="C665">
        <f t="shared" si="102"/>
        <v>5</v>
      </c>
      <c r="D665">
        <f>IF(ISBLANK('Step 1.1 Raw Data'!B665),"-",'Step 1.1 Raw Data'!B665)</f>
        <v>86.720100000000002</v>
      </c>
      <c r="E665">
        <f>IF(ISBLANK('Step 1.1 Raw Data'!C665),"-",'Step 1.1 Raw Data'!C665)</f>
        <v>86.720100000000002</v>
      </c>
      <c r="F665">
        <f>IF(ISBLANK('Step 1.1 Raw Data'!D665),"-",'Step 1.1 Raw Data'!D665)</f>
        <v>86.720100000000002</v>
      </c>
      <c r="G665" s="17">
        <f t="shared" si="104"/>
        <v>86.720100000000002</v>
      </c>
      <c r="H665" s="61">
        <f>(SQRT(3)*G665*'Step 1.1 Raw Data'!$G$3*'Step 1.1 Raw Data'!$G$4)/1000</f>
        <v>31.376034022511721</v>
      </c>
      <c r="J665" s="10"/>
      <c r="K665"/>
      <c r="L665"/>
      <c r="M665"/>
      <c r="N665" s="17"/>
      <c r="O665"/>
      <c r="P665" s="10"/>
      <c r="Q665"/>
      <c r="R665"/>
      <c r="S665"/>
      <c r="T665" s="17"/>
      <c r="V665">
        <v>7</v>
      </c>
      <c r="W665" s="14">
        <v>0.70833333333333304</v>
      </c>
      <c r="X665" s="3">
        <f t="shared" si="105"/>
        <v>17</v>
      </c>
      <c r="Y665" s="3">
        <f t="shared" si="106"/>
        <v>0</v>
      </c>
      <c r="Z665" s="13" t="e">
        <f>AVERAGEIFS(#REF!,$C$2:$C$2691,7,#REF!,X665,#REF!,Y665)</f>
        <v>#REF!</v>
      </c>
      <c r="AA665" s="13" t="e">
        <f t="shared" si="107"/>
        <v>#REF!</v>
      </c>
      <c r="AB665" s="13" t="e">
        <f>AVERAGEIFS(#REF!,$C$2:$C$2691,7,#REF!,X665,#REF!,Y665)</f>
        <v>#REF!</v>
      </c>
      <c r="AC665" s="13" t="e">
        <f t="shared" si="108"/>
        <v>#REF!</v>
      </c>
      <c r="AD665" s="13" t="e">
        <f>AVERAGEIFS($N$2:$N$2691,$C$2:$C$2691,7,#REF!,X665,#REF!,Y665)</f>
        <v>#REF!</v>
      </c>
      <c r="AE665" s="13" t="e">
        <f t="shared" si="109"/>
        <v>#REF!</v>
      </c>
      <c r="AF665" s="13" t="e">
        <f>AVERAGEIFS($T$2:$T$2691,$C$2:$C$2691,7,#REF!,X665,#REF!,Y665)</f>
        <v>#REF!</v>
      </c>
      <c r="AG665" s="13" t="e">
        <f t="shared" si="110"/>
        <v>#REF!</v>
      </c>
      <c r="AN665" s="5"/>
    </row>
    <row r="666" spans="1:40" x14ac:dyDescent="0.3">
      <c r="A666" s="10">
        <f>IF(ISBLANK('Step 1.1 Raw Data'!A666),"-",'Step 1.1 Raw Data'!A666)</f>
        <v>43160.083371701388</v>
      </c>
      <c r="B666">
        <f t="shared" si="103"/>
        <v>2</v>
      </c>
      <c r="C666">
        <f t="shared" si="102"/>
        <v>5</v>
      </c>
      <c r="D666">
        <f>IF(ISBLANK('Step 1.1 Raw Data'!B666),"-",'Step 1.1 Raw Data'!B666)</f>
        <v>86.509500000000003</v>
      </c>
      <c r="E666">
        <f>IF(ISBLANK('Step 1.1 Raw Data'!C666),"-",'Step 1.1 Raw Data'!C666)</f>
        <v>86.509500000000003</v>
      </c>
      <c r="F666">
        <f>IF(ISBLANK('Step 1.1 Raw Data'!D666),"-",'Step 1.1 Raw Data'!D666)</f>
        <v>86.509500000000003</v>
      </c>
      <c r="G666" s="17">
        <f t="shared" si="104"/>
        <v>86.509500000000003</v>
      </c>
      <c r="H666" s="61">
        <f>(SQRT(3)*G666*'Step 1.1 Raw Data'!$G$3*'Step 1.1 Raw Data'!$G$4)/1000</f>
        <v>31.299837238085267</v>
      </c>
      <c r="J666" s="10"/>
      <c r="K666"/>
      <c r="L666"/>
      <c r="M666"/>
      <c r="N666" s="17"/>
      <c r="O666"/>
      <c r="P666" s="10"/>
      <c r="Q666"/>
      <c r="R666"/>
      <c r="S666"/>
      <c r="T666" s="17"/>
      <c r="V666">
        <v>7</v>
      </c>
      <c r="W666" s="14">
        <v>0.71875</v>
      </c>
      <c r="X666" s="3">
        <f t="shared" si="105"/>
        <v>17</v>
      </c>
      <c r="Y666" s="3">
        <f t="shared" si="106"/>
        <v>15</v>
      </c>
      <c r="Z666" s="13" t="e">
        <f>AVERAGEIFS(#REF!,$C$2:$C$2691,7,#REF!,X666,#REF!,Y666)</f>
        <v>#REF!</v>
      </c>
      <c r="AA666" s="13" t="e">
        <f t="shared" si="107"/>
        <v>#REF!</v>
      </c>
      <c r="AB666" s="13" t="e">
        <f>AVERAGEIFS(#REF!,$C$2:$C$2691,7,#REF!,X666,#REF!,Y666)</f>
        <v>#REF!</v>
      </c>
      <c r="AC666" s="13" t="e">
        <f t="shared" si="108"/>
        <v>#REF!</v>
      </c>
      <c r="AD666" s="13" t="e">
        <f>AVERAGEIFS($N$2:$N$2691,$C$2:$C$2691,7,#REF!,X666,#REF!,Y666)</f>
        <v>#REF!</v>
      </c>
      <c r="AE666" s="13" t="e">
        <f t="shared" si="109"/>
        <v>#REF!</v>
      </c>
      <c r="AF666" s="13" t="e">
        <f>AVERAGEIFS($T$2:$T$2691,$C$2:$C$2691,7,#REF!,X666,#REF!,Y666)</f>
        <v>#REF!</v>
      </c>
      <c r="AG666" s="13" t="e">
        <f t="shared" si="110"/>
        <v>#REF!</v>
      </c>
      <c r="AN666" s="5"/>
    </row>
    <row r="667" spans="1:40" x14ac:dyDescent="0.3">
      <c r="A667" s="10">
        <f>IF(ISBLANK('Step 1.1 Raw Data'!A667),"-",'Step 1.1 Raw Data'!A667)</f>
        <v>43160.125038425926</v>
      </c>
      <c r="B667">
        <f t="shared" si="103"/>
        <v>3</v>
      </c>
      <c r="C667">
        <f t="shared" si="102"/>
        <v>5</v>
      </c>
      <c r="D667">
        <f>IF(ISBLANK('Step 1.1 Raw Data'!B667),"-",'Step 1.1 Raw Data'!B667)</f>
        <v>86.457599999999999</v>
      </c>
      <c r="E667">
        <f>IF(ISBLANK('Step 1.1 Raw Data'!C667),"-",'Step 1.1 Raw Data'!C667)</f>
        <v>86.457599999999999</v>
      </c>
      <c r="F667">
        <f>IF(ISBLANK('Step 1.1 Raw Data'!D667),"-",'Step 1.1 Raw Data'!D667)</f>
        <v>86.457599999999999</v>
      </c>
      <c r="G667" s="17">
        <f t="shared" si="104"/>
        <v>86.457599999999999</v>
      </c>
      <c r="H667" s="61">
        <f>(SQRT(3)*G667*'Step 1.1 Raw Data'!$G$3*'Step 1.1 Raw Data'!$G$4)/1000</f>
        <v>31.281059398048548</v>
      </c>
      <c r="J667" s="10"/>
      <c r="K667"/>
      <c r="L667"/>
      <c r="M667"/>
      <c r="N667" s="17"/>
      <c r="O667"/>
      <c r="P667" s="10"/>
      <c r="Q667"/>
      <c r="R667"/>
      <c r="S667"/>
      <c r="T667" s="17"/>
      <c r="V667">
        <v>7</v>
      </c>
      <c r="W667" s="14">
        <v>0.72916666666666696</v>
      </c>
      <c r="X667" s="3">
        <f t="shared" si="105"/>
        <v>17</v>
      </c>
      <c r="Y667" s="3">
        <f t="shared" si="106"/>
        <v>30</v>
      </c>
      <c r="Z667" s="13" t="e">
        <f>AVERAGEIFS(#REF!,$C$2:$C$2691,7,#REF!,X667,#REF!,Y667)</f>
        <v>#REF!</v>
      </c>
      <c r="AA667" s="13" t="e">
        <f t="shared" si="107"/>
        <v>#REF!</v>
      </c>
      <c r="AB667" s="13" t="e">
        <f>AVERAGEIFS(#REF!,$C$2:$C$2691,7,#REF!,X667,#REF!,Y667)</f>
        <v>#REF!</v>
      </c>
      <c r="AC667" s="13" t="e">
        <f t="shared" si="108"/>
        <v>#REF!</v>
      </c>
      <c r="AD667" s="13" t="e">
        <f>AVERAGEIFS($N$2:$N$2691,$C$2:$C$2691,7,#REF!,X667,#REF!,Y667)</f>
        <v>#REF!</v>
      </c>
      <c r="AE667" s="13" t="e">
        <f t="shared" si="109"/>
        <v>#REF!</v>
      </c>
      <c r="AF667" s="13" t="e">
        <f>AVERAGEIFS($T$2:$T$2691,$C$2:$C$2691,7,#REF!,X667,#REF!,Y667)</f>
        <v>#REF!</v>
      </c>
      <c r="AG667" s="13" t="e">
        <f t="shared" si="110"/>
        <v>#REF!</v>
      </c>
      <c r="AN667" s="5"/>
    </row>
    <row r="668" spans="1:40" x14ac:dyDescent="0.3">
      <c r="A668" s="10">
        <f>IF(ISBLANK('Step 1.1 Raw Data'!A668),"-",'Step 1.1 Raw Data'!A668)</f>
        <v>43160.166705150463</v>
      </c>
      <c r="B668">
        <f t="shared" si="103"/>
        <v>4</v>
      </c>
      <c r="C668">
        <f t="shared" si="102"/>
        <v>5</v>
      </c>
      <c r="D668">
        <f>IF(ISBLANK('Step 1.1 Raw Data'!B668),"-",'Step 1.1 Raw Data'!B668)</f>
        <v>86.631600000000006</v>
      </c>
      <c r="E668">
        <f>IF(ISBLANK('Step 1.1 Raw Data'!C668),"-",'Step 1.1 Raw Data'!C668)</f>
        <v>86.631600000000006</v>
      </c>
      <c r="F668">
        <f>IF(ISBLANK('Step 1.1 Raw Data'!D668),"-",'Step 1.1 Raw Data'!D668)</f>
        <v>86.631600000000006</v>
      </c>
      <c r="G668" s="17">
        <f t="shared" si="104"/>
        <v>86.631600000000006</v>
      </c>
      <c r="H668" s="61">
        <f>(SQRT(3)*G668*'Step 1.1 Raw Data'!$G$3*'Step 1.1 Raw Data'!$G$4)/1000</f>
        <v>31.344014006264135</v>
      </c>
      <c r="J668" s="10"/>
      <c r="K668"/>
      <c r="L668"/>
      <c r="M668"/>
      <c r="N668" s="17"/>
      <c r="O668"/>
      <c r="P668" s="10"/>
      <c r="Q668"/>
      <c r="R668"/>
      <c r="S668"/>
      <c r="T668" s="17"/>
      <c r="V668">
        <v>7</v>
      </c>
      <c r="W668" s="14">
        <v>0.73958333333333304</v>
      </c>
      <c r="X668" s="3">
        <f t="shared" si="105"/>
        <v>17</v>
      </c>
      <c r="Y668" s="3">
        <f t="shared" si="106"/>
        <v>45</v>
      </c>
      <c r="Z668" s="13" t="e">
        <f>AVERAGEIFS(#REF!,$C$2:$C$2691,7,#REF!,X668,#REF!,Y668)</f>
        <v>#REF!</v>
      </c>
      <c r="AA668" s="13" t="e">
        <f t="shared" si="107"/>
        <v>#REF!</v>
      </c>
      <c r="AB668" s="13" t="e">
        <f>AVERAGEIFS(#REF!,$C$2:$C$2691,7,#REF!,X668,#REF!,Y668)</f>
        <v>#REF!</v>
      </c>
      <c r="AC668" s="13" t="e">
        <f t="shared" si="108"/>
        <v>#REF!</v>
      </c>
      <c r="AD668" s="13" t="e">
        <f>AVERAGEIFS($N$2:$N$2691,$C$2:$C$2691,7,#REF!,X668,#REF!,Y668)</f>
        <v>#REF!</v>
      </c>
      <c r="AE668" s="13" t="e">
        <f t="shared" si="109"/>
        <v>#REF!</v>
      </c>
      <c r="AF668" s="13" t="e">
        <f>AVERAGEIFS($T$2:$T$2691,$C$2:$C$2691,7,#REF!,X668,#REF!,Y668)</f>
        <v>#REF!</v>
      </c>
      <c r="AG668" s="13" t="e">
        <f t="shared" si="110"/>
        <v>#REF!</v>
      </c>
      <c r="AN668" s="5"/>
    </row>
    <row r="669" spans="1:40" x14ac:dyDescent="0.3">
      <c r="A669" s="10">
        <f>IF(ISBLANK('Step 1.1 Raw Data'!A669),"-",'Step 1.1 Raw Data'!A669)</f>
        <v>43160.208371875</v>
      </c>
      <c r="B669">
        <f t="shared" si="103"/>
        <v>5</v>
      </c>
      <c r="C669">
        <f t="shared" si="102"/>
        <v>5</v>
      </c>
      <c r="D669">
        <f>IF(ISBLANK('Step 1.1 Raw Data'!B669),"-",'Step 1.1 Raw Data'!B669)</f>
        <v>86.569000000000003</v>
      </c>
      <c r="E669">
        <f>IF(ISBLANK('Step 1.1 Raw Data'!C669),"-",'Step 1.1 Raw Data'!C669)</f>
        <v>86.569000000000003</v>
      </c>
      <c r="F669">
        <f>IF(ISBLANK('Step 1.1 Raw Data'!D669),"-",'Step 1.1 Raw Data'!D669)</f>
        <v>86.569000000000003</v>
      </c>
      <c r="G669" s="17">
        <f t="shared" si="104"/>
        <v>86.569000000000003</v>
      </c>
      <c r="H669" s="61">
        <f>(SQRT(3)*G669*'Step 1.1 Raw Data'!$G$3*'Step 1.1 Raw Data'!$G$4)/1000</f>
        <v>31.321364819630251</v>
      </c>
      <c r="J669" s="10"/>
      <c r="K669"/>
      <c r="L669"/>
      <c r="M669"/>
      <c r="N669" s="17"/>
      <c r="O669"/>
      <c r="P669" s="10"/>
      <c r="Q669"/>
      <c r="R669"/>
      <c r="S669"/>
      <c r="T669" s="17"/>
      <c r="V669">
        <v>7</v>
      </c>
      <c r="W669" s="14">
        <v>0.75</v>
      </c>
      <c r="X669" s="3">
        <f t="shared" si="105"/>
        <v>18</v>
      </c>
      <c r="Y669" s="3">
        <f t="shared" si="106"/>
        <v>0</v>
      </c>
      <c r="Z669" s="13" t="e">
        <f>AVERAGEIFS(#REF!,$C$2:$C$2691,7,#REF!,X669,#REF!,Y669)</f>
        <v>#REF!</v>
      </c>
      <c r="AA669" s="13" t="e">
        <f t="shared" si="107"/>
        <v>#REF!</v>
      </c>
      <c r="AB669" s="13" t="e">
        <f>AVERAGEIFS(#REF!,$C$2:$C$2691,7,#REF!,X669,#REF!,Y669)</f>
        <v>#REF!</v>
      </c>
      <c r="AC669" s="13" t="e">
        <f t="shared" si="108"/>
        <v>#REF!</v>
      </c>
      <c r="AD669" s="13" t="e">
        <f>AVERAGEIFS($N$2:$N$2691,$C$2:$C$2691,7,#REF!,X669,#REF!,Y669)</f>
        <v>#REF!</v>
      </c>
      <c r="AE669" s="13" t="e">
        <f t="shared" si="109"/>
        <v>#REF!</v>
      </c>
      <c r="AF669" s="13" t="e">
        <f>AVERAGEIFS($T$2:$T$2691,$C$2:$C$2691,7,#REF!,X669,#REF!,Y669)</f>
        <v>#REF!</v>
      </c>
      <c r="AG669" s="13" t="e">
        <f t="shared" si="110"/>
        <v>#REF!</v>
      </c>
      <c r="AN669" s="5"/>
    </row>
    <row r="670" spans="1:40" x14ac:dyDescent="0.3">
      <c r="A670" s="10">
        <f>IF(ISBLANK('Step 1.1 Raw Data'!A670),"-",'Step 1.1 Raw Data'!A670)</f>
        <v>43160.250038599537</v>
      </c>
      <c r="B670">
        <f t="shared" si="103"/>
        <v>6</v>
      </c>
      <c r="C670">
        <f t="shared" si="102"/>
        <v>5</v>
      </c>
      <c r="D670">
        <f>IF(ISBLANK('Step 1.1 Raw Data'!B670),"-",'Step 1.1 Raw Data'!B670)</f>
        <v>86.646799999999999</v>
      </c>
      <c r="E670">
        <f>IF(ISBLANK('Step 1.1 Raw Data'!C670),"-",'Step 1.1 Raw Data'!C670)</f>
        <v>86.646799999999999</v>
      </c>
      <c r="F670">
        <f>IF(ISBLANK('Step 1.1 Raw Data'!D670),"-",'Step 1.1 Raw Data'!D670)</f>
        <v>86.646799999999999</v>
      </c>
      <c r="G670" s="17">
        <f t="shared" si="104"/>
        <v>86.646799999999999</v>
      </c>
      <c r="H670" s="61">
        <f>(SQRT(3)*G670*'Step 1.1 Raw Data'!$G$3*'Step 1.1 Raw Data'!$G$4)/1000</f>
        <v>31.349513489280671</v>
      </c>
      <c r="J670" s="10"/>
      <c r="K670"/>
      <c r="L670"/>
      <c r="M670"/>
      <c r="N670" s="17"/>
      <c r="O670"/>
      <c r="P670" s="10"/>
      <c r="Q670"/>
      <c r="R670"/>
      <c r="S670"/>
      <c r="T670" s="17"/>
      <c r="V670">
        <v>7</v>
      </c>
      <c r="W670" s="14">
        <v>0.76041666666666696</v>
      </c>
      <c r="X670" s="3">
        <f t="shared" si="105"/>
        <v>18</v>
      </c>
      <c r="Y670" s="3">
        <f t="shared" si="106"/>
        <v>15</v>
      </c>
      <c r="Z670" s="13" t="e">
        <f>AVERAGEIFS(#REF!,$C$2:$C$2691,7,#REF!,X670,#REF!,Y670)</f>
        <v>#REF!</v>
      </c>
      <c r="AA670" s="13" t="e">
        <f t="shared" si="107"/>
        <v>#REF!</v>
      </c>
      <c r="AB670" s="13" t="e">
        <f>AVERAGEIFS(#REF!,$C$2:$C$2691,7,#REF!,X670,#REF!,Y670)</f>
        <v>#REF!</v>
      </c>
      <c r="AC670" s="13" t="e">
        <f t="shared" si="108"/>
        <v>#REF!</v>
      </c>
      <c r="AD670" s="13" t="e">
        <f>AVERAGEIFS($N$2:$N$2691,$C$2:$C$2691,7,#REF!,X670,#REF!,Y670)</f>
        <v>#REF!</v>
      </c>
      <c r="AE670" s="13" t="e">
        <f t="shared" si="109"/>
        <v>#REF!</v>
      </c>
      <c r="AF670" s="13" t="e">
        <f>AVERAGEIFS($T$2:$T$2691,$C$2:$C$2691,7,#REF!,X670,#REF!,Y670)</f>
        <v>#REF!</v>
      </c>
      <c r="AG670" s="13" t="e">
        <f t="shared" si="110"/>
        <v>#REF!</v>
      </c>
      <c r="AN670" s="5"/>
    </row>
    <row r="671" spans="1:40" x14ac:dyDescent="0.3">
      <c r="A671" s="10">
        <f>IF(ISBLANK('Step 1.1 Raw Data'!A671),"-",'Step 1.1 Raw Data'!A671)</f>
        <v>43160.291705324074</v>
      </c>
      <c r="B671">
        <f t="shared" si="103"/>
        <v>7</v>
      </c>
      <c r="C671">
        <f t="shared" si="102"/>
        <v>5</v>
      </c>
      <c r="D671">
        <f>IF(ISBLANK('Step 1.1 Raw Data'!B671),"-",'Step 1.1 Raw Data'!B671)</f>
        <v>86.636099999999999</v>
      </c>
      <c r="E671">
        <f>IF(ISBLANK('Step 1.1 Raw Data'!C671),"-",'Step 1.1 Raw Data'!C671)</f>
        <v>86.636099999999999</v>
      </c>
      <c r="F671">
        <f>IF(ISBLANK('Step 1.1 Raw Data'!D671),"-",'Step 1.1 Raw Data'!D671)</f>
        <v>86.636099999999999</v>
      </c>
      <c r="G671" s="17">
        <f t="shared" si="104"/>
        <v>86.636099999999999</v>
      </c>
      <c r="H671" s="61">
        <f>(SQRT(3)*G671*'Step 1.1 Raw Data'!$G$3*'Step 1.1 Raw Data'!$G$4)/1000</f>
        <v>31.345642142683506</v>
      </c>
      <c r="J671" s="10"/>
      <c r="K671"/>
      <c r="L671"/>
      <c r="M671"/>
      <c r="N671" s="17"/>
      <c r="O671"/>
      <c r="P671" s="10"/>
      <c r="Q671"/>
      <c r="R671"/>
      <c r="S671"/>
      <c r="T671" s="17"/>
      <c r="V671">
        <v>7</v>
      </c>
      <c r="W671" s="14">
        <v>0.77083333333333304</v>
      </c>
      <c r="X671" s="3">
        <f t="shared" si="105"/>
        <v>18</v>
      </c>
      <c r="Y671" s="3">
        <f t="shared" si="106"/>
        <v>30</v>
      </c>
      <c r="Z671" s="13" t="e">
        <f>AVERAGEIFS(#REF!,$C$2:$C$2691,7,#REF!,X671,#REF!,Y671)</f>
        <v>#REF!</v>
      </c>
      <c r="AA671" s="13" t="e">
        <f t="shared" si="107"/>
        <v>#REF!</v>
      </c>
      <c r="AB671" s="13" t="e">
        <f>AVERAGEIFS(#REF!,$C$2:$C$2691,7,#REF!,X671,#REF!,Y671)</f>
        <v>#REF!</v>
      </c>
      <c r="AC671" s="13" t="e">
        <f t="shared" si="108"/>
        <v>#REF!</v>
      </c>
      <c r="AD671" s="13" t="e">
        <f>AVERAGEIFS($N$2:$N$2691,$C$2:$C$2691,7,#REF!,X671,#REF!,Y671)</f>
        <v>#REF!</v>
      </c>
      <c r="AE671" s="13" t="e">
        <f t="shared" si="109"/>
        <v>#REF!</v>
      </c>
      <c r="AF671" s="13" t="e">
        <f>AVERAGEIFS($T$2:$T$2691,$C$2:$C$2691,7,#REF!,X671,#REF!,Y671)</f>
        <v>#REF!</v>
      </c>
      <c r="AG671" s="13" t="e">
        <f t="shared" si="110"/>
        <v>#REF!</v>
      </c>
      <c r="AN671" s="5"/>
    </row>
    <row r="672" spans="1:40" x14ac:dyDescent="0.3">
      <c r="A672" s="10">
        <f>IF(ISBLANK('Step 1.1 Raw Data'!A672),"-",'Step 1.1 Raw Data'!A672)</f>
        <v>43160.333372048612</v>
      </c>
      <c r="B672">
        <f t="shared" si="103"/>
        <v>8</v>
      </c>
      <c r="C672">
        <f t="shared" si="102"/>
        <v>5</v>
      </c>
      <c r="D672">
        <f>IF(ISBLANK('Step 1.1 Raw Data'!B672),"-",'Step 1.1 Raw Data'!B672)</f>
        <v>86.681899999999999</v>
      </c>
      <c r="E672">
        <f>IF(ISBLANK('Step 1.1 Raw Data'!C672),"-",'Step 1.1 Raw Data'!C672)</f>
        <v>86.681899999999999</v>
      </c>
      <c r="F672">
        <f>IF(ISBLANK('Step 1.1 Raw Data'!D672),"-",'Step 1.1 Raw Data'!D672)</f>
        <v>86.681899999999999</v>
      </c>
      <c r="G672" s="17">
        <f t="shared" si="104"/>
        <v>86.681899999999999</v>
      </c>
      <c r="H672" s="61">
        <f>(SQRT(3)*G672*'Step 1.1 Raw Data'!$G$3*'Step 1.1 Raw Data'!$G$4)/1000</f>
        <v>31.362212953351747</v>
      </c>
      <c r="J672" s="10"/>
      <c r="K672"/>
      <c r="L672"/>
      <c r="M672"/>
      <c r="N672" s="17"/>
      <c r="O672"/>
      <c r="P672" s="10"/>
      <c r="Q672"/>
      <c r="R672"/>
      <c r="S672"/>
      <c r="T672" s="17"/>
      <c r="V672">
        <v>7</v>
      </c>
      <c r="W672" s="14">
        <v>0.78125</v>
      </c>
      <c r="X672" s="3">
        <f t="shared" si="105"/>
        <v>18</v>
      </c>
      <c r="Y672" s="3">
        <f t="shared" si="106"/>
        <v>45</v>
      </c>
      <c r="Z672" s="13" t="e">
        <f>AVERAGEIFS(#REF!,$C$2:$C$2691,7,#REF!,X672,#REF!,Y672)</f>
        <v>#REF!</v>
      </c>
      <c r="AA672" s="13" t="e">
        <f t="shared" si="107"/>
        <v>#REF!</v>
      </c>
      <c r="AB672" s="13" t="e">
        <f>AVERAGEIFS(#REF!,$C$2:$C$2691,7,#REF!,X672,#REF!,Y672)</f>
        <v>#REF!</v>
      </c>
      <c r="AC672" s="13" t="e">
        <f t="shared" si="108"/>
        <v>#REF!</v>
      </c>
      <c r="AD672" s="13" t="e">
        <f>AVERAGEIFS($N$2:$N$2691,$C$2:$C$2691,7,#REF!,X672,#REF!,Y672)</f>
        <v>#REF!</v>
      </c>
      <c r="AE672" s="13" t="e">
        <f t="shared" si="109"/>
        <v>#REF!</v>
      </c>
      <c r="AF672" s="13" t="e">
        <f>AVERAGEIFS($T$2:$T$2691,$C$2:$C$2691,7,#REF!,X672,#REF!,Y672)</f>
        <v>#REF!</v>
      </c>
      <c r="AG672" s="13" t="e">
        <f t="shared" si="110"/>
        <v>#REF!</v>
      </c>
      <c r="AN672" s="5"/>
    </row>
    <row r="673" spans="1:40" x14ac:dyDescent="0.3">
      <c r="A673" s="10">
        <f>IF(ISBLANK('Step 1.1 Raw Data'!A673),"-",'Step 1.1 Raw Data'!A673)</f>
        <v>43160.375038773149</v>
      </c>
      <c r="B673">
        <f t="shared" si="103"/>
        <v>9</v>
      </c>
      <c r="C673">
        <f t="shared" si="102"/>
        <v>5</v>
      </c>
      <c r="D673">
        <f>IF(ISBLANK('Step 1.1 Raw Data'!B673),"-",'Step 1.1 Raw Data'!B673)</f>
        <v>86.709400000000002</v>
      </c>
      <c r="E673">
        <f>IF(ISBLANK('Step 1.1 Raw Data'!C673),"-",'Step 1.1 Raw Data'!C673)</f>
        <v>86.709400000000002</v>
      </c>
      <c r="F673">
        <f>IF(ISBLANK('Step 1.1 Raw Data'!D673),"-",'Step 1.1 Raw Data'!D673)</f>
        <v>86.709400000000002</v>
      </c>
      <c r="G673" s="17">
        <f t="shared" si="104"/>
        <v>86.709400000000002</v>
      </c>
      <c r="H673" s="61">
        <f>(SQRT(3)*G673*'Step 1.1 Raw Data'!$G$3*'Step 1.1 Raw Data'!$G$4)/1000</f>
        <v>31.372162675914559</v>
      </c>
      <c r="J673" s="10"/>
      <c r="K673"/>
      <c r="L673"/>
      <c r="M673"/>
      <c r="N673" s="17"/>
      <c r="O673"/>
      <c r="P673" s="10"/>
      <c r="Q673"/>
      <c r="R673"/>
      <c r="S673"/>
      <c r="T673" s="17"/>
      <c r="V673">
        <v>7</v>
      </c>
      <c r="W673" s="14">
        <v>0.79166666666666696</v>
      </c>
      <c r="X673" s="3">
        <f t="shared" si="105"/>
        <v>19</v>
      </c>
      <c r="Y673" s="3">
        <f t="shared" si="106"/>
        <v>0</v>
      </c>
      <c r="Z673" s="13" t="e">
        <f>AVERAGEIFS(#REF!,$C$2:$C$2691,7,#REF!,X673,#REF!,Y673)</f>
        <v>#REF!</v>
      </c>
      <c r="AA673" s="13" t="e">
        <f t="shared" si="107"/>
        <v>#REF!</v>
      </c>
      <c r="AB673" s="13" t="e">
        <f>AVERAGEIFS(#REF!,$C$2:$C$2691,7,#REF!,X673,#REF!,Y673)</f>
        <v>#REF!</v>
      </c>
      <c r="AC673" s="13" t="e">
        <f t="shared" si="108"/>
        <v>#REF!</v>
      </c>
      <c r="AD673" s="13" t="e">
        <f>AVERAGEIFS($N$2:$N$2691,$C$2:$C$2691,7,#REF!,X673,#REF!,Y673)</f>
        <v>#REF!</v>
      </c>
      <c r="AE673" s="13" t="e">
        <f t="shared" si="109"/>
        <v>#REF!</v>
      </c>
      <c r="AF673" s="13" t="e">
        <f>AVERAGEIFS($T$2:$T$2691,$C$2:$C$2691,7,#REF!,X673,#REF!,Y673)</f>
        <v>#REF!</v>
      </c>
      <c r="AG673" s="13" t="e">
        <f t="shared" si="110"/>
        <v>#REF!</v>
      </c>
      <c r="AN673" s="5"/>
    </row>
    <row r="674" spans="1:40" x14ac:dyDescent="0.3">
      <c r="A674" s="10">
        <f>IF(ISBLANK('Step 1.1 Raw Data'!A674),"-",'Step 1.1 Raw Data'!A674)</f>
        <v>43160.416705497686</v>
      </c>
      <c r="B674">
        <f t="shared" si="103"/>
        <v>10</v>
      </c>
      <c r="C674">
        <f t="shared" si="102"/>
        <v>5</v>
      </c>
      <c r="D674">
        <f>IF(ISBLANK('Step 1.1 Raw Data'!B674),"-",'Step 1.1 Raw Data'!B674)</f>
        <v>86.793300000000002</v>
      </c>
      <c r="E674">
        <f>IF(ISBLANK('Step 1.1 Raw Data'!C674),"-",'Step 1.1 Raw Data'!C674)</f>
        <v>86.793300000000002</v>
      </c>
      <c r="F674">
        <f>IF(ISBLANK('Step 1.1 Raw Data'!D674),"-",'Step 1.1 Raw Data'!D674)</f>
        <v>86.793300000000002</v>
      </c>
      <c r="G674" s="17">
        <f t="shared" si="104"/>
        <v>86.793300000000002</v>
      </c>
      <c r="H674" s="61">
        <f>(SQRT(3)*G674*'Step 1.1 Raw Data'!$G$3*'Step 1.1 Raw Data'!$G$4)/1000</f>
        <v>31.402518374933457</v>
      </c>
      <c r="J674" s="10"/>
      <c r="K674"/>
      <c r="L674"/>
      <c r="M674"/>
      <c r="N674" s="17"/>
      <c r="O674"/>
      <c r="P674" s="10"/>
      <c r="Q674"/>
      <c r="R674"/>
      <c r="S674"/>
      <c r="T674" s="17"/>
      <c r="V674">
        <v>7</v>
      </c>
      <c r="W674" s="14">
        <v>0.80208333333333304</v>
      </c>
      <c r="X674" s="3">
        <f t="shared" si="105"/>
        <v>19</v>
      </c>
      <c r="Y674" s="3">
        <f t="shared" si="106"/>
        <v>15</v>
      </c>
      <c r="Z674" s="13" t="e">
        <f>AVERAGEIFS(#REF!,$C$2:$C$2691,7,#REF!,X674,#REF!,Y674)</f>
        <v>#REF!</v>
      </c>
      <c r="AA674" s="13" t="e">
        <f t="shared" si="107"/>
        <v>#REF!</v>
      </c>
      <c r="AB674" s="13" t="e">
        <f>AVERAGEIFS(#REF!,$C$2:$C$2691,7,#REF!,X674,#REF!,Y674)</f>
        <v>#REF!</v>
      </c>
      <c r="AC674" s="13" t="e">
        <f t="shared" si="108"/>
        <v>#REF!</v>
      </c>
      <c r="AD674" s="13" t="e">
        <f>AVERAGEIFS($N$2:$N$2691,$C$2:$C$2691,7,#REF!,X674,#REF!,Y674)</f>
        <v>#REF!</v>
      </c>
      <c r="AE674" s="13" t="e">
        <f t="shared" si="109"/>
        <v>#REF!</v>
      </c>
      <c r="AF674" s="13" t="e">
        <f>AVERAGEIFS($T$2:$T$2691,$C$2:$C$2691,7,#REF!,X674,#REF!,Y674)</f>
        <v>#REF!</v>
      </c>
      <c r="AG674" s="13" t="e">
        <f t="shared" si="110"/>
        <v>#REF!</v>
      </c>
      <c r="AN674" s="5"/>
    </row>
    <row r="675" spans="1:40" x14ac:dyDescent="0.3">
      <c r="A675" s="10">
        <f>IF(ISBLANK('Step 1.1 Raw Data'!A675),"-",'Step 1.1 Raw Data'!A675)</f>
        <v>43160.458372222223</v>
      </c>
      <c r="B675">
        <f t="shared" si="103"/>
        <v>11</v>
      </c>
      <c r="C675">
        <f t="shared" si="102"/>
        <v>5</v>
      </c>
      <c r="D675">
        <f>IF(ISBLANK('Step 1.1 Raw Data'!B675),"-",'Step 1.1 Raw Data'!B675)</f>
        <v>86.800899999999999</v>
      </c>
      <c r="E675">
        <f>IF(ISBLANK('Step 1.1 Raw Data'!C675),"-",'Step 1.1 Raw Data'!C675)</f>
        <v>86.800899999999999</v>
      </c>
      <c r="F675">
        <f>IF(ISBLANK('Step 1.1 Raw Data'!D675),"-",'Step 1.1 Raw Data'!D675)</f>
        <v>86.800899999999999</v>
      </c>
      <c r="G675" s="17">
        <f t="shared" si="104"/>
        <v>86.800899999999999</v>
      </c>
      <c r="H675" s="61">
        <f>(SQRT(3)*G675*'Step 1.1 Raw Data'!$G$3*'Step 1.1 Raw Data'!$G$4)/1000</f>
        <v>31.405268116441722</v>
      </c>
      <c r="J675" s="10"/>
      <c r="K675"/>
      <c r="L675"/>
      <c r="M675"/>
      <c r="N675" s="17"/>
      <c r="O675"/>
      <c r="P675" s="10"/>
      <c r="Q675"/>
      <c r="R675"/>
      <c r="S675"/>
      <c r="T675" s="17"/>
      <c r="V675">
        <v>7</v>
      </c>
      <c r="W675" s="14">
        <v>0.8125</v>
      </c>
      <c r="X675" s="3">
        <f t="shared" si="105"/>
        <v>19</v>
      </c>
      <c r="Y675" s="3">
        <f t="shared" si="106"/>
        <v>30</v>
      </c>
      <c r="Z675" s="13" t="e">
        <f>AVERAGEIFS(#REF!,$C$2:$C$2691,7,#REF!,X675,#REF!,Y675)</f>
        <v>#REF!</v>
      </c>
      <c r="AA675" s="13" t="e">
        <f t="shared" si="107"/>
        <v>#REF!</v>
      </c>
      <c r="AB675" s="13" t="e">
        <f>AVERAGEIFS(#REF!,$C$2:$C$2691,7,#REF!,X675,#REF!,Y675)</f>
        <v>#REF!</v>
      </c>
      <c r="AC675" s="13" t="e">
        <f t="shared" si="108"/>
        <v>#REF!</v>
      </c>
      <c r="AD675" s="13" t="e">
        <f>AVERAGEIFS($N$2:$N$2691,$C$2:$C$2691,7,#REF!,X675,#REF!,Y675)</f>
        <v>#REF!</v>
      </c>
      <c r="AE675" s="13" t="e">
        <f t="shared" si="109"/>
        <v>#REF!</v>
      </c>
      <c r="AF675" s="13" t="e">
        <f>AVERAGEIFS($T$2:$T$2691,$C$2:$C$2691,7,#REF!,X675,#REF!,Y675)</f>
        <v>#REF!</v>
      </c>
      <c r="AG675" s="13" t="e">
        <f t="shared" si="110"/>
        <v>#REF!</v>
      </c>
      <c r="AN675" s="5"/>
    </row>
    <row r="676" spans="1:40" x14ac:dyDescent="0.3">
      <c r="A676" s="10">
        <f>IF(ISBLANK('Step 1.1 Raw Data'!A676),"-",'Step 1.1 Raw Data'!A676)</f>
        <v>43160.50003894676</v>
      </c>
      <c r="B676">
        <f t="shared" si="103"/>
        <v>12</v>
      </c>
      <c r="C676">
        <f t="shared" si="102"/>
        <v>5</v>
      </c>
      <c r="D676">
        <f>IF(ISBLANK('Step 1.1 Raw Data'!B676),"-",'Step 1.1 Raw Data'!B676)</f>
        <v>86.672799999999995</v>
      </c>
      <c r="E676">
        <f>IF(ISBLANK('Step 1.1 Raw Data'!C676),"-",'Step 1.1 Raw Data'!C676)</f>
        <v>86.672799999999995</v>
      </c>
      <c r="F676">
        <f>IF(ISBLANK('Step 1.1 Raw Data'!D676),"-",'Step 1.1 Raw Data'!D676)</f>
        <v>86.672799999999995</v>
      </c>
      <c r="G676" s="17">
        <f t="shared" si="104"/>
        <v>86.672799999999995</v>
      </c>
      <c r="H676" s="61">
        <f>(SQRT(3)*G676*'Step 1.1 Raw Data'!$G$3*'Step 1.1 Raw Data'!$G$4)/1000</f>
        <v>31.358920499703686</v>
      </c>
      <c r="J676" s="10"/>
      <c r="K676"/>
      <c r="L676"/>
      <c r="M676"/>
      <c r="N676" s="17"/>
      <c r="O676"/>
      <c r="P676" s="10"/>
      <c r="Q676"/>
      <c r="R676"/>
      <c r="S676"/>
      <c r="T676" s="17"/>
      <c r="V676">
        <v>7</v>
      </c>
      <c r="W676" s="14">
        <v>0.82291666666666696</v>
      </c>
      <c r="X676" s="3">
        <f t="shared" si="105"/>
        <v>19</v>
      </c>
      <c r="Y676" s="3">
        <f t="shared" si="106"/>
        <v>45</v>
      </c>
      <c r="Z676" s="13" t="e">
        <f>AVERAGEIFS(#REF!,$C$2:$C$2691,7,#REF!,X676,#REF!,Y676)</f>
        <v>#REF!</v>
      </c>
      <c r="AA676" s="13" t="e">
        <f t="shared" si="107"/>
        <v>#REF!</v>
      </c>
      <c r="AB676" s="13" t="e">
        <f>AVERAGEIFS(#REF!,$C$2:$C$2691,7,#REF!,X676,#REF!,Y676)</f>
        <v>#REF!</v>
      </c>
      <c r="AC676" s="13" t="e">
        <f t="shared" si="108"/>
        <v>#REF!</v>
      </c>
      <c r="AD676" s="13" t="e">
        <f>AVERAGEIFS($N$2:$N$2691,$C$2:$C$2691,7,#REF!,X676,#REF!,Y676)</f>
        <v>#REF!</v>
      </c>
      <c r="AE676" s="13" t="e">
        <f t="shared" si="109"/>
        <v>#REF!</v>
      </c>
      <c r="AF676" s="13" t="e">
        <f>AVERAGEIFS($T$2:$T$2691,$C$2:$C$2691,7,#REF!,X676,#REF!,Y676)</f>
        <v>#REF!</v>
      </c>
      <c r="AG676" s="13" t="e">
        <f t="shared" si="110"/>
        <v>#REF!</v>
      </c>
      <c r="AN676" s="5"/>
    </row>
    <row r="677" spans="1:40" x14ac:dyDescent="0.3">
      <c r="A677" s="10">
        <f>IF(ISBLANK('Step 1.1 Raw Data'!A677),"-",'Step 1.1 Raw Data'!A677)</f>
        <v>43160.541705671298</v>
      </c>
      <c r="B677">
        <f t="shared" si="103"/>
        <v>13</v>
      </c>
      <c r="C677">
        <f t="shared" si="102"/>
        <v>5</v>
      </c>
      <c r="D677">
        <f>IF(ISBLANK('Step 1.1 Raw Data'!B677),"-",'Step 1.1 Raw Data'!B677)</f>
        <v>86.631600000000006</v>
      </c>
      <c r="E677">
        <f>IF(ISBLANK('Step 1.1 Raw Data'!C677),"-",'Step 1.1 Raw Data'!C677)</f>
        <v>86.631600000000006</v>
      </c>
      <c r="F677">
        <f>IF(ISBLANK('Step 1.1 Raw Data'!D677),"-",'Step 1.1 Raw Data'!D677)</f>
        <v>86.631600000000006</v>
      </c>
      <c r="G677" s="17">
        <f t="shared" si="104"/>
        <v>86.631600000000006</v>
      </c>
      <c r="H677" s="61">
        <f>(SQRT(3)*G677*'Step 1.1 Raw Data'!$G$3*'Step 1.1 Raw Data'!$G$4)/1000</f>
        <v>31.344014006264135</v>
      </c>
      <c r="J677" s="10"/>
      <c r="K677"/>
      <c r="L677"/>
      <c r="M677"/>
      <c r="N677" s="17"/>
      <c r="O677"/>
      <c r="P677" s="10"/>
      <c r="Q677"/>
      <c r="R677"/>
      <c r="S677"/>
      <c r="T677" s="17"/>
      <c r="V677">
        <v>7</v>
      </c>
      <c r="W677" s="14">
        <v>0.83333333333333304</v>
      </c>
      <c r="X677" s="3">
        <f t="shared" si="105"/>
        <v>20</v>
      </c>
      <c r="Y677" s="3">
        <f t="shared" si="106"/>
        <v>0</v>
      </c>
      <c r="Z677" s="13" t="e">
        <f>AVERAGEIFS(#REF!,$C$2:$C$2691,7,#REF!,X677,#REF!,Y677)</f>
        <v>#REF!</v>
      </c>
      <c r="AA677" s="13" t="e">
        <f t="shared" si="107"/>
        <v>#REF!</v>
      </c>
      <c r="AB677" s="13" t="e">
        <f>AVERAGEIFS(#REF!,$C$2:$C$2691,7,#REF!,X677,#REF!,Y677)</f>
        <v>#REF!</v>
      </c>
      <c r="AC677" s="13" t="e">
        <f t="shared" si="108"/>
        <v>#REF!</v>
      </c>
      <c r="AD677" s="13" t="e">
        <f>AVERAGEIFS($N$2:$N$2691,$C$2:$C$2691,7,#REF!,X677,#REF!,Y677)</f>
        <v>#REF!</v>
      </c>
      <c r="AE677" s="13" t="e">
        <f t="shared" si="109"/>
        <v>#REF!</v>
      </c>
      <c r="AF677" s="13" t="e">
        <f>AVERAGEIFS($T$2:$T$2691,$C$2:$C$2691,7,#REF!,X677,#REF!,Y677)</f>
        <v>#REF!</v>
      </c>
      <c r="AG677" s="13" t="e">
        <f t="shared" si="110"/>
        <v>#REF!</v>
      </c>
      <c r="AN677" s="5"/>
    </row>
    <row r="678" spans="1:40" x14ac:dyDescent="0.3">
      <c r="A678" s="10">
        <f>IF(ISBLANK('Step 1.1 Raw Data'!A678),"-",'Step 1.1 Raw Data'!A678)</f>
        <v>43160.583372395835</v>
      </c>
      <c r="B678">
        <f t="shared" si="103"/>
        <v>14</v>
      </c>
      <c r="C678">
        <f t="shared" si="102"/>
        <v>5</v>
      </c>
      <c r="D678">
        <f>IF(ISBLANK('Step 1.1 Raw Data'!B678),"-",'Step 1.1 Raw Data'!B678)</f>
        <v>86.631600000000006</v>
      </c>
      <c r="E678">
        <f>IF(ISBLANK('Step 1.1 Raw Data'!C678),"-",'Step 1.1 Raw Data'!C678)</f>
        <v>86.631600000000006</v>
      </c>
      <c r="F678">
        <f>IF(ISBLANK('Step 1.1 Raw Data'!D678),"-",'Step 1.1 Raw Data'!D678)</f>
        <v>86.631600000000006</v>
      </c>
      <c r="G678" s="17">
        <f t="shared" si="104"/>
        <v>86.631600000000006</v>
      </c>
      <c r="H678" s="61">
        <f>(SQRT(3)*G678*'Step 1.1 Raw Data'!$G$3*'Step 1.1 Raw Data'!$G$4)/1000</f>
        <v>31.344014006264135</v>
      </c>
      <c r="J678" s="10"/>
      <c r="K678"/>
      <c r="L678"/>
      <c r="M678"/>
      <c r="N678" s="17"/>
      <c r="O678"/>
      <c r="P678" s="10"/>
      <c r="Q678"/>
      <c r="R678"/>
      <c r="S678"/>
      <c r="T678" s="17"/>
      <c r="V678">
        <v>7</v>
      </c>
      <c r="W678" s="14">
        <v>0.84375</v>
      </c>
      <c r="X678" s="3">
        <f t="shared" si="105"/>
        <v>20</v>
      </c>
      <c r="Y678" s="3">
        <f t="shared" si="106"/>
        <v>15</v>
      </c>
      <c r="Z678" s="13" t="e">
        <f>AVERAGEIFS(#REF!,$C$2:$C$2691,7,#REF!,X678,#REF!,Y678)</f>
        <v>#REF!</v>
      </c>
      <c r="AA678" s="13" t="e">
        <f t="shared" si="107"/>
        <v>#REF!</v>
      </c>
      <c r="AB678" s="13" t="e">
        <f>AVERAGEIFS(#REF!,$C$2:$C$2691,7,#REF!,X678,#REF!,Y678)</f>
        <v>#REF!</v>
      </c>
      <c r="AC678" s="13" t="e">
        <f t="shared" si="108"/>
        <v>#REF!</v>
      </c>
      <c r="AD678" s="13" t="e">
        <f>AVERAGEIFS($N$2:$N$2691,$C$2:$C$2691,7,#REF!,X678,#REF!,Y678)</f>
        <v>#REF!</v>
      </c>
      <c r="AE678" s="13" t="e">
        <f t="shared" si="109"/>
        <v>#REF!</v>
      </c>
      <c r="AF678" s="13" t="e">
        <f>AVERAGEIFS($T$2:$T$2691,$C$2:$C$2691,7,#REF!,X678,#REF!,Y678)</f>
        <v>#REF!</v>
      </c>
      <c r="AG678" s="13" t="e">
        <f t="shared" si="110"/>
        <v>#REF!</v>
      </c>
      <c r="AN678" s="5"/>
    </row>
    <row r="679" spans="1:40" x14ac:dyDescent="0.3">
      <c r="A679" s="10">
        <f>IF(ISBLANK('Step 1.1 Raw Data'!A679),"-",'Step 1.1 Raw Data'!A679)</f>
        <v>43160.625039120372</v>
      </c>
      <c r="B679">
        <f t="shared" si="103"/>
        <v>15</v>
      </c>
      <c r="C679">
        <f t="shared" si="102"/>
        <v>5</v>
      </c>
      <c r="D679">
        <f>IF(ISBLANK('Step 1.1 Raw Data'!B679),"-",'Step 1.1 Raw Data'!B679)</f>
        <v>86.663600000000002</v>
      </c>
      <c r="E679">
        <f>IF(ISBLANK('Step 1.1 Raw Data'!C679),"-",'Step 1.1 Raw Data'!C679)</f>
        <v>86.663600000000002</v>
      </c>
      <c r="F679">
        <f>IF(ISBLANK('Step 1.1 Raw Data'!D679),"-",'Step 1.1 Raw Data'!D679)</f>
        <v>86.663600000000002</v>
      </c>
      <c r="G679" s="17">
        <f t="shared" si="104"/>
        <v>86.663600000000017</v>
      </c>
      <c r="H679" s="61">
        <f>(SQRT(3)*G679*'Step 1.1 Raw Data'!$G$3*'Step 1.1 Raw Data'!$G$4)/1000</f>
        <v>31.355591865246314</v>
      </c>
      <c r="J679" s="10"/>
      <c r="K679"/>
      <c r="L679"/>
      <c r="M679"/>
      <c r="N679" s="17"/>
      <c r="O679"/>
      <c r="P679" s="10"/>
      <c r="Q679"/>
      <c r="R679"/>
      <c r="S679"/>
      <c r="T679" s="17"/>
      <c r="V679">
        <v>7</v>
      </c>
      <c r="W679" s="14">
        <v>0.85416666666666696</v>
      </c>
      <c r="X679" s="3">
        <f t="shared" si="105"/>
        <v>20</v>
      </c>
      <c r="Y679" s="3">
        <f t="shared" si="106"/>
        <v>30</v>
      </c>
      <c r="Z679" s="13" t="e">
        <f>AVERAGEIFS(#REF!,$C$2:$C$2691,7,#REF!,X679,#REF!,Y679)</f>
        <v>#REF!</v>
      </c>
      <c r="AA679" s="13" t="e">
        <f t="shared" si="107"/>
        <v>#REF!</v>
      </c>
      <c r="AB679" s="13" t="e">
        <f>AVERAGEIFS(#REF!,$C$2:$C$2691,7,#REF!,X679,#REF!,Y679)</f>
        <v>#REF!</v>
      </c>
      <c r="AC679" s="13" t="e">
        <f t="shared" si="108"/>
        <v>#REF!</v>
      </c>
      <c r="AD679" s="13" t="e">
        <f>AVERAGEIFS($N$2:$N$2691,$C$2:$C$2691,7,#REF!,X679,#REF!,Y679)</f>
        <v>#REF!</v>
      </c>
      <c r="AE679" s="13" t="e">
        <f t="shared" si="109"/>
        <v>#REF!</v>
      </c>
      <c r="AF679" s="13" t="e">
        <f>AVERAGEIFS($T$2:$T$2691,$C$2:$C$2691,7,#REF!,X679,#REF!,Y679)</f>
        <v>#REF!</v>
      </c>
      <c r="AG679" s="13" t="e">
        <f t="shared" si="110"/>
        <v>#REF!</v>
      </c>
      <c r="AN679" s="5"/>
    </row>
    <row r="680" spans="1:40" x14ac:dyDescent="0.3">
      <c r="A680" s="10">
        <f>IF(ISBLANK('Step 1.1 Raw Data'!A680),"-",'Step 1.1 Raw Data'!A680)</f>
        <v>43160.666705844909</v>
      </c>
      <c r="B680">
        <f t="shared" si="103"/>
        <v>16</v>
      </c>
      <c r="C680">
        <f t="shared" si="102"/>
        <v>5</v>
      </c>
      <c r="D680">
        <f>IF(ISBLANK('Step 1.1 Raw Data'!B680),"-",'Step 1.1 Raw Data'!B680)</f>
        <v>86.556799999999996</v>
      </c>
      <c r="E680">
        <f>IF(ISBLANK('Step 1.1 Raw Data'!C680),"-",'Step 1.1 Raw Data'!C680)</f>
        <v>86.556799999999996</v>
      </c>
      <c r="F680">
        <f>IF(ISBLANK('Step 1.1 Raw Data'!D680),"-",'Step 1.1 Raw Data'!D680)</f>
        <v>86.556799999999996</v>
      </c>
      <c r="G680" s="17">
        <f t="shared" si="104"/>
        <v>86.556799999999996</v>
      </c>
      <c r="H680" s="61">
        <f>(SQRT(3)*G680*'Step 1.1 Raw Data'!$G$3*'Step 1.1 Raw Data'!$G$4)/1000</f>
        <v>31.316950760893295</v>
      </c>
      <c r="J680" s="10"/>
      <c r="K680"/>
      <c r="L680"/>
      <c r="M680"/>
      <c r="N680" s="17"/>
      <c r="O680"/>
      <c r="P680" s="10"/>
      <c r="Q680"/>
      <c r="R680"/>
      <c r="S680"/>
      <c r="T680" s="17"/>
      <c r="V680">
        <v>7</v>
      </c>
      <c r="W680" s="14">
        <v>0.86458333333333304</v>
      </c>
      <c r="X680" s="3">
        <f t="shared" si="105"/>
        <v>20</v>
      </c>
      <c r="Y680" s="3">
        <f t="shared" si="106"/>
        <v>45</v>
      </c>
      <c r="Z680" s="13" t="e">
        <f>AVERAGEIFS(#REF!,$C$2:$C$2691,7,#REF!,X680,#REF!,Y680)</f>
        <v>#REF!</v>
      </c>
      <c r="AA680" s="13" t="e">
        <f t="shared" si="107"/>
        <v>#REF!</v>
      </c>
      <c r="AB680" s="13" t="e">
        <f>AVERAGEIFS(#REF!,$C$2:$C$2691,7,#REF!,X680,#REF!,Y680)</f>
        <v>#REF!</v>
      </c>
      <c r="AC680" s="13" t="e">
        <f t="shared" si="108"/>
        <v>#REF!</v>
      </c>
      <c r="AD680" s="13" t="e">
        <f>AVERAGEIFS($N$2:$N$2691,$C$2:$C$2691,7,#REF!,X680,#REF!,Y680)</f>
        <v>#REF!</v>
      </c>
      <c r="AE680" s="13" t="e">
        <f t="shared" si="109"/>
        <v>#REF!</v>
      </c>
      <c r="AF680" s="13" t="e">
        <f>AVERAGEIFS($T$2:$T$2691,$C$2:$C$2691,7,#REF!,X680,#REF!,Y680)</f>
        <v>#REF!</v>
      </c>
      <c r="AG680" s="13" t="e">
        <f t="shared" si="110"/>
        <v>#REF!</v>
      </c>
      <c r="AN680" s="5"/>
    </row>
    <row r="681" spans="1:40" x14ac:dyDescent="0.3">
      <c r="A681" s="10">
        <f>IF(ISBLANK('Step 1.1 Raw Data'!A681),"-",'Step 1.1 Raw Data'!A681)</f>
        <v>43160.708372569447</v>
      </c>
      <c r="B681">
        <f t="shared" si="103"/>
        <v>17</v>
      </c>
      <c r="C681">
        <f t="shared" si="102"/>
        <v>5</v>
      </c>
      <c r="D681">
        <f>IF(ISBLANK('Step 1.1 Raw Data'!B681),"-",'Step 1.1 Raw Data'!B681)</f>
        <v>86.686499999999995</v>
      </c>
      <c r="E681">
        <f>IF(ISBLANK('Step 1.1 Raw Data'!C681),"-",'Step 1.1 Raw Data'!C681)</f>
        <v>86.686499999999995</v>
      </c>
      <c r="F681">
        <f>IF(ISBLANK('Step 1.1 Raw Data'!D681),"-",'Step 1.1 Raw Data'!D681)</f>
        <v>86.686499999999995</v>
      </c>
      <c r="G681" s="17">
        <f t="shared" si="104"/>
        <v>86.686499999999981</v>
      </c>
      <c r="H681" s="61">
        <f>(SQRT(3)*G681*'Step 1.1 Raw Data'!$G$3*'Step 1.1 Raw Data'!$G$4)/1000</f>
        <v>31.363877270580424</v>
      </c>
      <c r="J681" s="10"/>
      <c r="K681"/>
      <c r="L681"/>
      <c r="M681"/>
      <c r="N681" s="17"/>
      <c r="O681"/>
      <c r="P681" s="10"/>
      <c r="Q681"/>
      <c r="R681"/>
      <c r="S681"/>
      <c r="T681" s="17"/>
      <c r="V681">
        <v>7</v>
      </c>
      <c r="W681" s="14">
        <v>0.875</v>
      </c>
      <c r="X681" s="3">
        <f t="shared" si="105"/>
        <v>21</v>
      </c>
      <c r="Y681" s="3">
        <f t="shared" si="106"/>
        <v>0</v>
      </c>
      <c r="Z681" s="13" t="e">
        <f>AVERAGEIFS(#REF!,$C$2:$C$2691,7,#REF!,X681,#REF!,Y681)</f>
        <v>#REF!</v>
      </c>
      <c r="AA681" s="13" t="e">
        <f t="shared" si="107"/>
        <v>#REF!</v>
      </c>
      <c r="AB681" s="13" t="e">
        <f>AVERAGEIFS(#REF!,$C$2:$C$2691,7,#REF!,X681,#REF!,Y681)</f>
        <v>#REF!</v>
      </c>
      <c r="AC681" s="13" t="e">
        <f t="shared" si="108"/>
        <v>#REF!</v>
      </c>
      <c r="AD681" s="13" t="e">
        <f>AVERAGEIFS($N$2:$N$2691,$C$2:$C$2691,7,#REF!,X681,#REF!,Y681)</f>
        <v>#REF!</v>
      </c>
      <c r="AE681" s="13" t="e">
        <f t="shared" si="109"/>
        <v>#REF!</v>
      </c>
      <c r="AF681" s="13" t="e">
        <f>AVERAGEIFS($T$2:$T$2691,$C$2:$C$2691,7,#REF!,X681,#REF!,Y681)</f>
        <v>#REF!</v>
      </c>
      <c r="AG681" s="13" t="e">
        <f t="shared" si="110"/>
        <v>#REF!</v>
      </c>
      <c r="AN681" s="5"/>
    </row>
    <row r="682" spans="1:40" x14ac:dyDescent="0.3">
      <c r="A682" s="10">
        <f>IF(ISBLANK('Step 1.1 Raw Data'!A682),"-",'Step 1.1 Raw Data'!A682)</f>
        <v>43160.750039293984</v>
      </c>
      <c r="B682">
        <f t="shared" si="103"/>
        <v>18</v>
      </c>
      <c r="C682">
        <f t="shared" si="102"/>
        <v>5</v>
      </c>
      <c r="D682">
        <f>IF(ISBLANK('Step 1.1 Raw Data'!B682),"-",'Step 1.1 Raw Data'!B682)</f>
        <v>86.726200000000006</v>
      </c>
      <c r="E682">
        <f>IF(ISBLANK('Step 1.1 Raw Data'!C682),"-",'Step 1.1 Raw Data'!C682)</f>
        <v>86.726200000000006</v>
      </c>
      <c r="F682">
        <f>IF(ISBLANK('Step 1.1 Raw Data'!D682),"-",'Step 1.1 Raw Data'!D682)</f>
        <v>86.726200000000006</v>
      </c>
      <c r="G682" s="17">
        <f t="shared" si="104"/>
        <v>86.726200000000006</v>
      </c>
      <c r="H682" s="61">
        <f>(SQRT(3)*G682*'Step 1.1 Raw Data'!$G$3*'Step 1.1 Raw Data'!$G$4)/1000</f>
        <v>31.378241051880199</v>
      </c>
      <c r="J682" s="10"/>
      <c r="K682"/>
      <c r="L682"/>
      <c r="M682"/>
      <c r="N682" s="17"/>
      <c r="O682"/>
      <c r="P682" s="10"/>
      <c r="Q682"/>
      <c r="R682"/>
      <c r="S682"/>
      <c r="T682" s="17"/>
      <c r="V682">
        <v>7</v>
      </c>
      <c r="W682" s="14">
        <v>0.88541666666666696</v>
      </c>
      <c r="X682" s="3">
        <f t="shared" si="105"/>
        <v>21</v>
      </c>
      <c r="Y682" s="3">
        <f t="shared" si="106"/>
        <v>15</v>
      </c>
      <c r="Z682" s="13" t="e">
        <f>AVERAGEIFS(#REF!,$C$2:$C$2691,7,#REF!,X682,#REF!,Y682)</f>
        <v>#REF!</v>
      </c>
      <c r="AA682" s="13" t="e">
        <f t="shared" si="107"/>
        <v>#REF!</v>
      </c>
      <c r="AB682" s="13" t="e">
        <f>AVERAGEIFS(#REF!,$C$2:$C$2691,7,#REF!,X682,#REF!,Y682)</f>
        <v>#REF!</v>
      </c>
      <c r="AC682" s="13" t="e">
        <f t="shared" si="108"/>
        <v>#REF!</v>
      </c>
      <c r="AD682" s="13" t="e">
        <f>AVERAGEIFS($N$2:$N$2691,$C$2:$C$2691,7,#REF!,X682,#REF!,Y682)</f>
        <v>#REF!</v>
      </c>
      <c r="AE682" s="13" t="e">
        <f t="shared" si="109"/>
        <v>#REF!</v>
      </c>
      <c r="AF682" s="13" t="e">
        <f>AVERAGEIFS($T$2:$T$2691,$C$2:$C$2691,7,#REF!,X682,#REF!,Y682)</f>
        <v>#REF!</v>
      </c>
      <c r="AG682" s="13" t="e">
        <f t="shared" si="110"/>
        <v>#REF!</v>
      </c>
      <c r="AN682" s="5"/>
    </row>
    <row r="683" spans="1:40" x14ac:dyDescent="0.3">
      <c r="A683" s="10">
        <f>IF(ISBLANK('Step 1.1 Raw Data'!A683),"-",'Step 1.1 Raw Data'!A683)</f>
        <v>43160.791706018521</v>
      </c>
      <c r="B683">
        <f t="shared" si="103"/>
        <v>19</v>
      </c>
      <c r="C683">
        <f t="shared" si="102"/>
        <v>5</v>
      </c>
      <c r="D683">
        <f>IF(ISBLANK('Step 1.1 Raw Data'!B683),"-",'Step 1.1 Raw Data'!B683)</f>
        <v>86.518699999999995</v>
      </c>
      <c r="E683">
        <f>IF(ISBLANK('Step 1.1 Raw Data'!C683),"-",'Step 1.1 Raw Data'!C683)</f>
        <v>86.518699999999995</v>
      </c>
      <c r="F683">
        <f>IF(ISBLANK('Step 1.1 Raw Data'!D683),"-",'Step 1.1 Raw Data'!D683)</f>
        <v>86.518699999999995</v>
      </c>
      <c r="G683" s="17">
        <f t="shared" si="104"/>
        <v>86.51870000000001</v>
      </c>
      <c r="H683" s="61">
        <f>(SQRT(3)*G683*'Step 1.1 Raw Data'!$G$3*'Step 1.1 Raw Data'!$G$4)/1000</f>
        <v>31.303165872542639</v>
      </c>
      <c r="J683" s="10"/>
      <c r="K683"/>
      <c r="L683"/>
      <c r="M683"/>
      <c r="N683" s="17"/>
      <c r="O683"/>
      <c r="P683" s="10"/>
      <c r="Q683"/>
      <c r="R683"/>
      <c r="S683"/>
      <c r="T683" s="17"/>
      <c r="V683">
        <v>7</v>
      </c>
      <c r="W683" s="14">
        <v>0.89583333333333304</v>
      </c>
      <c r="X683" s="3">
        <f t="shared" si="105"/>
        <v>21</v>
      </c>
      <c r="Y683" s="3">
        <f t="shared" si="106"/>
        <v>30</v>
      </c>
      <c r="Z683" s="13" t="e">
        <f>AVERAGEIFS(#REF!,$C$2:$C$2691,7,#REF!,X683,#REF!,Y683)</f>
        <v>#REF!</v>
      </c>
      <c r="AA683" s="13" t="e">
        <f t="shared" si="107"/>
        <v>#REF!</v>
      </c>
      <c r="AB683" s="13" t="e">
        <f>AVERAGEIFS(#REF!,$C$2:$C$2691,7,#REF!,X683,#REF!,Y683)</f>
        <v>#REF!</v>
      </c>
      <c r="AC683" s="13" t="e">
        <f t="shared" si="108"/>
        <v>#REF!</v>
      </c>
      <c r="AD683" s="13" t="e">
        <f>AVERAGEIFS($N$2:$N$2691,$C$2:$C$2691,7,#REF!,X683,#REF!,Y683)</f>
        <v>#REF!</v>
      </c>
      <c r="AE683" s="13" t="e">
        <f t="shared" si="109"/>
        <v>#REF!</v>
      </c>
      <c r="AF683" s="13" t="e">
        <f>AVERAGEIFS($T$2:$T$2691,$C$2:$C$2691,7,#REF!,X683,#REF!,Y683)</f>
        <v>#REF!</v>
      </c>
      <c r="AG683" s="13" t="e">
        <f t="shared" si="110"/>
        <v>#REF!</v>
      </c>
      <c r="AN683" s="5"/>
    </row>
    <row r="684" spans="1:40" x14ac:dyDescent="0.3">
      <c r="A684" s="10">
        <f>IF(ISBLANK('Step 1.1 Raw Data'!A684),"-",'Step 1.1 Raw Data'!A684)</f>
        <v>43160.833372743058</v>
      </c>
      <c r="B684">
        <f t="shared" si="103"/>
        <v>20</v>
      </c>
      <c r="C684">
        <f t="shared" si="102"/>
        <v>5</v>
      </c>
      <c r="D684">
        <f>IF(ISBLANK('Step 1.1 Raw Data'!B684),"-",'Step 1.1 Raw Data'!B684)</f>
        <v>86.576599999999999</v>
      </c>
      <c r="E684">
        <f>IF(ISBLANK('Step 1.1 Raw Data'!C684),"-",'Step 1.1 Raw Data'!C684)</f>
        <v>86.576599999999999</v>
      </c>
      <c r="F684">
        <f>IF(ISBLANK('Step 1.1 Raw Data'!D684),"-",'Step 1.1 Raw Data'!D684)</f>
        <v>86.576599999999999</v>
      </c>
      <c r="G684" s="17">
        <f t="shared" si="104"/>
        <v>86.576599999999999</v>
      </c>
      <c r="H684" s="61">
        <f>(SQRT(3)*G684*'Step 1.1 Raw Data'!$G$3*'Step 1.1 Raw Data'!$G$4)/1000</f>
        <v>31.324114561138519</v>
      </c>
      <c r="J684" s="10"/>
      <c r="K684"/>
      <c r="L684"/>
      <c r="M684"/>
      <c r="N684" s="17"/>
      <c r="O684"/>
      <c r="P684" s="10"/>
      <c r="Q684"/>
      <c r="R684"/>
      <c r="S684"/>
      <c r="T684" s="17"/>
      <c r="V684">
        <v>7</v>
      </c>
      <c r="W684" s="14">
        <v>0.90625</v>
      </c>
      <c r="X684" s="3">
        <f t="shared" si="105"/>
        <v>21</v>
      </c>
      <c r="Y684" s="3">
        <f t="shared" si="106"/>
        <v>45</v>
      </c>
      <c r="Z684" s="13" t="e">
        <f>AVERAGEIFS(#REF!,$C$2:$C$2691,7,#REF!,X684,#REF!,Y684)</f>
        <v>#REF!</v>
      </c>
      <c r="AA684" s="13" t="e">
        <f t="shared" si="107"/>
        <v>#REF!</v>
      </c>
      <c r="AB684" s="13" t="e">
        <f>AVERAGEIFS(#REF!,$C$2:$C$2691,7,#REF!,X684,#REF!,Y684)</f>
        <v>#REF!</v>
      </c>
      <c r="AC684" s="13" t="e">
        <f t="shared" si="108"/>
        <v>#REF!</v>
      </c>
      <c r="AD684" s="13" t="e">
        <f>AVERAGEIFS($N$2:$N$2691,$C$2:$C$2691,7,#REF!,X684,#REF!,Y684)</f>
        <v>#REF!</v>
      </c>
      <c r="AE684" s="13" t="e">
        <f t="shared" si="109"/>
        <v>#REF!</v>
      </c>
      <c r="AF684" s="13" t="e">
        <f>AVERAGEIFS($T$2:$T$2691,$C$2:$C$2691,7,#REF!,X684,#REF!,Y684)</f>
        <v>#REF!</v>
      </c>
      <c r="AG684" s="13" t="e">
        <f t="shared" si="110"/>
        <v>#REF!</v>
      </c>
      <c r="AN684" s="5"/>
    </row>
    <row r="685" spans="1:40" x14ac:dyDescent="0.3">
      <c r="A685" s="10">
        <f>IF(ISBLANK('Step 1.1 Raw Data'!A685),"-",'Step 1.1 Raw Data'!A685)</f>
        <v>43160.875039467595</v>
      </c>
      <c r="B685">
        <f t="shared" si="103"/>
        <v>21</v>
      </c>
      <c r="C685">
        <f t="shared" si="102"/>
        <v>5</v>
      </c>
      <c r="D685">
        <f>IF(ISBLANK('Step 1.1 Raw Data'!B685),"-",'Step 1.1 Raw Data'!B685)</f>
        <v>86.619399999999999</v>
      </c>
      <c r="E685">
        <f>IF(ISBLANK('Step 1.1 Raw Data'!C685),"-",'Step 1.1 Raw Data'!C685)</f>
        <v>86.619399999999999</v>
      </c>
      <c r="F685">
        <f>IF(ISBLANK('Step 1.1 Raw Data'!D685),"-",'Step 1.1 Raw Data'!D685)</f>
        <v>86.619399999999999</v>
      </c>
      <c r="G685" s="17">
        <f t="shared" si="104"/>
        <v>86.619399999999999</v>
      </c>
      <c r="H685" s="61">
        <f>(SQRT(3)*G685*'Step 1.1 Raw Data'!$G$3*'Step 1.1 Raw Data'!$G$4)/1000</f>
        <v>31.339599947527173</v>
      </c>
      <c r="J685" s="10"/>
      <c r="K685"/>
      <c r="L685"/>
      <c r="M685"/>
      <c r="N685" s="17"/>
      <c r="O685"/>
      <c r="P685" s="10"/>
      <c r="Q685"/>
      <c r="R685"/>
      <c r="S685"/>
      <c r="T685" s="17"/>
      <c r="V685">
        <v>7</v>
      </c>
      <c r="W685" s="14">
        <v>0.91666666666666696</v>
      </c>
      <c r="X685" s="3">
        <f t="shared" si="105"/>
        <v>22</v>
      </c>
      <c r="Y685" s="3">
        <f t="shared" si="106"/>
        <v>0</v>
      </c>
      <c r="Z685" s="13" t="e">
        <f>AVERAGEIFS(#REF!,$C$2:$C$2691,7,#REF!,X685,#REF!,Y685)</f>
        <v>#REF!</v>
      </c>
      <c r="AA685" s="13" t="e">
        <f t="shared" si="107"/>
        <v>#REF!</v>
      </c>
      <c r="AB685" s="13" t="e">
        <f>AVERAGEIFS(#REF!,$C$2:$C$2691,7,#REF!,X685,#REF!,Y685)</f>
        <v>#REF!</v>
      </c>
      <c r="AC685" s="13" t="e">
        <f t="shared" si="108"/>
        <v>#REF!</v>
      </c>
      <c r="AD685" s="13" t="e">
        <f>AVERAGEIFS($N$2:$N$2691,$C$2:$C$2691,7,#REF!,X685,#REF!,Y685)</f>
        <v>#REF!</v>
      </c>
      <c r="AE685" s="13" t="e">
        <f t="shared" si="109"/>
        <v>#REF!</v>
      </c>
      <c r="AF685" s="13" t="e">
        <f>AVERAGEIFS($T$2:$T$2691,$C$2:$C$2691,7,#REF!,X685,#REF!,Y685)</f>
        <v>#REF!</v>
      </c>
      <c r="AG685" s="13" t="e">
        <f t="shared" si="110"/>
        <v>#REF!</v>
      </c>
      <c r="AN685" s="5"/>
    </row>
    <row r="686" spans="1:40" x14ac:dyDescent="0.3">
      <c r="A686" s="10">
        <f>IF(ISBLANK('Step 1.1 Raw Data'!A686),"-",'Step 1.1 Raw Data'!A686)</f>
        <v>43160.916706192133</v>
      </c>
      <c r="B686">
        <f t="shared" si="103"/>
        <v>22</v>
      </c>
      <c r="C686">
        <f t="shared" si="102"/>
        <v>5</v>
      </c>
      <c r="D686">
        <f>IF(ISBLANK('Step 1.1 Raw Data'!B686),"-",'Step 1.1 Raw Data'!B686)</f>
        <v>86.674300000000002</v>
      </c>
      <c r="E686">
        <f>IF(ISBLANK('Step 1.1 Raw Data'!C686),"-",'Step 1.1 Raw Data'!C686)</f>
        <v>86.674300000000002</v>
      </c>
      <c r="F686">
        <f>IF(ISBLANK('Step 1.1 Raw Data'!D686),"-",'Step 1.1 Raw Data'!D686)</f>
        <v>86.674300000000002</v>
      </c>
      <c r="G686" s="17">
        <f t="shared" si="104"/>
        <v>86.674300000000002</v>
      </c>
      <c r="H686" s="61">
        <f>(SQRT(3)*G686*'Step 1.1 Raw Data'!$G$3*'Step 1.1 Raw Data'!$G$4)/1000</f>
        <v>31.35946321184348</v>
      </c>
      <c r="J686" s="10"/>
      <c r="K686"/>
      <c r="L686"/>
      <c r="M686"/>
      <c r="N686" s="17"/>
      <c r="O686"/>
      <c r="P686" s="10"/>
      <c r="Q686"/>
      <c r="R686"/>
      <c r="S686"/>
      <c r="T686" s="17"/>
      <c r="V686">
        <v>7</v>
      </c>
      <c r="W686" s="14">
        <v>0.92708333333333304</v>
      </c>
      <c r="X686" s="3">
        <f t="shared" si="105"/>
        <v>22</v>
      </c>
      <c r="Y686" s="3">
        <f t="shared" si="106"/>
        <v>15</v>
      </c>
      <c r="Z686" s="13" t="e">
        <f>AVERAGEIFS(#REF!,$C$2:$C$2691,7,#REF!,X686,#REF!,Y686)</f>
        <v>#REF!</v>
      </c>
      <c r="AA686" s="13" t="e">
        <f t="shared" si="107"/>
        <v>#REF!</v>
      </c>
      <c r="AB686" s="13" t="e">
        <f>AVERAGEIFS(#REF!,$C$2:$C$2691,7,#REF!,X686,#REF!,Y686)</f>
        <v>#REF!</v>
      </c>
      <c r="AC686" s="13" t="e">
        <f t="shared" si="108"/>
        <v>#REF!</v>
      </c>
      <c r="AD686" s="13" t="e">
        <f>AVERAGEIFS($N$2:$N$2691,$C$2:$C$2691,7,#REF!,X686,#REF!,Y686)</f>
        <v>#REF!</v>
      </c>
      <c r="AE686" s="13" t="e">
        <f t="shared" si="109"/>
        <v>#REF!</v>
      </c>
      <c r="AF686" s="13" t="e">
        <f>AVERAGEIFS($T$2:$T$2691,$C$2:$C$2691,7,#REF!,X686,#REF!,Y686)</f>
        <v>#REF!</v>
      </c>
      <c r="AG686" s="13" t="e">
        <f t="shared" si="110"/>
        <v>#REF!</v>
      </c>
      <c r="AN686" s="5"/>
    </row>
    <row r="687" spans="1:40" x14ac:dyDescent="0.3">
      <c r="A687" s="10">
        <f>IF(ISBLANK('Step 1.1 Raw Data'!A687),"-",'Step 1.1 Raw Data'!A687)</f>
        <v>43160.95837291667</v>
      </c>
      <c r="B687">
        <f t="shared" si="103"/>
        <v>23</v>
      </c>
      <c r="C687">
        <f t="shared" si="102"/>
        <v>5</v>
      </c>
      <c r="D687">
        <f>IF(ISBLANK('Step 1.1 Raw Data'!B687),"-",'Step 1.1 Raw Data'!B687)</f>
        <v>86.564400000000006</v>
      </c>
      <c r="E687">
        <f>IF(ISBLANK('Step 1.1 Raw Data'!C687),"-",'Step 1.1 Raw Data'!C687)</f>
        <v>86.564400000000006</v>
      </c>
      <c r="F687">
        <f>IF(ISBLANK('Step 1.1 Raw Data'!D687),"-",'Step 1.1 Raw Data'!D687)</f>
        <v>86.564400000000006</v>
      </c>
      <c r="G687" s="17">
        <f t="shared" si="104"/>
        <v>86.56440000000002</v>
      </c>
      <c r="H687" s="61">
        <f>(SQRT(3)*G687*'Step 1.1 Raw Data'!$G$3*'Step 1.1 Raw Data'!$G$4)/1000</f>
        <v>31.319700502401567</v>
      </c>
      <c r="J687" s="10"/>
      <c r="K687"/>
      <c r="L687"/>
      <c r="M687"/>
      <c r="N687" s="17"/>
      <c r="O687"/>
      <c r="P687" s="10"/>
      <c r="Q687"/>
      <c r="R687"/>
      <c r="S687"/>
      <c r="T687" s="17"/>
      <c r="V687">
        <v>7</v>
      </c>
      <c r="W687" s="14">
        <v>0.9375</v>
      </c>
      <c r="X687" s="3">
        <f t="shared" si="105"/>
        <v>22</v>
      </c>
      <c r="Y687" s="3">
        <f t="shared" si="106"/>
        <v>30</v>
      </c>
      <c r="Z687" s="13" t="e">
        <f>AVERAGEIFS(#REF!,$C$2:$C$2691,7,#REF!,X687,#REF!,Y687)</f>
        <v>#REF!</v>
      </c>
      <c r="AA687" s="13" t="e">
        <f t="shared" si="107"/>
        <v>#REF!</v>
      </c>
      <c r="AB687" s="13" t="e">
        <f>AVERAGEIFS(#REF!,$C$2:$C$2691,7,#REF!,X687,#REF!,Y687)</f>
        <v>#REF!</v>
      </c>
      <c r="AC687" s="13" t="e">
        <f t="shared" si="108"/>
        <v>#REF!</v>
      </c>
      <c r="AD687" s="13" t="e">
        <f>AVERAGEIFS($N$2:$N$2691,$C$2:$C$2691,7,#REF!,X687,#REF!,Y687)</f>
        <v>#REF!</v>
      </c>
      <c r="AE687" s="13" t="e">
        <f t="shared" si="109"/>
        <v>#REF!</v>
      </c>
      <c r="AF687" s="13" t="e">
        <f>AVERAGEIFS($T$2:$T$2691,$C$2:$C$2691,7,#REF!,X687,#REF!,Y687)</f>
        <v>#REF!</v>
      </c>
      <c r="AG687" s="13" t="e">
        <f t="shared" si="110"/>
        <v>#REF!</v>
      </c>
      <c r="AN687" s="5"/>
    </row>
    <row r="688" spans="1:40" x14ac:dyDescent="0.3">
      <c r="A688" s="10">
        <f>IF(ISBLANK('Step 1.1 Raw Data'!A688),"-",'Step 1.1 Raw Data'!A688)</f>
        <v>43161.000039641207</v>
      </c>
      <c r="B688">
        <f t="shared" si="103"/>
        <v>0</v>
      </c>
      <c r="C688">
        <f t="shared" si="102"/>
        <v>6</v>
      </c>
      <c r="D688">
        <f>IF(ISBLANK('Step 1.1 Raw Data'!B688),"-",'Step 1.1 Raw Data'!B688)</f>
        <v>86.2226</v>
      </c>
      <c r="E688">
        <f>IF(ISBLANK('Step 1.1 Raw Data'!C688),"-",'Step 1.1 Raw Data'!C688)</f>
        <v>86.2226</v>
      </c>
      <c r="F688">
        <f>IF(ISBLANK('Step 1.1 Raw Data'!D688),"-",'Step 1.1 Raw Data'!D688)</f>
        <v>86.2226</v>
      </c>
      <c r="G688" s="17">
        <f t="shared" si="104"/>
        <v>86.2226</v>
      </c>
      <c r="H688" s="61">
        <f>(SQRT(3)*G688*'Step 1.1 Raw Data'!$G$3*'Step 1.1 Raw Data'!$G$4)/1000</f>
        <v>31.196034496148172</v>
      </c>
      <c r="J688" s="10"/>
      <c r="K688"/>
      <c r="L688"/>
      <c r="M688"/>
      <c r="N688" s="17"/>
      <c r="O688"/>
      <c r="P688" s="10"/>
      <c r="Q688"/>
      <c r="R688"/>
      <c r="S688"/>
      <c r="T688" s="17"/>
      <c r="V688">
        <v>7</v>
      </c>
      <c r="W688" s="14">
        <v>0.94791666666666696</v>
      </c>
      <c r="X688" s="3">
        <f t="shared" si="105"/>
        <v>22</v>
      </c>
      <c r="Y688" s="3">
        <f t="shared" si="106"/>
        <v>45</v>
      </c>
      <c r="Z688" s="13" t="e">
        <f>AVERAGEIFS(#REF!,$C$2:$C$2691,7,#REF!,X688,#REF!,Y688)</f>
        <v>#REF!</v>
      </c>
      <c r="AA688" s="13" t="e">
        <f t="shared" si="107"/>
        <v>#REF!</v>
      </c>
      <c r="AB688" s="13" t="e">
        <f>AVERAGEIFS(#REF!,$C$2:$C$2691,7,#REF!,X688,#REF!,Y688)</f>
        <v>#REF!</v>
      </c>
      <c r="AC688" s="13" t="e">
        <f t="shared" si="108"/>
        <v>#REF!</v>
      </c>
      <c r="AD688" s="13" t="e">
        <f>AVERAGEIFS($N$2:$N$2691,$C$2:$C$2691,7,#REF!,X688,#REF!,Y688)</f>
        <v>#REF!</v>
      </c>
      <c r="AE688" s="13" t="e">
        <f t="shared" si="109"/>
        <v>#REF!</v>
      </c>
      <c r="AF688" s="13" t="e">
        <f>AVERAGEIFS($T$2:$T$2691,$C$2:$C$2691,7,#REF!,X688,#REF!,Y688)</f>
        <v>#REF!</v>
      </c>
      <c r="AG688" s="13" t="e">
        <f t="shared" si="110"/>
        <v>#REF!</v>
      </c>
      <c r="AN688" s="5"/>
    </row>
    <row r="689" spans="1:40" x14ac:dyDescent="0.3">
      <c r="A689" s="10">
        <f>IF(ISBLANK('Step 1.1 Raw Data'!A689),"-",'Step 1.1 Raw Data'!A689)</f>
        <v>43161.041706365744</v>
      </c>
      <c r="B689">
        <f t="shared" si="103"/>
        <v>1</v>
      </c>
      <c r="C689">
        <f t="shared" si="102"/>
        <v>6</v>
      </c>
      <c r="D689">
        <f>IF(ISBLANK('Step 1.1 Raw Data'!B689),"-",'Step 1.1 Raw Data'!B689)</f>
        <v>86.112799999999993</v>
      </c>
      <c r="E689">
        <f>IF(ISBLANK('Step 1.1 Raw Data'!C689),"-",'Step 1.1 Raw Data'!C689)</f>
        <v>86.112799999999993</v>
      </c>
      <c r="F689">
        <f>IF(ISBLANK('Step 1.1 Raw Data'!D689),"-",'Step 1.1 Raw Data'!D689)</f>
        <v>86.112799999999993</v>
      </c>
      <c r="G689" s="17">
        <f t="shared" si="104"/>
        <v>86.112799999999993</v>
      </c>
      <c r="H689" s="61">
        <f>(SQRT(3)*G689*'Step 1.1 Raw Data'!$G$3*'Step 1.1 Raw Data'!$G$4)/1000</f>
        <v>31.156307967515573</v>
      </c>
      <c r="J689" s="10"/>
      <c r="K689"/>
      <c r="L689"/>
      <c r="M689"/>
      <c r="N689" s="17"/>
      <c r="O689"/>
      <c r="P689" s="10"/>
      <c r="Q689"/>
      <c r="R689"/>
      <c r="S689"/>
      <c r="T689" s="17"/>
      <c r="V689">
        <v>7</v>
      </c>
      <c r="W689" s="14">
        <v>0.95833333333333304</v>
      </c>
      <c r="X689" s="3">
        <f t="shared" si="105"/>
        <v>23</v>
      </c>
      <c r="Y689" s="3">
        <f t="shared" si="106"/>
        <v>0</v>
      </c>
      <c r="Z689" s="13" t="e">
        <f>AVERAGEIFS(#REF!,$C$2:$C$2691,7,#REF!,X689,#REF!,Y689)</f>
        <v>#REF!</v>
      </c>
      <c r="AA689" s="13" t="e">
        <f t="shared" si="107"/>
        <v>#REF!</v>
      </c>
      <c r="AB689" s="13" t="e">
        <f>AVERAGEIFS(#REF!,$C$2:$C$2691,7,#REF!,X689,#REF!,Y689)</f>
        <v>#REF!</v>
      </c>
      <c r="AC689" s="13" t="e">
        <f t="shared" si="108"/>
        <v>#REF!</v>
      </c>
      <c r="AD689" s="13" t="e">
        <f>AVERAGEIFS($N$2:$N$2691,$C$2:$C$2691,7,#REF!,X689,#REF!,Y689)</f>
        <v>#REF!</v>
      </c>
      <c r="AE689" s="13" t="e">
        <f t="shared" si="109"/>
        <v>#REF!</v>
      </c>
      <c r="AF689" s="13" t="e">
        <f>AVERAGEIFS($T$2:$T$2691,$C$2:$C$2691,7,#REF!,X689,#REF!,Y689)</f>
        <v>#REF!</v>
      </c>
      <c r="AG689" s="13" t="e">
        <f t="shared" si="110"/>
        <v>#REF!</v>
      </c>
      <c r="AN689" s="5"/>
    </row>
    <row r="690" spans="1:40" x14ac:dyDescent="0.3">
      <c r="A690" s="10">
        <f>IF(ISBLANK('Step 1.1 Raw Data'!A690),"-",'Step 1.1 Raw Data'!A690)</f>
        <v>43161.083373090281</v>
      </c>
      <c r="B690">
        <f t="shared" si="103"/>
        <v>2</v>
      </c>
      <c r="C690">
        <f t="shared" si="102"/>
        <v>6</v>
      </c>
      <c r="D690">
        <f>IF(ISBLANK('Step 1.1 Raw Data'!B690),"-",'Step 1.1 Raw Data'!B690)</f>
        <v>86.2791</v>
      </c>
      <c r="E690">
        <f>IF(ISBLANK('Step 1.1 Raw Data'!C690),"-",'Step 1.1 Raw Data'!C690)</f>
        <v>86.2791</v>
      </c>
      <c r="F690">
        <f>IF(ISBLANK('Step 1.1 Raw Data'!D690),"-",'Step 1.1 Raw Data'!D690)</f>
        <v>86.2791</v>
      </c>
      <c r="G690" s="17">
        <f t="shared" si="104"/>
        <v>86.279100000000014</v>
      </c>
      <c r="H690" s="61">
        <f>(SQRT(3)*G690*'Step 1.1 Raw Data'!$G$3*'Step 1.1 Raw Data'!$G$4)/1000</f>
        <v>31.216476653413586</v>
      </c>
      <c r="J690" s="10"/>
      <c r="K690"/>
      <c r="L690"/>
      <c r="M690"/>
      <c r="N690" s="17"/>
      <c r="O690"/>
      <c r="P690" s="10"/>
      <c r="Q690"/>
      <c r="R690"/>
      <c r="S690"/>
      <c r="T690" s="17"/>
      <c r="V690">
        <v>7</v>
      </c>
      <c r="W690" s="14">
        <v>0.96875</v>
      </c>
      <c r="X690" s="3">
        <f t="shared" si="105"/>
        <v>23</v>
      </c>
      <c r="Y690" s="3">
        <f t="shared" si="106"/>
        <v>15</v>
      </c>
      <c r="Z690" s="13" t="e">
        <f>AVERAGEIFS(#REF!,$C$2:$C$2691,7,#REF!,X690,#REF!,Y690)</f>
        <v>#REF!</v>
      </c>
      <c r="AA690" s="13" t="e">
        <f t="shared" si="107"/>
        <v>#REF!</v>
      </c>
      <c r="AB690" s="13" t="e">
        <f>AVERAGEIFS(#REF!,$C$2:$C$2691,7,#REF!,X690,#REF!,Y690)</f>
        <v>#REF!</v>
      </c>
      <c r="AC690" s="13" t="e">
        <f t="shared" si="108"/>
        <v>#REF!</v>
      </c>
      <c r="AD690" s="13" t="e">
        <f>AVERAGEIFS($N$2:$N$2691,$C$2:$C$2691,7,#REF!,X690,#REF!,Y690)</f>
        <v>#REF!</v>
      </c>
      <c r="AE690" s="13" t="e">
        <f t="shared" si="109"/>
        <v>#REF!</v>
      </c>
      <c r="AF690" s="13" t="e">
        <f>AVERAGEIFS($T$2:$T$2691,$C$2:$C$2691,7,#REF!,X690,#REF!,Y690)</f>
        <v>#REF!</v>
      </c>
      <c r="AG690" s="13" t="e">
        <f t="shared" si="110"/>
        <v>#REF!</v>
      </c>
      <c r="AN690" s="5"/>
    </row>
    <row r="691" spans="1:40" x14ac:dyDescent="0.3">
      <c r="A691" s="10">
        <f>IF(ISBLANK('Step 1.1 Raw Data'!A691),"-",'Step 1.1 Raw Data'!A691)</f>
        <v>43161.125039814811</v>
      </c>
      <c r="B691">
        <f t="shared" si="103"/>
        <v>3</v>
      </c>
      <c r="C691">
        <f t="shared" si="102"/>
        <v>6</v>
      </c>
      <c r="D691">
        <f>IF(ISBLANK('Step 1.1 Raw Data'!B691),"-",'Step 1.1 Raw Data'!B691)</f>
        <v>86.001400000000004</v>
      </c>
      <c r="E691">
        <f>IF(ISBLANK('Step 1.1 Raw Data'!C691),"-",'Step 1.1 Raw Data'!C691)</f>
        <v>86.001400000000004</v>
      </c>
      <c r="F691">
        <f>IF(ISBLANK('Step 1.1 Raw Data'!D691),"-",'Step 1.1 Raw Data'!D691)</f>
        <v>86.001400000000004</v>
      </c>
      <c r="G691" s="17">
        <f t="shared" si="104"/>
        <v>86.001400000000004</v>
      </c>
      <c r="H691" s="61">
        <f>(SQRT(3)*G691*'Step 1.1 Raw Data'!$G$3*'Step 1.1 Raw Data'!$G$4)/1000</f>
        <v>31.11600254593387</v>
      </c>
      <c r="J691" s="10"/>
      <c r="K691"/>
      <c r="L691"/>
      <c r="M691"/>
      <c r="N691" s="17"/>
      <c r="O691"/>
      <c r="P691" s="10"/>
      <c r="Q691"/>
      <c r="R691"/>
      <c r="S691"/>
      <c r="T691" s="17"/>
      <c r="V691">
        <v>7</v>
      </c>
      <c r="W691" s="14">
        <v>0.97916666666666696</v>
      </c>
      <c r="X691" s="3">
        <f t="shared" si="105"/>
        <v>23</v>
      </c>
      <c r="Y691" s="3">
        <f t="shared" si="106"/>
        <v>30</v>
      </c>
      <c r="Z691" s="13" t="e">
        <f>AVERAGEIFS(#REF!,$C$2:$C$2691,7,#REF!,X691,#REF!,Y691)</f>
        <v>#REF!</v>
      </c>
      <c r="AA691" s="13" t="e">
        <f t="shared" si="107"/>
        <v>#REF!</v>
      </c>
      <c r="AB691" s="13" t="e">
        <f>AVERAGEIFS(#REF!,$C$2:$C$2691,7,#REF!,X691,#REF!,Y691)</f>
        <v>#REF!</v>
      </c>
      <c r="AC691" s="13" t="e">
        <f t="shared" si="108"/>
        <v>#REF!</v>
      </c>
      <c r="AD691" s="13" t="e">
        <f>AVERAGEIFS($N$2:$N$2691,$C$2:$C$2691,7,#REF!,X691,#REF!,Y691)</f>
        <v>#REF!</v>
      </c>
      <c r="AE691" s="13" t="e">
        <f t="shared" si="109"/>
        <v>#REF!</v>
      </c>
      <c r="AF691" s="13" t="e">
        <f>AVERAGEIFS($T$2:$T$2691,$C$2:$C$2691,7,#REF!,X691,#REF!,Y691)</f>
        <v>#REF!</v>
      </c>
      <c r="AG691" s="13" t="e">
        <f t="shared" si="110"/>
        <v>#REF!</v>
      </c>
      <c r="AN691" s="5"/>
    </row>
    <row r="692" spans="1:40" x14ac:dyDescent="0.3">
      <c r="A692" s="10">
        <f>IF(ISBLANK('Step 1.1 Raw Data'!A692),"-",'Step 1.1 Raw Data'!A692)</f>
        <v>43161.166706539349</v>
      </c>
      <c r="B692">
        <f t="shared" si="103"/>
        <v>4</v>
      </c>
      <c r="C692">
        <f t="shared" si="102"/>
        <v>6</v>
      </c>
      <c r="D692">
        <f>IF(ISBLANK('Step 1.1 Raw Data'!B692),"-",'Step 1.1 Raw Data'!B692)</f>
        <v>86.053299999999993</v>
      </c>
      <c r="E692">
        <f>IF(ISBLANK('Step 1.1 Raw Data'!C692),"-",'Step 1.1 Raw Data'!C692)</f>
        <v>86.053299999999993</v>
      </c>
      <c r="F692">
        <f>IF(ISBLANK('Step 1.1 Raw Data'!D692),"-",'Step 1.1 Raw Data'!D692)</f>
        <v>86.053299999999993</v>
      </c>
      <c r="G692" s="17">
        <f t="shared" si="104"/>
        <v>86.053299999999993</v>
      </c>
      <c r="H692" s="61">
        <f>(SQRT(3)*G692*'Step 1.1 Raw Data'!$G$3*'Step 1.1 Raw Data'!$G$4)/1000</f>
        <v>31.134780385970586</v>
      </c>
      <c r="J692" s="10"/>
      <c r="K692"/>
      <c r="L692"/>
      <c r="M692"/>
      <c r="N692" s="17"/>
      <c r="O692"/>
      <c r="P692" s="10"/>
      <c r="Q692"/>
      <c r="R692"/>
      <c r="S692"/>
      <c r="T692" s="17"/>
      <c r="V692">
        <v>7</v>
      </c>
      <c r="W692" s="14">
        <v>0.98958333333333304</v>
      </c>
      <c r="X692" s="3">
        <f t="shared" si="105"/>
        <v>23</v>
      </c>
      <c r="Y692" s="3">
        <f t="shared" si="106"/>
        <v>45</v>
      </c>
      <c r="Z692" s="13" t="e">
        <f>AVERAGEIFS(#REF!,$C$2:$C$2691,7,#REF!,X692,#REF!,Y692)</f>
        <v>#REF!</v>
      </c>
      <c r="AA692" s="13" t="e">
        <f t="shared" si="107"/>
        <v>#REF!</v>
      </c>
      <c r="AB692" s="13" t="e">
        <f>AVERAGEIFS(#REF!,$C$2:$C$2691,7,#REF!,X692,#REF!,Y692)</f>
        <v>#REF!</v>
      </c>
      <c r="AC692" s="13" t="e">
        <f t="shared" si="108"/>
        <v>#REF!</v>
      </c>
      <c r="AD692" s="13" t="e">
        <f>AVERAGEIFS($N$2:$N$2691,$C$2:$C$2691,7,#REF!,X692,#REF!,Y692)</f>
        <v>#REF!</v>
      </c>
      <c r="AE692" s="13" t="e">
        <f t="shared" si="109"/>
        <v>#REF!</v>
      </c>
      <c r="AF692" s="13" t="e">
        <f>AVERAGEIFS($T$2:$T$2691,$C$2:$C$2691,7,#REF!,X692,#REF!,Y692)</f>
        <v>#REF!</v>
      </c>
      <c r="AG692" s="13" t="e">
        <f t="shared" si="110"/>
        <v>#REF!</v>
      </c>
      <c r="AN692" s="5"/>
    </row>
    <row r="693" spans="1:40" x14ac:dyDescent="0.3">
      <c r="A693" s="10">
        <f>IF(ISBLANK('Step 1.1 Raw Data'!A693),"-",'Step 1.1 Raw Data'!A693)</f>
        <v>43161.208373263886</v>
      </c>
      <c r="B693">
        <f t="shared" si="103"/>
        <v>5</v>
      </c>
      <c r="C693">
        <f t="shared" si="102"/>
        <v>6</v>
      </c>
      <c r="D693">
        <f>IF(ISBLANK('Step 1.1 Raw Data'!B693),"-",'Step 1.1 Raw Data'!B693)</f>
        <v>86.225700000000003</v>
      </c>
      <c r="E693">
        <f>IF(ISBLANK('Step 1.1 Raw Data'!C693),"-",'Step 1.1 Raw Data'!C693)</f>
        <v>86.225700000000003</v>
      </c>
      <c r="F693">
        <f>IF(ISBLANK('Step 1.1 Raw Data'!D693),"-",'Step 1.1 Raw Data'!D693)</f>
        <v>86.225700000000003</v>
      </c>
      <c r="G693" s="17">
        <f t="shared" si="104"/>
        <v>86.225700000000003</v>
      </c>
      <c r="H693" s="61">
        <f>(SQRT(3)*G693*'Step 1.1 Raw Data'!$G$3*'Step 1.1 Raw Data'!$G$4)/1000</f>
        <v>31.19715610123707</v>
      </c>
      <c r="J693" s="10"/>
      <c r="K693"/>
      <c r="L693"/>
      <c r="M693"/>
      <c r="N693" s="17"/>
      <c r="O693"/>
      <c r="P693" s="10"/>
      <c r="Q693"/>
      <c r="R693"/>
      <c r="S693"/>
      <c r="T693" s="17"/>
      <c r="Z693" s="1"/>
      <c r="AA693" s="6"/>
      <c r="AC693" s="6"/>
      <c r="AE693" s="6"/>
      <c r="AG693" s="6"/>
      <c r="AN693" s="5"/>
    </row>
    <row r="694" spans="1:40" x14ac:dyDescent="0.3">
      <c r="A694" s="10">
        <f>IF(ISBLANK('Step 1.1 Raw Data'!A694),"-",'Step 1.1 Raw Data'!A694)</f>
        <v>43161.250039988423</v>
      </c>
      <c r="B694">
        <f t="shared" si="103"/>
        <v>6</v>
      </c>
      <c r="C694">
        <f t="shared" si="102"/>
        <v>6</v>
      </c>
      <c r="D694">
        <f>IF(ISBLANK('Step 1.1 Raw Data'!B694),"-",'Step 1.1 Raw Data'!B694)</f>
        <v>86.433199999999999</v>
      </c>
      <c r="E694">
        <f>IF(ISBLANK('Step 1.1 Raw Data'!C694),"-",'Step 1.1 Raw Data'!C694)</f>
        <v>86.433199999999999</v>
      </c>
      <c r="F694">
        <f>IF(ISBLANK('Step 1.1 Raw Data'!D694),"-",'Step 1.1 Raw Data'!D694)</f>
        <v>86.433199999999999</v>
      </c>
      <c r="G694" s="17">
        <f t="shared" si="104"/>
        <v>86.433199999999999</v>
      </c>
      <c r="H694" s="61">
        <f>(SQRT(3)*G694*'Step 1.1 Raw Data'!$G$3*'Step 1.1 Raw Data'!$G$4)/1000</f>
        <v>31.27223128057463</v>
      </c>
      <c r="J694" s="10"/>
      <c r="K694"/>
      <c r="L694"/>
      <c r="M694"/>
      <c r="N694" s="17"/>
      <c r="O694"/>
      <c r="P694" s="10"/>
      <c r="Q694"/>
      <c r="R694"/>
      <c r="S694"/>
      <c r="T694" s="17"/>
      <c r="AN694" s="5"/>
    </row>
    <row r="695" spans="1:40" x14ac:dyDescent="0.3">
      <c r="A695" s="10">
        <f>IF(ISBLANK('Step 1.1 Raw Data'!A695),"-",'Step 1.1 Raw Data'!A695)</f>
        <v>43161.29170671296</v>
      </c>
      <c r="B695">
        <f t="shared" si="103"/>
        <v>7</v>
      </c>
      <c r="C695">
        <f t="shared" si="102"/>
        <v>6</v>
      </c>
      <c r="D695">
        <f>IF(ISBLANK('Step 1.1 Raw Data'!B695),"-",'Step 1.1 Raw Data'!B695)</f>
        <v>86.587299999999999</v>
      </c>
      <c r="E695">
        <f>IF(ISBLANK('Step 1.1 Raw Data'!C695),"-",'Step 1.1 Raw Data'!C695)</f>
        <v>86.587299999999999</v>
      </c>
      <c r="F695">
        <f>IF(ISBLANK('Step 1.1 Raw Data'!D695),"-",'Step 1.1 Raw Data'!D695)</f>
        <v>86.587299999999999</v>
      </c>
      <c r="G695" s="17">
        <f t="shared" si="104"/>
        <v>86.587299999999985</v>
      </c>
      <c r="H695" s="61">
        <f>(SQRT(3)*G695*'Step 1.1 Raw Data'!$G$3*'Step 1.1 Raw Data'!$G$4)/1000</f>
        <v>31.327985907735673</v>
      </c>
      <c r="J695" s="10"/>
      <c r="K695"/>
      <c r="L695"/>
      <c r="M695"/>
      <c r="N695" s="17"/>
      <c r="O695"/>
      <c r="P695" s="10"/>
      <c r="Q695"/>
      <c r="R695"/>
      <c r="S695"/>
      <c r="T695" s="17"/>
      <c r="AN695" s="5"/>
    </row>
    <row r="696" spans="1:40" x14ac:dyDescent="0.3">
      <c r="A696" s="10">
        <f>IF(ISBLANK('Step 1.1 Raw Data'!A696),"-",'Step 1.1 Raw Data'!A696)</f>
        <v>43161.333373437497</v>
      </c>
      <c r="B696">
        <f t="shared" si="103"/>
        <v>8</v>
      </c>
      <c r="C696">
        <f t="shared" si="102"/>
        <v>6</v>
      </c>
      <c r="D696">
        <f>IF(ISBLANK('Step 1.1 Raw Data'!B696),"-",'Step 1.1 Raw Data'!B696)</f>
        <v>86.369100000000003</v>
      </c>
      <c r="E696">
        <f>IF(ISBLANK('Step 1.1 Raw Data'!C696),"-",'Step 1.1 Raw Data'!C696)</f>
        <v>86.369100000000003</v>
      </c>
      <c r="F696">
        <f>IF(ISBLANK('Step 1.1 Raw Data'!D696),"-",'Step 1.1 Raw Data'!D696)</f>
        <v>86.369100000000003</v>
      </c>
      <c r="G696" s="17">
        <f t="shared" si="104"/>
        <v>86.369100000000003</v>
      </c>
      <c r="H696" s="61">
        <f>(SQRT(3)*G696*'Step 1.1 Raw Data'!$G$3*'Step 1.1 Raw Data'!$G$4)/1000</f>
        <v>31.249039381800955</v>
      </c>
      <c r="J696" s="10"/>
      <c r="K696"/>
      <c r="L696"/>
      <c r="M696"/>
      <c r="N696" s="17"/>
      <c r="O696"/>
      <c r="P696" s="10"/>
      <c r="Q696"/>
      <c r="R696"/>
      <c r="S696"/>
      <c r="T696" s="17"/>
      <c r="AN696" s="5"/>
    </row>
    <row r="697" spans="1:40" x14ac:dyDescent="0.3">
      <c r="A697" s="10">
        <f>IF(ISBLANK('Step 1.1 Raw Data'!A697),"-",'Step 1.1 Raw Data'!A697)</f>
        <v>43161.375040162035</v>
      </c>
      <c r="B697">
        <f t="shared" si="103"/>
        <v>9</v>
      </c>
      <c r="C697">
        <f t="shared" si="102"/>
        <v>6</v>
      </c>
      <c r="D697">
        <f>IF(ISBLANK('Step 1.1 Raw Data'!B697),"-",'Step 1.1 Raw Data'!B697)</f>
        <v>86.334000000000003</v>
      </c>
      <c r="E697">
        <f>IF(ISBLANK('Step 1.1 Raw Data'!C697),"-",'Step 1.1 Raw Data'!C697)</f>
        <v>86.334000000000003</v>
      </c>
      <c r="F697">
        <f>IF(ISBLANK('Step 1.1 Raw Data'!D697),"-",'Step 1.1 Raw Data'!D697)</f>
        <v>86.334000000000003</v>
      </c>
      <c r="G697" s="17">
        <f t="shared" si="104"/>
        <v>86.334000000000003</v>
      </c>
      <c r="H697" s="61">
        <f>(SQRT(3)*G697*'Step 1.1 Raw Data'!$G$3*'Step 1.1 Raw Data'!$G$4)/1000</f>
        <v>31.236339917729882</v>
      </c>
      <c r="J697" s="10"/>
      <c r="K697"/>
      <c r="L697"/>
      <c r="M697"/>
      <c r="N697" s="17"/>
      <c r="O697"/>
      <c r="P697" s="10"/>
      <c r="Q697"/>
      <c r="R697"/>
      <c r="S697"/>
      <c r="T697" s="17"/>
      <c r="AN697" s="5"/>
    </row>
    <row r="698" spans="1:40" x14ac:dyDescent="0.3">
      <c r="A698" s="10">
        <f>IF(ISBLANK('Step 1.1 Raw Data'!A698),"-",'Step 1.1 Raw Data'!A698)</f>
        <v>43161.416706886572</v>
      </c>
      <c r="B698">
        <f t="shared" si="103"/>
        <v>10</v>
      </c>
      <c r="C698">
        <f t="shared" si="102"/>
        <v>6</v>
      </c>
      <c r="D698">
        <f>IF(ISBLANK('Step 1.1 Raw Data'!B698),"-",'Step 1.1 Raw Data'!B698)</f>
        <v>86.512600000000006</v>
      </c>
      <c r="E698">
        <f>IF(ISBLANK('Step 1.1 Raw Data'!C698),"-",'Step 1.1 Raw Data'!C698)</f>
        <v>86.512600000000006</v>
      </c>
      <c r="F698">
        <f>IF(ISBLANK('Step 1.1 Raw Data'!D698),"-",'Step 1.1 Raw Data'!D698)</f>
        <v>86.512600000000006</v>
      </c>
      <c r="G698" s="17">
        <f t="shared" si="104"/>
        <v>86.512600000000006</v>
      </c>
      <c r="H698" s="61">
        <f>(SQRT(3)*G698*'Step 1.1 Raw Data'!$G$3*'Step 1.1 Raw Data'!$G$4)/1000</f>
        <v>31.300958843174165</v>
      </c>
      <c r="J698" s="10"/>
      <c r="K698"/>
      <c r="L698"/>
      <c r="M698"/>
      <c r="N698" s="17"/>
      <c r="O698"/>
      <c r="P698" s="10"/>
      <c r="Q698"/>
      <c r="R698"/>
      <c r="S698"/>
      <c r="T698" s="17"/>
      <c r="AN698" s="5"/>
    </row>
    <row r="699" spans="1:40" x14ac:dyDescent="0.3">
      <c r="A699" s="10">
        <f>IF(ISBLANK('Step 1.1 Raw Data'!A699),"-",'Step 1.1 Raw Data'!A699)</f>
        <v>43161.458373611109</v>
      </c>
      <c r="B699">
        <f t="shared" si="103"/>
        <v>11</v>
      </c>
      <c r="C699">
        <f t="shared" si="102"/>
        <v>6</v>
      </c>
      <c r="D699">
        <f>IF(ISBLANK('Step 1.1 Raw Data'!B699),"-",'Step 1.1 Raw Data'!B699)</f>
        <v>86.500299999999996</v>
      </c>
      <c r="E699">
        <f>IF(ISBLANK('Step 1.1 Raw Data'!C699),"-",'Step 1.1 Raw Data'!C699)</f>
        <v>86.500299999999996</v>
      </c>
      <c r="F699">
        <f>IF(ISBLANK('Step 1.1 Raw Data'!D699),"-",'Step 1.1 Raw Data'!D699)</f>
        <v>86.500299999999996</v>
      </c>
      <c r="G699" s="17">
        <f t="shared" si="104"/>
        <v>86.500299999999996</v>
      </c>
      <c r="H699" s="61">
        <f>(SQRT(3)*G699*'Step 1.1 Raw Data'!$G$3*'Step 1.1 Raw Data'!$G$4)/1000</f>
        <v>31.296508603627888</v>
      </c>
      <c r="J699" s="10"/>
      <c r="K699"/>
      <c r="L699"/>
      <c r="M699"/>
      <c r="N699" s="17"/>
      <c r="O699"/>
      <c r="P699" s="10"/>
      <c r="Q699"/>
      <c r="R699"/>
      <c r="S699"/>
      <c r="T699" s="17"/>
      <c r="AN699" s="5"/>
    </row>
    <row r="700" spans="1:40" x14ac:dyDescent="0.3">
      <c r="A700" s="10">
        <f>IF(ISBLANK('Step 1.1 Raw Data'!A700),"-",'Step 1.1 Raw Data'!A700)</f>
        <v>43161.500040335646</v>
      </c>
      <c r="B700">
        <f t="shared" si="103"/>
        <v>12</v>
      </c>
      <c r="C700">
        <f t="shared" si="102"/>
        <v>6</v>
      </c>
      <c r="D700">
        <f>IF(ISBLANK('Step 1.1 Raw Data'!B700),"-",'Step 1.1 Raw Data'!B700)</f>
        <v>86.700199999999995</v>
      </c>
      <c r="E700">
        <f>IF(ISBLANK('Step 1.1 Raw Data'!C700),"-",'Step 1.1 Raw Data'!C700)</f>
        <v>86.700199999999995</v>
      </c>
      <c r="F700">
        <f>IF(ISBLANK('Step 1.1 Raw Data'!D700),"-",'Step 1.1 Raw Data'!D700)</f>
        <v>86.700199999999995</v>
      </c>
      <c r="G700" s="17">
        <f t="shared" si="104"/>
        <v>86.700199999999995</v>
      </c>
      <c r="H700" s="61">
        <f>(SQRT(3)*G700*'Step 1.1 Raw Data'!$G$3*'Step 1.1 Raw Data'!$G$4)/1000</f>
        <v>31.36883404145718</v>
      </c>
      <c r="J700" s="10"/>
      <c r="K700"/>
      <c r="L700"/>
      <c r="M700"/>
      <c r="N700" s="17"/>
      <c r="O700"/>
      <c r="P700" s="10"/>
      <c r="Q700"/>
      <c r="R700"/>
      <c r="S700"/>
      <c r="T700" s="17"/>
      <c r="AN700" s="5"/>
    </row>
    <row r="701" spans="1:40" x14ac:dyDescent="0.3">
      <c r="A701" s="10">
        <f>IF(ISBLANK('Step 1.1 Raw Data'!A701),"-",'Step 1.1 Raw Data'!A701)</f>
        <v>43161.541707060183</v>
      </c>
      <c r="B701">
        <f t="shared" si="103"/>
        <v>13</v>
      </c>
      <c r="C701">
        <f t="shared" si="102"/>
        <v>6</v>
      </c>
      <c r="D701">
        <f>IF(ISBLANK('Step 1.1 Raw Data'!B701),"-",'Step 1.1 Raw Data'!B701)</f>
        <v>86.363</v>
      </c>
      <c r="E701">
        <f>IF(ISBLANK('Step 1.1 Raw Data'!C701),"-",'Step 1.1 Raw Data'!C701)</f>
        <v>86.363</v>
      </c>
      <c r="F701">
        <f>IF(ISBLANK('Step 1.1 Raw Data'!D701),"-",'Step 1.1 Raw Data'!D701)</f>
        <v>86.363</v>
      </c>
      <c r="G701" s="17">
        <f t="shared" si="104"/>
        <v>86.363</v>
      </c>
      <c r="H701" s="61">
        <f>(SQRT(3)*G701*'Step 1.1 Raw Data'!$G$3*'Step 1.1 Raw Data'!$G$4)/1000</f>
        <v>31.246832352432484</v>
      </c>
      <c r="J701" s="10"/>
      <c r="K701"/>
      <c r="L701"/>
      <c r="M701"/>
      <c r="N701" s="17"/>
      <c r="O701"/>
      <c r="P701" s="10"/>
      <c r="Q701"/>
      <c r="R701"/>
      <c r="S701"/>
      <c r="T701" s="17"/>
      <c r="AN701" s="5"/>
    </row>
    <row r="702" spans="1:40" x14ac:dyDescent="0.3">
      <c r="A702" s="10">
        <f>IF(ISBLANK('Step 1.1 Raw Data'!A702),"-",'Step 1.1 Raw Data'!A702)</f>
        <v>43161.583373784721</v>
      </c>
      <c r="B702">
        <f t="shared" si="103"/>
        <v>14</v>
      </c>
      <c r="C702">
        <f t="shared" si="102"/>
        <v>6</v>
      </c>
      <c r="D702">
        <f>IF(ISBLANK('Step 1.1 Raw Data'!B702),"-",'Step 1.1 Raw Data'!B702)</f>
        <v>86.440799999999996</v>
      </c>
      <c r="E702">
        <f>IF(ISBLANK('Step 1.1 Raw Data'!C702),"-",'Step 1.1 Raw Data'!C702)</f>
        <v>86.440799999999996</v>
      </c>
      <c r="F702">
        <f>IF(ISBLANK('Step 1.1 Raw Data'!D702),"-",'Step 1.1 Raw Data'!D702)</f>
        <v>86.440799999999996</v>
      </c>
      <c r="G702" s="17">
        <f t="shared" si="104"/>
        <v>86.44080000000001</v>
      </c>
      <c r="H702" s="61">
        <f>(SQRT(3)*G702*'Step 1.1 Raw Data'!$G$3*'Step 1.1 Raw Data'!$G$4)/1000</f>
        <v>31.274981022082905</v>
      </c>
      <c r="J702" s="10"/>
      <c r="K702"/>
      <c r="L702"/>
      <c r="M702"/>
      <c r="N702" s="17"/>
      <c r="O702"/>
      <c r="P702" s="10"/>
      <c r="Q702"/>
      <c r="R702"/>
      <c r="S702"/>
      <c r="T702" s="17"/>
      <c r="AN702" s="5"/>
    </row>
    <row r="703" spans="1:40" x14ac:dyDescent="0.3">
      <c r="A703" s="10">
        <f>IF(ISBLANK('Step 1.1 Raw Data'!A703),"-",'Step 1.1 Raw Data'!A703)</f>
        <v>43161.625040509258</v>
      </c>
      <c r="B703">
        <f t="shared" si="103"/>
        <v>15</v>
      </c>
      <c r="C703">
        <f t="shared" si="102"/>
        <v>6</v>
      </c>
      <c r="D703">
        <f>IF(ISBLANK('Step 1.1 Raw Data'!B703),"-",'Step 1.1 Raw Data'!B703)</f>
        <v>86.294300000000007</v>
      </c>
      <c r="E703">
        <f>IF(ISBLANK('Step 1.1 Raw Data'!C703),"-",'Step 1.1 Raw Data'!C703)</f>
        <v>86.294300000000007</v>
      </c>
      <c r="F703">
        <f>IF(ISBLANK('Step 1.1 Raw Data'!D703),"-",'Step 1.1 Raw Data'!D703)</f>
        <v>86.294300000000007</v>
      </c>
      <c r="G703" s="17">
        <f t="shared" si="104"/>
        <v>86.294300000000007</v>
      </c>
      <c r="H703" s="61">
        <f>(SQRT(3)*G703*'Step 1.1 Raw Data'!$G$3*'Step 1.1 Raw Data'!$G$4)/1000</f>
        <v>31.221976136430118</v>
      </c>
      <c r="J703" s="10"/>
      <c r="K703"/>
      <c r="L703"/>
      <c r="M703"/>
      <c r="N703" s="17"/>
      <c r="O703"/>
      <c r="P703" s="10"/>
      <c r="Q703"/>
      <c r="R703"/>
      <c r="S703"/>
      <c r="T703" s="17"/>
      <c r="AN703" s="5"/>
    </row>
    <row r="704" spans="1:40" x14ac:dyDescent="0.3">
      <c r="A704" s="10">
        <f>IF(ISBLANK('Step 1.1 Raw Data'!A704),"-",'Step 1.1 Raw Data'!A704)</f>
        <v>43161.666707233795</v>
      </c>
      <c r="B704">
        <f t="shared" si="103"/>
        <v>16</v>
      </c>
      <c r="C704">
        <f t="shared" si="102"/>
        <v>6</v>
      </c>
      <c r="D704">
        <f>IF(ISBLANK('Step 1.1 Raw Data'!B704),"-",'Step 1.1 Raw Data'!B704)</f>
        <v>86.370599999999996</v>
      </c>
      <c r="E704">
        <f>IF(ISBLANK('Step 1.1 Raw Data'!C704),"-",'Step 1.1 Raw Data'!C704)</f>
        <v>86.370599999999996</v>
      </c>
      <c r="F704">
        <f>IF(ISBLANK('Step 1.1 Raw Data'!D704),"-",'Step 1.1 Raw Data'!D704)</f>
        <v>86.370599999999996</v>
      </c>
      <c r="G704" s="17">
        <f t="shared" si="104"/>
        <v>86.37060000000001</v>
      </c>
      <c r="H704" s="61">
        <f>(SQRT(3)*G704*'Step 1.1 Raw Data'!$G$3*'Step 1.1 Raw Data'!$G$4)/1000</f>
        <v>31.249582093940745</v>
      </c>
      <c r="J704" s="10"/>
      <c r="K704"/>
      <c r="L704"/>
      <c r="M704"/>
      <c r="N704" s="17"/>
      <c r="O704"/>
      <c r="P704" s="10"/>
      <c r="Q704"/>
      <c r="R704"/>
      <c r="S704"/>
      <c r="T704" s="17"/>
      <c r="AN704" s="5"/>
    </row>
    <row r="705" spans="1:40" x14ac:dyDescent="0.3">
      <c r="A705" s="10">
        <f>IF(ISBLANK('Step 1.1 Raw Data'!A705),"-",'Step 1.1 Raw Data'!A705)</f>
        <v>43161.708373958332</v>
      </c>
      <c r="B705">
        <f t="shared" si="103"/>
        <v>17</v>
      </c>
      <c r="C705">
        <f t="shared" si="102"/>
        <v>6</v>
      </c>
      <c r="D705">
        <f>IF(ISBLANK('Step 1.1 Raw Data'!B705),"-",'Step 1.1 Raw Data'!B705)</f>
        <v>86.288200000000003</v>
      </c>
      <c r="E705">
        <f>IF(ISBLANK('Step 1.1 Raw Data'!C705),"-",'Step 1.1 Raw Data'!C705)</f>
        <v>86.288200000000003</v>
      </c>
      <c r="F705">
        <f>IF(ISBLANK('Step 1.1 Raw Data'!D705),"-",'Step 1.1 Raw Data'!D705)</f>
        <v>86.288200000000003</v>
      </c>
      <c r="G705" s="17">
        <f t="shared" si="104"/>
        <v>86.288200000000003</v>
      </c>
      <c r="H705" s="61">
        <f>(SQRT(3)*G705*'Step 1.1 Raw Data'!$G$3*'Step 1.1 Raw Data'!$G$4)/1000</f>
        <v>31.219769107061637</v>
      </c>
      <c r="J705" s="10"/>
      <c r="K705"/>
      <c r="L705"/>
      <c r="M705"/>
      <c r="N705" s="17"/>
      <c r="O705"/>
      <c r="P705" s="10"/>
      <c r="Q705"/>
      <c r="R705"/>
      <c r="S705"/>
      <c r="T705" s="17"/>
      <c r="AN705" s="5"/>
    </row>
    <row r="706" spans="1:40" x14ac:dyDescent="0.3">
      <c r="A706" s="10">
        <f>IF(ISBLANK('Step 1.1 Raw Data'!A706),"-",'Step 1.1 Raw Data'!A706)</f>
        <v>43161.750040682869</v>
      </c>
      <c r="B706">
        <f t="shared" si="103"/>
        <v>18</v>
      </c>
      <c r="C706">
        <f t="shared" ref="C706:C769" si="111">WEEKDAY(A706)</f>
        <v>6</v>
      </c>
      <c r="D706">
        <f>IF(ISBLANK('Step 1.1 Raw Data'!B706),"-",'Step 1.1 Raw Data'!B706)</f>
        <v>86.1875</v>
      </c>
      <c r="E706">
        <f>IF(ISBLANK('Step 1.1 Raw Data'!C706),"-",'Step 1.1 Raw Data'!C706)</f>
        <v>86.1875</v>
      </c>
      <c r="F706">
        <f>IF(ISBLANK('Step 1.1 Raw Data'!D706),"-",'Step 1.1 Raw Data'!D706)</f>
        <v>86.1875</v>
      </c>
      <c r="G706" s="17">
        <f t="shared" si="104"/>
        <v>86.1875</v>
      </c>
      <c r="H706" s="61">
        <f>(SQRT(3)*G706*'Step 1.1 Raw Data'!$G$3*'Step 1.1 Raw Data'!$G$4)/1000</f>
        <v>31.183335032077096</v>
      </c>
      <c r="J706" s="10"/>
      <c r="K706"/>
      <c r="L706"/>
      <c r="M706"/>
      <c r="N706" s="17"/>
      <c r="O706"/>
      <c r="P706" s="10"/>
      <c r="Q706"/>
      <c r="R706"/>
      <c r="S706"/>
      <c r="T706" s="17"/>
      <c r="AN706" s="5"/>
    </row>
    <row r="707" spans="1:40" x14ac:dyDescent="0.3">
      <c r="A707" s="10">
        <f>IF(ISBLANK('Step 1.1 Raw Data'!A707),"-",'Step 1.1 Raw Data'!A707)</f>
        <v>43161.791707407407</v>
      </c>
      <c r="B707">
        <f t="shared" ref="B707:B770" si="112">HOUR(A707)</f>
        <v>19</v>
      </c>
      <c r="C707">
        <f t="shared" si="111"/>
        <v>6</v>
      </c>
      <c r="D707">
        <f>IF(ISBLANK('Step 1.1 Raw Data'!B707),"-",'Step 1.1 Raw Data'!B707)</f>
        <v>86.099000000000004</v>
      </c>
      <c r="E707">
        <f>IF(ISBLANK('Step 1.1 Raw Data'!C707),"-",'Step 1.1 Raw Data'!C707)</f>
        <v>86.099000000000004</v>
      </c>
      <c r="F707">
        <f>IF(ISBLANK('Step 1.1 Raw Data'!D707),"-",'Step 1.1 Raw Data'!D707)</f>
        <v>86.099000000000004</v>
      </c>
      <c r="G707" s="17">
        <f t="shared" ref="G707:G770" si="113">AVERAGE(D707:F707)</f>
        <v>86.099000000000004</v>
      </c>
      <c r="H707" s="61">
        <f>(SQRT(3)*G707*'Step 1.1 Raw Data'!$G$3*'Step 1.1 Raw Data'!$G$4)/1000</f>
        <v>31.15131501582951</v>
      </c>
      <c r="J707" s="10"/>
      <c r="K707"/>
      <c r="L707"/>
      <c r="M707"/>
      <c r="N707" s="17"/>
      <c r="O707"/>
      <c r="P707" s="10"/>
      <c r="Q707"/>
      <c r="R707"/>
      <c r="S707"/>
      <c r="T707" s="17"/>
      <c r="AN707" s="5"/>
    </row>
    <row r="708" spans="1:40" x14ac:dyDescent="0.3">
      <c r="A708" s="10">
        <f>IF(ISBLANK('Step 1.1 Raw Data'!A708),"-",'Step 1.1 Raw Data'!A708)</f>
        <v>43161.833374131944</v>
      </c>
      <c r="B708">
        <f t="shared" si="112"/>
        <v>20</v>
      </c>
      <c r="C708">
        <f t="shared" si="111"/>
        <v>6</v>
      </c>
      <c r="D708">
        <f>IF(ISBLANK('Step 1.1 Raw Data'!B708),"-",'Step 1.1 Raw Data'!B708)</f>
        <v>86.199700000000007</v>
      </c>
      <c r="E708">
        <f>IF(ISBLANK('Step 1.1 Raw Data'!C708),"-",'Step 1.1 Raw Data'!C708)</f>
        <v>86.199700000000007</v>
      </c>
      <c r="F708">
        <f>IF(ISBLANK('Step 1.1 Raw Data'!D708),"-",'Step 1.1 Raw Data'!D708)</f>
        <v>86.199700000000007</v>
      </c>
      <c r="G708" s="17">
        <f t="shared" si="113"/>
        <v>86.199700000000007</v>
      </c>
      <c r="H708" s="61">
        <f>(SQRT(3)*G708*'Step 1.1 Raw Data'!$G$3*'Step 1.1 Raw Data'!$G$4)/1000</f>
        <v>31.187749090814059</v>
      </c>
      <c r="J708" s="10"/>
      <c r="K708"/>
      <c r="L708"/>
      <c r="M708"/>
      <c r="N708" s="17"/>
      <c r="O708"/>
      <c r="P708" s="10"/>
      <c r="Q708"/>
      <c r="R708"/>
      <c r="S708"/>
      <c r="T708" s="17"/>
      <c r="AN708" s="5"/>
    </row>
    <row r="709" spans="1:40" x14ac:dyDescent="0.3">
      <c r="A709" s="10">
        <f>IF(ISBLANK('Step 1.1 Raw Data'!A709),"-",'Step 1.1 Raw Data'!A709)</f>
        <v>43161.875040856481</v>
      </c>
      <c r="B709">
        <f t="shared" si="112"/>
        <v>21</v>
      </c>
      <c r="C709">
        <f t="shared" si="111"/>
        <v>6</v>
      </c>
      <c r="D709">
        <f>IF(ISBLANK('Step 1.1 Raw Data'!B709),"-",'Step 1.1 Raw Data'!B709)</f>
        <v>86.3767</v>
      </c>
      <c r="E709">
        <f>IF(ISBLANK('Step 1.1 Raw Data'!C709),"-",'Step 1.1 Raw Data'!C709)</f>
        <v>86.3767</v>
      </c>
      <c r="F709">
        <f>IF(ISBLANK('Step 1.1 Raw Data'!D709),"-",'Step 1.1 Raw Data'!D709)</f>
        <v>86.3767</v>
      </c>
      <c r="G709" s="17">
        <f t="shared" si="113"/>
        <v>86.376699999999985</v>
      </c>
      <c r="H709" s="61">
        <f>(SQRT(3)*G709*'Step 1.1 Raw Data'!$G$3*'Step 1.1 Raw Data'!$G$4)/1000</f>
        <v>31.251789123309216</v>
      </c>
      <c r="J709" s="10"/>
      <c r="K709"/>
      <c r="L709"/>
      <c r="M709"/>
      <c r="N709" s="17"/>
      <c r="O709"/>
      <c r="P709" s="10"/>
      <c r="Q709"/>
      <c r="R709"/>
      <c r="S709"/>
      <c r="T709" s="17"/>
      <c r="AN709" s="5"/>
    </row>
    <row r="710" spans="1:40" x14ac:dyDescent="0.3">
      <c r="A710" s="10">
        <f>IF(ISBLANK('Step 1.1 Raw Data'!A710),"-",'Step 1.1 Raw Data'!A710)</f>
        <v>43161.916707581018</v>
      </c>
      <c r="B710">
        <f t="shared" si="112"/>
        <v>22</v>
      </c>
      <c r="C710">
        <f t="shared" si="111"/>
        <v>6</v>
      </c>
      <c r="D710">
        <f>IF(ISBLANK('Step 1.1 Raw Data'!B710),"-",'Step 1.1 Raw Data'!B710)</f>
        <v>86.369100000000003</v>
      </c>
      <c r="E710">
        <f>IF(ISBLANK('Step 1.1 Raw Data'!C710),"-",'Step 1.1 Raw Data'!C710)</f>
        <v>86.369100000000003</v>
      </c>
      <c r="F710">
        <f>IF(ISBLANK('Step 1.1 Raw Data'!D710),"-",'Step 1.1 Raw Data'!D710)</f>
        <v>86.369100000000003</v>
      </c>
      <c r="G710" s="17">
        <f t="shared" si="113"/>
        <v>86.369100000000003</v>
      </c>
      <c r="H710" s="61">
        <f>(SQRT(3)*G710*'Step 1.1 Raw Data'!$G$3*'Step 1.1 Raw Data'!$G$4)/1000</f>
        <v>31.249039381800955</v>
      </c>
      <c r="J710" s="10"/>
      <c r="K710"/>
      <c r="L710"/>
      <c r="M710"/>
      <c r="N710" s="17"/>
      <c r="O710"/>
      <c r="P710" s="10"/>
      <c r="Q710"/>
      <c r="R710"/>
      <c r="S710"/>
      <c r="T710" s="17"/>
      <c r="AN710" s="5"/>
    </row>
    <row r="711" spans="1:40" x14ac:dyDescent="0.3">
      <c r="A711" s="10">
        <f>IF(ISBLANK('Step 1.1 Raw Data'!A711),"-",'Step 1.1 Raw Data'!A711)</f>
        <v>43161.958374305555</v>
      </c>
      <c r="B711">
        <f t="shared" si="112"/>
        <v>23</v>
      </c>
      <c r="C711">
        <f t="shared" si="111"/>
        <v>6</v>
      </c>
      <c r="D711">
        <f>IF(ISBLANK('Step 1.1 Raw Data'!B711),"-",'Step 1.1 Raw Data'!B711)</f>
        <v>86.401200000000003</v>
      </c>
      <c r="E711">
        <f>IF(ISBLANK('Step 1.1 Raw Data'!C711),"-",'Step 1.1 Raw Data'!C711)</f>
        <v>86.401200000000003</v>
      </c>
      <c r="F711">
        <f>IF(ISBLANK('Step 1.1 Raw Data'!D711),"-",'Step 1.1 Raw Data'!D711)</f>
        <v>86.401200000000003</v>
      </c>
      <c r="G711" s="17">
        <f t="shared" si="113"/>
        <v>86.401200000000003</v>
      </c>
      <c r="H711" s="61">
        <f>(SQRT(3)*G711*'Step 1.1 Raw Data'!$G$3*'Step 1.1 Raw Data'!$G$4)/1000</f>
        <v>31.260653421592455</v>
      </c>
      <c r="J711" s="10"/>
      <c r="K711"/>
      <c r="L711"/>
      <c r="M711"/>
      <c r="N711" s="17"/>
      <c r="O711"/>
      <c r="P711" s="10"/>
      <c r="Q711"/>
      <c r="R711"/>
      <c r="S711"/>
      <c r="T711" s="17"/>
      <c r="AN711" s="5"/>
    </row>
    <row r="712" spans="1:40" x14ac:dyDescent="0.3">
      <c r="A712" s="10">
        <f>IF(ISBLANK('Step 1.1 Raw Data'!A712),"-",'Step 1.1 Raw Data'!A712)</f>
        <v>43162.000041030093</v>
      </c>
      <c r="B712">
        <f t="shared" si="112"/>
        <v>0</v>
      </c>
      <c r="C712">
        <f t="shared" si="111"/>
        <v>7</v>
      </c>
      <c r="D712">
        <f>IF(ISBLANK('Step 1.1 Raw Data'!B712),"-",'Step 1.1 Raw Data'!B712)</f>
        <v>86.012100000000004</v>
      </c>
      <c r="E712">
        <f>IF(ISBLANK('Step 1.1 Raw Data'!C712),"-",'Step 1.1 Raw Data'!C712)</f>
        <v>86.012100000000004</v>
      </c>
      <c r="F712">
        <f>IF(ISBLANK('Step 1.1 Raw Data'!D712),"-",'Step 1.1 Raw Data'!D712)</f>
        <v>86.012100000000004</v>
      </c>
      <c r="G712" s="17">
        <f t="shared" si="113"/>
        <v>86.01209999999999</v>
      </c>
      <c r="H712" s="61">
        <f>(SQRT(3)*G712*'Step 1.1 Raw Data'!$G$3*'Step 1.1 Raw Data'!$G$4)/1000</f>
        <v>31.119873892531029</v>
      </c>
      <c r="J712" s="10"/>
      <c r="K712"/>
      <c r="L712"/>
      <c r="M712"/>
      <c r="N712" s="17"/>
      <c r="O712"/>
      <c r="P712" s="10"/>
      <c r="Q712"/>
      <c r="R712"/>
      <c r="S712"/>
      <c r="T712" s="17"/>
      <c r="AN712" s="5"/>
    </row>
    <row r="713" spans="1:40" x14ac:dyDescent="0.3">
      <c r="A713" s="10">
        <f>IF(ISBLANK('Step 1.1 Raw Data'!A713),"-",'Step 1.1 Raw Data'!A713)</f>
        <v>43162.04170775463</v>
      </c>
      <c r="B713">
        <f t="shared" si="112"/>
        <v>1</v>
      </c>
      <c r="C713">
        <f t="shared" si="111"/>
        <v>7</v>
      </c>
      <c r="D713">
        <f>IF(ISBLANK('Step 1.1 Raw Data'!B713),"-",'Step 1.1 Raw Data'!B713)</f>
        <v>85.918999999999997</v>
      </c>
      <c r="E713">
        <f>IF(ISBLANK('Step 1.1 Raw Data'!C713),"-",'Step 1.1 Raw Data'!C713)</f>
        <v>85.918999999999997</v>
      </c>
      <c r="F713">
        <f>IF(ISBLANK('Step 1.1 Raw Data'!D713),"-",'Step 1.1 Raw Data'!D713)</f>
        <v>85.918999999999997</v>
      </c>
      <c r="G713" s="17">
        <f t="shared" si="113"/>
        <v>85.918999999999997</v>
      </c>
      <c r="H713" s="61">
        <f>(SQRT(3)*G713*'Step 1.1 Raw Data'!$G$3*'Step 1.1 Raw Data'!$G$4)/1000</f>
        <v>31.086189559054763</v>
      </c>
      <c r="J713" s="10"/>
      <c r="K713"/>
      <c r="L713"/>
      <c r="M713"/>
      <c r="N713" s="17"/>
      <c r="O713"/>
      <c r="P713" s="10"/>
      <c r="Q713"/>
      <c r="R713"/>
      <c r="S713"/>
      <c r="T713" s="17"/>
      <c r="AN713" s="5"/>
    </row>
    <row r="714" spans="1:40" x14ac:dyDescent="0.3">
      <c r="A714" s="10">
        <f>IF(ISBLANK('Step 1.1 Raw Data'!A714),"-",'Step 1.1 Raw Data'!A714)</f>
        <v>43162.083374479167</v>
      </c>
      <c r="B714">
        <f t="shared" si="112"/>
        <v>2</v>
      </c>
      <c r="C714">
        <f t="shared" si="111"/>
        <v>7</v>
      </c>
      <c r="D714">
        <f>IF(ISBLANK('Step 1.1 Raw Data'!B714),"-",'Step 1.1 Raw Data'!B714)</f>
        <v>86.053299999999993</v>
      </c>
      <c r="E714">
        <f>IF(ISBLANK('Step 1.1 Raw Data'!C714),"-",'Step 1.1 Raw Data'!C714)</f>
        <v>86.053299999999993</v>
      </c>
      <c r="F714">
        <f>IF(ISBLANK('Step 1.1 Raw Data'!D714),"-",'Step 1.1 Raw Data'!D714)</f>
        <v>86.053299999999993</v>
      </c>
      <c r="G714" s="17">
        <f t="shared" si="113"/>
        <v>86.053299999999993</v>
      </c>
      <c r="H714" s="61">
        <f>(SQRT(3)*G714*'Step 1.1 Raw Data'!$G$3*'Step 1.1 Raw Data'!$G$4)/1000</f>
        <v>31.134780385970586</v>
      </c>
      <c r="J714" s="10"/>
      <c r="K714"/>
      <c r="L714"/>
      <c r="M714"/>
      <c r="N714" s="17"/>
      <c r="O714"/>
      <c r="P714" s="10"/>
      <c r="Q714"/>
      <c r="R714"/>
      <c r="S714"/>
      <c r="T714" s="17"/>
      <c r="AN714" s="5"/>
    </row>
    <row r="715" spans="1:40" x14ac:dyDescent="0.3">
      <c r="A715" s="10">
        <f>IF(ISBLANK('Step 1.1 Raw Data'!A715),"-",'Step 1.1 Raw Data'!A715)</f>
        <v>43162.125041203704</v>
      </c>
      <c r="B715">
        <f t="shared" si="112"/>
        <v>3</v>
      </c>
      <c r="C715">
        <f t="shared" si="111"/>
        <v>7</v>
      </c>
      <c r="D715">
        <f>IF(ISBLANK('Step 1.1 Raw Data'!B715),"-",'Step 1.1 Raw Data'!B715)</f>
        <v>86.167699999999996</v>
      </c>
      <c r="E715">
        <f>IF(ISBLANK('Step 1.1 Raw Data'!C715),"-",'Step 1.1 Raw Data'!C715)</f>
        <v>86.167699999999996</v>
      </c>
      <c r="F715">
        <f>IF(ISBLANK('Step 1.1 Raw Data'!D715),"-",'Step 1.1 Raw Data'!D715)</f>
        <v>86.167699999999996</v>
      </c>
      <c r="G715" s="17">
        <f t="shared" si="113"/>
        <v>86.167700000000011</v>
      </c>
      <c r="H715" s="61">
        <f>(SQRT(3)*G715*'Step 1.1 Raw Data'!$G$3*'Step 1.1 Raw Data'!$G$4)/1000</f>
        <v>31.176171231831876</v>
      </c>
      <c r="J715" s="10"/>
      <c r="K715"/>
      <c r="L715"/>
      <c r="M715"/>
      <c r="N715" s="17"/>
      <c r="O715"/>
      <c r="P715" s="10"/>
      <c r="Q715"/>
      <c r="R715"/>
      <c r="S715"/>
      <c r="T715" s="17"/>
      <c r="AN715" s="5"/>
    </row>
    <row r="716" spans="1:40" x14ac:dyDescent="0.3">
      <c r="A716" s="10">
        <f>IF(ISBLANK('Step 1.1 Raw Data'!A716),"-",'Step 1.1 Raw Data'!A716)</f>
        <v>43162.166707928242</v>
      </c>
      <c r="B716">
        <f t="shared" si="112"/>
        <v>4</v>
      </c>
      <c r="C716">
        <f t="shared" si="111"/>
        <v>7</v>
      </c>
      <c r="D716">
        <f>IF(ISBLANK('Step 1.1 Raw Data'!B716),"-",'Step 1.1 Raw Data'!B716)</f>
        <v>86.308099999999996</v>
      </c>
      <c r="E716">
        <f>IF(ISBLANK('Step 1.1 Raw Data'!C716),"-",'Step 1.1 Raw Data'!C716)</f>
        <v>86.308099999999996</v>
      </c>
      <c r="F716">
        <f>IF(ISBLANK('Step 1.1 Raw Data'!D716),"-",'Step 1.1 Raw Data'!D716)</f>
        <v>86.308099999999996</v>
      </c>
      <c r="G716" s="17">
        <f t="shared" si="113"/>
        <v>86.30810000000001</v>
      </c>
      <c r="H716" s="61">
        <f>(SQRT(3)*G716*'Step 1.1 Raw Data'!$G$3*'Step 1.1 Raw Data'!$G$4)/1000</f>
        <v>31.226969088116189</v>
      </c>
      <c r="J716" s="10"/>
      <c r="K716"/>
      <c r="L716"/>
      <c r="M716"/>
      <c r="N716" s="17"/>
      <c r="O716"/>
      <c r="P716" s="10"/>
      <c r="Q716"/>
      <c r="R716"/>
      <c r="S716"/>
      <c r="T716" s="17"/>
      <c r="AN716" s="5"/>
    </row>
    <row r="717" spans="1:40" x14ac:dyDescent="0.3">
      <c r="A717" s="10">
        <f>IF(ISBLANK('Step 1.1 Raw Data'!A717),"-",'Step 1.1 Raw Data'!A717)</f>
        <v>43162.208374652779</v>
      </c>
      <c r="B717">
        <f t="shared" si="112"/>
        <v>5</v>
      </c>
      <c r="C717">
        <f t="shared" si="111"/>
        <v>7</v>
      </c>
      <c r="D717">
        <f>IF(ISBLANK('Step 1.1 Raw Data'!B717),"-",'Step 1.1 Raw Data'!B717)</f>
        <v>86.256200000000007</v>
      </c>
      <c r="E717">
        <f>IF(ISBLANK('Step 1.1 Raw Data'!C717),"-",'Step 1.1 Raw Data'!C717)</f>
        <v>86.256200000000007</v>
      </c>
      <c r="F717">
        <f>IF(ISBLANK('Step 1.1 Raw Data'!D717),"-",'Step 1.1 Raw Data'!D717)</f>
        <v>86.256200000000007</v>
      </c>
      <c r="G717" s="17">
        <f t="shared" si="113"/>
        <v>86.256199999999993</v>
      </c>
      <c r="H717" s="61">
        <f>(SQRT(3)*G717*'Step 1.1 Raw Data'!$G$3*'Step 1.1 Raw Data'!$G$4)/1000</f>
        <v>31.208191248079459</v>
      </c>
      <c r="J717" s="10"/>
      <c r="K717"/>
      <c r="L717"/>
      <c r="M717"/>
      <c r="N717" s="17"/>
      <c r="O717"/>
      <c r="P717" s="10"/>
      <c r="Q717"/>
      <c r="R717"/>
      <c r="S717"/>
      <c r="T717" s="17"/>
      <c r="AN717" s="5"/>
    </row>
    <row r="718" spans="1:40" x14ac:dyDescent="0.3">
      <c r="A718" s="10">
        <f>IF(ISBLANK('Step 1.1 Raw Data'!A718),"-",'Step 1.1 Raw Data'!A718)</f>
        <v>43162.250041377316</v>
      </c>
      <c r="B718">
        <f t="shared" si="112"/>
        <v>6</v>
      </c>
      <c r="C718">
        <f t="shared" si="111"/>
        <v>7</v>
      </c>
      <c r="D718">
        <f>IF(ISBLANK('Step 1.1 Raw Data'!B718),"-",'Step 1.1 Raw Data'!B718)</f>
        <v>86.123400000000004</v>
      </c>
      <c r="E718">
        <f>IF(ISBLANK('Step 1.1 Raw Data'!C718),"-",'Step 1.1 Raw Data'!C718)</f>
        <v>86.123400000000004</v>
      </c>
      <c r="F718">
        <f>IF(ISBLANK('Step 1.1 Raw Data'!D718),"-",'Step 1.1 Raw Data'!D718)</f>
        <v>86.123400000000004</v>
      </c>
      <c r="G718" s="17">
        <f t="shared" si="113"/>
        <v>86.123400000000004</v>
      </c>
      <c r="H718" s="61">
        <f>(SQRT(3)*G718*'Step 1.1 Raw Data'!$G$3*'Step 1.1 Raw Data'!$G$4)/1000</f>
        <v>31.160143133303421</v>
      </c>
      <c r="J718" s="10"/>
      <c r="K718"/>
      <c r="L718"/>
      <c r="M718"/>
      <c r="N718" s="17"/>
      <c r="O718"/>
      <c r="P718" s="10"/>
      <c r="Q718"/>
      <c r="R718"/>
      <c r="S718"/>
      <c r="T718" s="17"/>
      <c r="AN718" s="5"/>
    </row>
    <row r="719" spans="1:40" x14ac:dyDescent="0.3">
      <c r="A719" s="10">
        <f>IF(ISBLANK('Step 1.1 Raw Data'!A719),"-",'Step 1.1 Raw Data'!A719)</f>
        <v>43162.291708101853</v>
      </c>
      <c r="B719">
        <f t="shared" si="112"/>
        <v>7</v>
      </c>
      <c r="C719">
        <f t="shared" si="111"/>
        <v>7</v>
      </c>
      <c r="D719">
        <f>IF(ISBLANK('Step 1.1 Raw Data'!B719),"-",'Step 1.1 Raw Data'!B719)</f>
        <v>86.190600000000003</v>
      </c>
      <c r="E719">
        <f>IF(ISBLANK('Step 1.1 Raw Data'!C719),"-",'Step 1.1 Raw Data'!C719)</f>
        <v>86.190600000000003</v>
      </c>
      <c r="F719">
        <f>IF(ISBLANK('Step 1.1 Raw Data'!D719),"-",'Step 1.1 Raw Data'!D719)</f>
        <v>86.190600000000003</v>
      </c>
      <c r="G719" s="17">
        <f t="shared" si="113"/>
        <v>86.190600000000003</v>
      </c>
      <c r="H719" s="61">
        <f>(SQRT(3)*G719*'Step 1.1 Raw Data'!$G$3*'Step 1.1 Raw Data'!$G$4)/1000</f>
        <v>31.184456637165997</v>
      </c>
      <c r="J719" s="10"/>
      <c r="K719"/>
      <c r="L719"/>
      <c r="M719"/>
      <c r="N719" s="17"/>
      <c r="O719"/>
      <c r="P719" s="10"/>
      <c r="Q719"/>
      <c r="R719"/>
      <c r="S719"/>
      <c r="T719" s="17"/>
      <c r="AN719" s="5"/>
    </row>
    <row r="720" spans="1:40" x14ac:dyDescent="0.3">
      <c r="A720" s="10">
        <f>IF(ISBLANK('Step 1.1 Raw Data'!A720),"-",'Step 1.1 Raw Data'!A720)</f>
        <v>43162.33337482639</v>
      </c>
      <c r="B720">
        <f t="shared" si="112"/>
        <v>8</v>
      </c>
      <c r="C720">
        <f t="shared" si="111"/>
        <v>7</v>
      </c>
      <c r="D720">
        <f>IF(ISBLANK('Step 1.1 Raw Data'!B720),"-",'Step 1.1 Raw Data'!B720)</f>
        <v>86.36</v>
      </c>
      <c r="E720">
        <f>IF(ISBLANK('Step 1.1 Raw Data'!C720),"-",'Step 1.1 Raw Data'!C720)</f>
        <v>86.36</v>
      </c>
      <c r="F720">
        <f>IF(ISBLANK('Step 1.1 Raw Data'!D720),"-",'Step 1.1 Raw Data'!D720)</f>
        <v>86.36</v>
      </c>
      <c r="G720" s="17">
        <f t="shared" si="113"/>
        <v>86.36</v>
      </c>
      <c r="H720" s="61">
        <f>(SQRT(3)*G720*'Step 1.1 Raw Data'!$G$3*'Step 1.1 Raw Data'!$G$4)/1000</f>
        <v>31.245746928152901</v>
      </c>
      <c r="J720" s="10"/>
      <c r="K720"/>
      <c r="L720"/>
      <c r="M720"/>
      <c r="N720" s="17"/>
      <c r="O720"/>
      <c r="P720" s="10"/>
      <c r="Q720"/>
      <c r="R720"/>
      <c r="S720"/>
      <c r="T720" s="17"/>
      <c r="AN720" s="5"/>
    </row>
    <row r="721" spans="1:40" x14ac:dyDescent="0.3">
      <c r="A721" s="10">
        <f>IF(ISBLANK('Step 1.1 Raw Data'!A721),"-",'Step 1.1 Raw Data'!A721)</f>
        <v>43162.375041550928</v>
      </c>
      <c r="B721">
        <f t="shared" si="112"/>
        <v>9</v>
      </c>
      <c r="C721">
        <f t="shared" si="111"/>
        <v>7</v>
      </c>
      <c r="D721">
        <f>IF(ISBLANK('Step 1.1 Raw Data'!B721),"-",'Step 1.1 Raw Data'!B721)</f>
        <v>86.491200000000006</v>
      </c>
      <c r="E721">
        <f>IF(ISBLANK('Step 1.1 Raw Data'!C721),"-",'Step 1.1 Raw Data'!C721)</f>
        <v>86.491200000000006</v>
      </c>
      <c r="F721">
        <f>IF(ISBLANK('Step 1.1 Raw Data'!D721),"-",'Step 1.1 Raw Data'!D721)</f>
        <v>86.491200000000006</v>
      </c>
      <c r="G721" s="17">
        <f t="shared" si="113"/>
        <v>86.491200000000006</v>
      </c>
      <c r="H721" s="61">
        <f>(SQRT(3)*G721*'Step 1.1 Raw Data'!$G$3*'Step 1.1 Raw Data'!$G$4)/1000</f>
        <v>31.29321614997983</v>
      </c>
      <c r="J721" s="10"/>
      <c r="K721"/>
      <c r="L721"/>
      <c r="M721"/>
      <c r="N721" s="17"/>
      <c r="O721"/>
      <c r="P721" s="10"/>
      <c r="Q721"/>
      <c r="R721"/>
      <c r="S721"/>
      <c r="T721" s="17"/>
      <c r="AN721" s="5"/>
    </row>
    <row r="722" spans="1:40" x14ac:dyDescent="0.3">
      <c r="A722" s="10">
        <f>IF(ISBLANK('Step 1.1 Raw Data'!A722),"-",'Step 1.1 Raw Data'!A722)</f>
        <v>43162.416708275465</v>
      </c>
      <c r="B722">
        <f t="shared" si="112"/>
        <v>10</v>
      </c>
      <c r="C722">
        <f t="shared" si="111"/>
        <v>7</v>
      </c>
      <c r="D722">
        <f>IF(ISBLANK('Step 1.1 Raw Data'!B722),"-",'Step 1.1 Raw Data'!B722)</f>
        <v>86.1982</v>
      </c>
      <c r="E722">
        <f>IF(ISBLANK('Step 1.1 Raw Data'!C722),"-",'Step 1.1 Raw Data'!C722)</f>
        <v>86.1982</v>
      </c>
      <c r="F722">
        <f>IF(ISBLANK('Step 1.1 Raw Data'!D722),"-",'Step 1.1 Raw Data'!D722)</f>
        <v>86.1982</v>
      </c>
      <c r="G722" s="17">
        <f t="shared" si="113"/>
        <v>86.1982</v>
      </c>
      <c r="H722" s="61">
        <f>(SQRT(3)*G722*'Step 1.1 Raw Data'!$G$3*'Step 1.1 Raw Data'!$G$4)/1000</f>
        <v>31.187206378674261</v>
      </c>
      <c r="J722" s="10"/>
      <c r="K722"/>
      <c r="L722"/>
      <c r="M722"/>
      <c r="N722" s="17"/>
      <c r="O722"/>
      <c r="P722" s="10"/>
      <c r="Q722"/>
      <c r="R722"/>
      <c r="S722"/>
      <c r="T722" s="17"/>
      <c r="AN722" s="5"/>
    </row>
    <row r="723" spans="1:40" x14ac:dyDescent="0.3">
      <c r="A723" s="10">
        <f>IF(ISBLANK('Step 1.1 Raw Data'!A723),"-",'Step 1.1 Raw Data'!A723)</f>
        <v>43162.458375000002</v>
      </c>
      <c r="B723">
        <f t="shared" si="112"/>
        <v>11</v>
      </c>
      <c r="C723">
        <f t="shared" si="111"/>
        <v>7</v>
      </c>
      <c r="D723">
        <f>IF(ISBLANK('Step 1.1 Raw Data'!B723),"-",'Step 1.1 Raw Data'!B723)</f>
        <v>86.170699999999997</v>
      </c>
      <c r="E723">
        <f>IF(ISBLANK('Step 1.1 Raw Data'!C723),"-",'Step 1.1 Raw Data'!C723)</f>
        <v>86.170699999999997</v>
      </c>
      <c r="F723">
        <f>IF(ISBLANK('Step 1.1 Raw Data'!D723),"-",'Step 1.1 Raw Data'!D723)</f>
        <v>86.170699999999997</v>
      </c>
      <c r="G723" s="17">
        <f t="shared" si="113"/>
        <v>86.170699999999997</v>
      </c>
      <c r="H723" s="61">
        <f>(SQRT(3)*G723*'Step 1.1 Raw Data'!$G$3*'Step 1.1 Raw Data'!$G$4)/1000</f>
        <v>31.177256656111446</v>
      </c>
      <c r="J723" s="10"/>
      <c r="K723"/>
      <c r="L723"/>
      <c r="M723"/>
      <c r="N723" s="17"/>
      <c r="O723"/>
      <c r="P723" s="10"/>
      <c r="Q723"/>
      <c r="R723"/>
      <c r="S723"/>
      <c r="T723" s="17"/>
      <c r="AN723" s="5"/>
    </row>
    <row r="724" spans="1:40" x14ac:dyDescent="0.3">
      <c r="A724" s="10">
        <f>IF(ISBLANK('Step 1.1 Raw Data'!A724),"-",'Step 1.1 Raw Data'!A724)</f>
        <v>43162.500041724539</v>
      </c>
      <c r="B724">
        <f t="shared" si="112"/>
        <v>12</v>
      </c>
      <c r="C724">
        <f t="shared" si="111"/>
        <v>7</v>
      </c>
      <c r="D724">
        <f>IF(ISBLANK('Step 1.1 Raw Data'!B724),"-",'Step 1.1 Raw Data'!B724)</f>
        <v>86.501900000000006</v>
      </c>
      <c r="E724">
        <f>IF(ISBLANK('Step 1.1 Raw Data'!C724),"-",'Step 1.1 Raw Data'!C724)</f>
        <v>86.501900000000006</v>
      </c>
      <c r="F724">
        <f>IF(ISBLANK('Step 1.1 Raw Data'!D724),"-",'Step 1.1 Raw Data'!D724)</f>
        <v>86.501900000000006</v>
      </c>
      <c r="G724" s="17">
        <f t="shared" si="113"/>
        <v>86.50190000000002</v>
      </c>
      <c r="H724" s="61">
        <f>(SQRT(3)*G724*'Step 1.1 Raw Data'!$G$3*'Step 1.1 Raw Data'!$G$4)/1000</f>
        <v>31.297087496577003</v>
      </c>
      <c r="J724" s="10"/>
      <c r="K724"/>
      <c r="L724"/>
      <c r="M724"/>
      <c r="N724" s="17"/>
      <c r="O724"/>
      <c r="P724" s="10"/>
      <c r="Q724"/>
      <c r="R724"/>
      <c r="S724"/>
      <c r="T724" s="17"/>
      <c r="AN724" s="5"/>
    </row>
    <row r="725" spans="1:40" x14ac:dyDescent="0.3">
      <c r="A725" s="10">
        <f>IF(ISBLANK('Step 1.1 Raw Data'!A725),"-",'Step 1.1 Raw Data'!A725)</f>
        <v>43162.541708449076</v>
      </c>
      <c r="B725">
        <f t="shared" si="112"/>
        <v>13</v>
      </c>
      <c r="C725">
        <f t="shared" si="111"/>
        <v>7</v>
      </c>
      <c r="D725">
        <f>IF(ISBLANK('Step 1.1 Raw Data'!B725),"-",'Step 1.1 Raw Data'!B725)</f>
        <v>86.614800000000002</v>
      </c>
      <c r="E725">
        <f>IF(ISBLANK('Step 1.1 Raw Data'!C725),"-",'Step 1.1 Raw Data'!C725)</f>
        <v>86.614800000000002</v>
      </c>
      <c r="F725">
        <f>IF(ISBLANK('Step 1.1 Raw Data'!D725),"-",'Step 1.1 Raw Data'!D725)</f>
        <v>86.614800000000002</v>
      </c>
      <c r="G725" s="17">
        <f t="shared" si="113"/>
        <v>86.614800000000002</v>
      </c>
      <c r="H725" s="61">
        <f>(SQRT(3)*G725*'Step 1.1 Raw Data'!$G$3*'Step 1.1 Raw Data'!$G$4)/1000</f>
        <v>31.337935630298489</v>
      </c>
      <c r="J725" s="10"/>
      <c r="K725"/>
      <c r="L725"/>
      <c r="M725"/>
      <c r="N725" s="17"/>
      <c r="O725"/>
      <c r="P725" s="10"/>
      <c r="Q725"/>
      <c r="R725"/>
      <c r="S725"/>
      <c r="T725" s="17"/>
      <c r="AN725" s="5"/>
    </row>
    <row r="726" spans="1:40" x14ac:dyDescent="0.3">
      <c r="A726" s="10">
        <f>IF(ISBLANK('Step 1.1 Raw Data'!A726),"-",'Step 1.1 Raw Data'!A726)</f>
        <v>43162.583375173614</v>
      </c>
      <c r="B726">
        <f t="shared" si="112"/>
        <v>14</v>
      </c>
      <c r="C726">
        <f t="shared" si="111"/>
        <v>7</v>
      </c>
      <c r="D726">
        <f>IF(ISBLANK('Step 1.1 Raw Data'!B726),"-",'Step 1.1 Raw Data'!B726)</f>
        <v>86.443899999999999</v>
      </c>
      <c r="E726">
        <f>IF(ISBLANK('Step 1.1 Raw Data'!C726),"-",'Step 1.1 Raw Data'!C726)</f>
        <v>86.443899999999999</v>
      </c>
      <c r="F726">
        <f>IF(ISBLANK('Step 1.1 Raw Data'!D726),"-",'Step 1.1 Raw Data'!D726)</f>
        <v>86.443899999999999</v>
      </c>
      <c r="G726" s="17">
        <f t="shared" si="113"/>
        <v>86.443899999999999</v>
      </c>
      <c r="H726" s="61">
        <f>(SQRT(3)*G726*'Step 1.1 Raw Data'!$G$3*'Step 1.1 Raw Data'!$G$4)/1000</f>
        <v>31.276102627171799</v>
      </c>
      <c r="J726" s="10"/>
      <c r="K726"/>
      <c r="L726"/>
      <c r="M726"/>
      <c r="N726" s="17"/>
      <c r="O726"/>
      <c r="P726" s="10"/>
      <c r="Q726"/>
      <c r="R726"/>
      <c r="S726"/>
      <c r="T726" s="17"/>
      <c r="AN726" s="5"/>
    </row>
    <row r="727" spans="1:40" x14ac:dyDescent="0.3">
      <c r="A727" s="10">
        <f>IF(ISBLANK('Step 1.1 Raw Data'!A727),"-",'Step 1.1 Raw Data'!A727)</f>
        <v>43162.625041898151</v>
      </c>
      <c r="B727">
        <f t="shared" si="112"/>
        <v>15</v>
      </c>
      <c r="C727">
        <f t="shared" si="111"/>
        <v>7</v>
      </c>
      <c r="D727">
        <f>IF(ISBLANK('Step 1.1 Raw Data'!B727),"-",'Step 1.1 Raw Data'!B727)</f>
        <v>86.552199999999999</v>
      </c>
      <c r="E727">
        <f>IF(ISBLANK('Step 1.1 Raw Data'!C727),"-",'Step 1.1 Raw Data'!C727)</f>
        <v>86.552199999999999</v>
      </c>
      <c r="F727">
        <f>IF(ISBLANK('Step 1.1 Raw Data'!D727),"-",'Step 1.1 Raw Data'!D727)</f>
        <v>86.552199999999999</v>
      </c>
      <c r="G727" s="17">
        <f t="shared" si="113"/>
        <v>86.552200000000013</v>
      </c>
      <c r="H727" s="61">
        <f>(SQRT(3)*G727*'Step 1.1 Raw Data'!$G$3*'Step 1.1 Raw Data'!$G$4)/1000</f>
        <v>31.315286443664611</v>
      </c>
      <c r="J727" s="10"/>
      <c r="K727"/>
      <c r="L727"/>
      <c r="M727"/>
      <c r="N727" s="17"/>
      <c r="O727"/>
      <c r="P727" s="10"/>
      <c r="Q727"/>
      <c r="R727"/>
      <c r="S727"/>
      <c r="T727" s="17"/>
      <c r="AN727" s="5"/>
    </row>
    <row r="728" spans="1:40" x14ac:dyDescent="0.3">
      <c r="A728" s="10">
        <f>IF(ISBLANK('Step 1.1 Raw Data'!A728),"-",'Step 1.1 Raw Data'!A728)</f>
        <v>43162.666708622688</v>
      </c>
      <c r="B728">
        <f t="shared" si="112"/>
        <v>16</v>
      </c>
      <c r="C728">
        <f t="shared" si="111"/>
        <v>7</v>
      </c>
      <c r="D728">
        <f>IF(ISBLANK('Step 1.1 Raw Data'!B728),"-",'Step 1.1 Raw Data'!B728)</f>
        <v>86.564400000000006</v>
      </c>
      <c r="E728">
        <f>IF(ISBLANK('Step 1.1 Raw Data'!C728),"-",'Step 1.1 Raw Data'!C728)</f>
        <v>86.564400000000006</v>
      </c>
      <c r="F728">
        <f>IF(ISBLANK('Step 1.1 Raw Data'!D728),"-",'Step 1.1 Raw Data'!D728)</f>
        <v>86.564400000000006</v>
      </c>
      <c r="G728" s="17">
        <f t="shared" si="113"/>
        <v>86.56440000000002</v>
      </c>
      <c r="H728" s="61">
        <f>(SQRT(3)*G728*'Step 1.1 Raw Data'!$G$3*'Step 1.1 Raw Data'!$G$4)/1000</f>
        <v>31.319700502401567</v>
      </c>
      <c r="J728" s="10"/>
      <c r="K728"/>
      <c r="L728"/>
      <c r="M728"/>
      <c r="N728" s="17"/>
      <c r="O728"/>
      <c r="P728" s="10"/>
      <c r="Q728"/>
      <c r="R728"/>
      <c r="S728"/>
      <c r="T728" s="17"/>
      <c r="AN728" s="5"/>
    </row>
    <row r="729" spans="1:40" x14ac:dyDescent="0.3">
      <c r="A729" s="10">
        <f>IF(ISBLANK('Step 1.1 Raw Data'!A729),"-",'Step 1.1 Raw Data'!A729)</f>
        <v>43162.708375347225</v>
      </c>
      <c r="B729">
        <f t="shared" si="112"/>
        <v>17</v>
      </c>
      <c r="C729">
        <f t="shared" si="111"/>
        <v>7</v>
      </c>
      <c r="D729">
        <f>IF(ISBLANK('Step 1.1 Raw Data'!B729),"-",'Step 1.1 Raw Data'!B729)</f>
        <v>86.744500000000002</v>
      </c>
      <c r="E729">
        <f>IF(ISBLANK('Step 1.1 Raw Data'!C729),"-",'Step 1.1 Raw Data'!C729)</f>
        <v>86.744500000000002</v>
      </c>
      <c r="F729">
        <f>IF(ISBLANK('Step 1.1 Raw Data'!D729),"-",'Step 1.1 Raw Data'!D729)</f>
        <v>86.744500000000002</v>
      </c>
      <c r="G729" s="17">
        <f t="shared" si="113"/>
        <v>86.744500000000002</v>
      </c>
      <c r="H729" s="61">
        <f>(SQRT(3)*G729*'Step 1.1 Raw Data'!$G$3*'Step 1.1 Raw Data'!$G$4)/1000</f>
        <v>31.384862139985632</v>
      </c>
      <c r="J729" s="10"/>
      <c r="K729"/>
      <c r="L729"/>
      <c r="M729"/>
      <c r="N729" s="17"/>
      <c r="O729"/>
      <c r="P729" s="10"/>
      <c r="Q729"/>
      <c r="R729"/>
      <c r="S729"/>
      <c r="T729" s="17"/>
      <c r="AN729" s="5"/>
    </row>
    <row r="730" spans="1:40" x14ac:dyDescent="0.3">
      <c r="A730" s="10">
        <f>IF(ISBLANK('Step 1.1 Raw Data'!A730),"-",'Step 1.1 Raw Data'!A730)</f>
        <v>43162.750042071762</v>
      </c>
      <c r="B730">
        <f t="shared" si="112"/>
        <v>18</v>
      </c>
      <c r="C730">
        <f t="shared" si="111"/>
        <v>7</v>
      </c>
      <c r="D730">
        <f>IF(ISBLANK('Step 1.1 Raw Data'!B730),"-",'Step 1.1 Raw Data'!B730)</f>
        <v>86.466800000000006</v>
      </c>
      <c r="E730">
        <f>IF(ISBLANK('Step 1.1 Raw Data'!C730),"-",'Step 1.1 Raw Data'!C730)</f>
        <v>86.466800000000006</v>
      </c>
      <c r="F730">
        <f>IF(ISBLANK('Step 1.1 Raw Data'!D730),"-",'Step 1.1 Raw Data'!D730)</f>
        <v>86.466800000000006</v>
      </c>
      <c r="G730" s="17">
        <f t="shared" si="113"/>
        <v>86.466799999999992</v>
      </c>
      <c r="H730" s="61">
        <f>(SQRT(3)*G730*'Step 1.1 Raw Data'!$G$3*'Step 1.1 Raw Data'!$G$4)/1000</f>
        <v>31.28438803250592</v>
      </c>
      <c r="J730" s="10"/>
      <c r="K730"/>
      <c r="L730"/>
      <c r="M730"/>
      <c r="N730" s="17"/>
      <c r="O730"/>
      <c r="P730" s="10"/>
      <c r="Q730"/>
      <c r="R730"/>
      <c r="S730"/>
      <c r="T730" s="17"/>
      <c r="AN730" s="5"/>
    </row>
    <row r="731" spans="1:40" x14ac:dyDescent="0.3">
      <c r="A731" s="10">
        <f>IF(ISBLANK('Step 1.1 Raw Data'!A731),"-",'Step 1.1 Raw Data'!A731)</f>
        <v>43162.7917087963</v>
      </c>
      <c r="B731">
        <f t="shared" si="112"/>
        <v>19</v>
      </c>
      <c r="C731">
        <f t="shared" si="111"/>
        <v>7</v>
      </c>
      <c r="D731">
        <f>IF(ISBLANK('Step 1.1 Raw Data'!B731),"-",'Step 1.1 Raw Data'!B731)</f>
        <v>86.366100000000003</v>
      </c>
      <c r="E731">
        <f>IF(ISBLANK('Step 1.1 Raw Data'!C731),"-",'Step 1.1 Raw Data'!C731)</f>
        <v>86.366100000000003</v>
      </c>
      <c r="F731">
        <f>IF(ISBLANK('Step 1.1 Raw Data'!D731),"-",'Step 1.1 Raw Data'!D731)</f>
        <v>86.366100000000003</v>
      </c>
      <c r="G731" s="17">
        <f t="shared" si="113"/>
        <v>86.366100000000003</v>
      </c>
      <c r="H731" s="61">
        <f>(SQRT(3)*G731*'Step 1.1 Raw Data'!$G$3*'Step 1.1 Raw Data'!$G$4)/1000</f>
        <v>31.247953957521378</v>
      </c>
      <c r="J731" s="10"/>
      <c r="K731"/>
      <c r="L731"/>
      <c r="M731"/>
      <c r="N731" s="17"/>
      <c r="O731"/>
      <c r="P731" s="10"/>
      <c r="Q731"/>
      <c r="R731"/>
      <c r="S731"/>
      <c r="T731" s="17"/>
      <c r="AN731" s="5"/>
    </row>
    <row r="732" spans="1:40" x14ac:dyDescent="0.3">
      <c r="A732" s="10">
        <f>IF(ISBLANK('Step 1.1 Raw Data'!A732),"-",'Step 1.1 Raw Data'!A732)</f>
        <v>43162.833375520837</v>
      </c>
      <c r="B732">
        <f t="shared" si="112"/>
        <v>20</v>
      </c>
      <c r="C732">
        <f t="shared" si="111"/>
        <v>7</v>
      </c>
      <c r="D732">
        <f>IF(ISBLANK('Step 1.1 Raw Data'!B732),"-",'Step 1.1 Raw Data'!B732)</f>
        <v>86.1173</v>
      </c>
      <c r="E732">
        <f>IF(ISBLANK('Step 1.1 Raw Data'!C732),"-",'Step 1.1 Raw Data'!C732)</f>
        <v>86.1173</v>
      </c>
      <c r="F732">
        <f>IF(ISBLANK('Step 1.1 Raw Data'!D732),"-",'Step 1.1 Raw Data'!D732)</f>
        <v>86.1173</v>
      </c>
      <c r="G732" s="17">
        <f t="shared" si="113"/>
        <v>86.1173</v>
      </c>
      <c r="H732" s="61">
        <f>(SQRT(3)*G732*'Step 1.1 Raw Data'!$G$3*'Step 1.1 Raw Data'!$G$4)/1000</f>
        <v>31.157936103934944</v>
      </c>
      <c r="J732" s="10"/>
      <c r="K732"/>
      <c r="L732"/>
      <c r="M732"/>
      <c r="N732" s="17"/>
      <c r="O732"/>
      <c r="P732" s="10"/>
      <c r="Q732"/>
      <c r="R732"/>
      <c r="S732"/>
      <c r="T732" s="17"/>
      <c r="AN732" s="5"/>
    </row>
    <row r="733" spans="1:40" x14ac:dyDescent="0.3">
      <c r="A733" s="10">
        <f>IF(ISBLANK('Step 1.1 Raw Data'!A733),"-",'Step 1.1 Raw Data'!A733)</f>
        <v>43162.875042245367</v>
      </c>
      <c r="B733">
        <f t="shared" si="112"/>
        <v>21</v>
      </c>
      <c r="C733">
        <f t="shared" si="111"/>
        <v>7</v>
      </c>
      <c r="D733">
        <f>IF(ISBLANK('Step 1.1 Raw Data'!B733),"-",'Step 1.1 Raw Data'!B733)</f>
        <v>86.155500000000004</v>
      </c>
      <c r="E733">
        <f>IF(ISBLANK('Step 1.1 Raw Data'!C733),"-",'Step 1.1 Raw Data'!C733)</f>
        <v>86.155500000000004</v>
      </c>
      <c r="F733">
        <f>IF(ISBLANK('Step 1.1 Raw Data'!D733),"-",'Step 1.1 Raw Data'!D733)</f>
        <v>86.155500000000004</v>
      </c>
      <c r="G733" s="17">
        <f t="shared" si="113"/>
        <v>86.155500000000004</v>
      </c>
      <c r="H733" s="61">
        <f>(SQRT(3)*G733*'Step 1.1 Raw Data'!$G$3*'Step 1.1 Raw Data'!$G$4)/1000</f>
        <v>31.171757173094921</v>
      </c>
      <c r="J733" s="10"/>
      <c r="K733"/>
      <c r="L733"/>
      <c r="M733"/>
      <c r="N733" s="17"/>
      <c r="O733"/>
      <c r="P733" s="10"/>
      <c r="Q733"/>
      <c r="R733"/>
      <c r="S733"/>
      <c r="T733" s="17"/>
      <c r="AN733" s="5"/>
    </row>
    <row r="734" spans="1:40" x14ac:dyDescent="0.3">
      <c r="A734" s="10">
        <f>IF(ISBLANK('Step 1.1 Raw Data'!A734),"-",'Step 1.1 Raw Data'!A734)</f>
        <v>43162.916708969904</v>
      </c>
      <c r="B734">
        <f t="shared" si="112"/>
        <v>22</v>
      </c>
      <c r="C734">
        <f t="shared" si="111"/>
        <v>7</v>
      </c>
      <c r="D734">
        <f>IF(ISBLANK('Step 1.1 Raw Data'!B734),"-",'Step 1.1 Raw Data'!B734)</f>
        <v>86.221100000000007</v>
      </c>
      <c r="E734">
        <f>IF(ISBLANK('Step 1.1 Raw Data'!C734),"-",'Step 1.1 Raw Data'!C734)</f>
        <v>86.221100000000007</v>
      </c>
      <c r="F734">
        <f>IF(ISBLANK('Step 1.1 Raw Data'!D734),"-",'Step 1.1 Raw Data'!D734)</f>
        <v>86.221100000000007</v>
      </c>
      <c r="G734" s="17">
        <f t="shared" si="113"/>
        <v>86.221100000000021</v>
      </c>
      <c r="H734" s="61">
        <f>(SQRT(3)*G734*'Step 1.1 Raw Data'!$G$3*'Step 1.1 Raw Data'!$G$4)/1000</f>
        <v>31.195491784008386</v>
      </c>
      <c r="J734" s="10"/>
      <c r="K734"/>
      <c r="L734"/>
      <c r="M734"/>
      <c r="N734" s="17"/>
      <c r="O734"/>
      <c r="P734" s="10"/>
      <c r="Q734"/>
      <c r="R734"/>
      <c r="S734"/>
      <c r="T734" s="17"/>
      <c r="AN734" s="5"/>
    </row>
    <row r="735" spans="1:40" x14ac:dyDescent="0.3">
      <c r="A735" s="10">
        <f>IF(ISBLANK('Step 1.1 Raw Data'!A735),"-",'Step 1.1 Raw Data'!A735)</f>
        <v>43162.958375694441</v>
      </c>
      <c r="B735">
        <f t="shared" si="112"/>
        <v>23</v>
      </c>
      <c r="C735">
        <f t="shared" si="111"/>
        <v>7</v>
      </c>
      <c r="D735">
        <f>IF(ISBLANK('Step 1.1 Raw Data'!B735),"-",'Step 1.1 Raw Data'!B735)</f>
        <v>86.2226</v>
      </c>
      <c r="E735">
        <f>IF(ISBLANK('Step 1.1 Raw Data'!C735),"-",'Step 1.1 Raw Data'!C735)</f>
        <v>86.2226</v>
      </c>
      <c r="F735">
        <f>IF(ISBLANK('Step 1.1 Raw Data'!D735),"-",'Step 1.1 Raw Data'!D735)</f>
        <v>86.2226</v>
      </c>
      <c r="G735" s="17">
        <f t="shared" si="113"/>
        <v>86.2226</v>
      </c>
      <c r="H735" s="61">
        <f>(SQRT(3)*G735*'Step 1.1 Raw Data'!$G$3*'Step 1.1 Raw Data'!$G$4)/1000</f>
        <v>31.196034496148172</v>
      </c>
      <c r="J735" s="10"/>
      <c r="K735"/>
      <c r="L735"/>
      <c r="M735"/>
      <c r="N735" s="17"/>
      <c r="O735"/>
      <c r="P735" s="10"/>
      <c r="Q735"/>
      <c r="R735"/>
      <c r="S735"/>
      <c r="T735" s="17"/>
      <c r="AN735" s="5"/>
    </row>
    <row r="736" spans="1:40" x14ac:dyDescent="0.3">
      <c r="A736" s="10">
        <f>IF(ISBLANK('Step 1.1 Raw Data'!A736),"-",'Step 1.1 Raw Data'!A736)</f>
        <v>43163.000042418978</v>
      </c>
      <c r="B736">
        <f t="shared" si="112"/>
        <v>0</v>
      </c>
      <c r="C736">
        <f t="shared" si="111"/>
        <v>1</v>
      </c>
      <c r="D736">
        <f>IF(ISBLANK('Step 1.1 Raw Data'!B736),"-",'Step 1.1 Raw Data'!B736)</f>
        <v>86.236400000000003</v>
      </c>
      <c r="E736">
        <f>IF(ISBLANK('Step 1.1 Raw Data'!C736),"-",'Step 1.1 Raw Data'!C736)</f>
        <v>86.236400000000003</v>
      </c>
      <c r="F736">
        <f>IF(ISBLANK('Step 1.1 Raw Data'!D736),"-",'Step 1.1 Raw Data'!D736)</f>
        <v>86.236400000000003</v>
      </c>
      <c r="G736" s="17">
        <f t="shared" si="113"/>
        <v>86.236400000000003</v>
      </c>
      <c r="H736" s="61">
        <f>(SQRT(3)*G736*'Step 1.1 Raw Data'!$G$3*'Step 1.1 Raw Data'!$G$4)/1000</f>
        <v>31.201027447834235</v>
      </c>
      <c r="J736" s="10"/>
      <c r="K736"/>
      <c r="L736"/>
      <c r="M736"/>
      <c r="N736" s="17"/>
      <c r="O736"/>
      <c r="P736" s="10"/>
      <c r="Q736"/>
      <c r="R736"/>
      <c r="S736"/>
      <c r="T736" s="17"/>
      <c r="AN736" s="5"/>
    </row>
    <row r="737" spans="1:40" x14ac:dyDescent="0.3">
      <c r="A737" s="10">
        <f>IF(ISBLANK('Step 1.1 Raw Data'!A737),"-",'Step 1.1 Raw Data'!A737)</f>
        <v>43163.041709143516</v>
      </c>
      <c r="B737">
        <f t="shared" si="112"/>
        <v>1</v>
      </c>
      <c r="C737">
        <f t="shared" si="111"/>
        <v>1</v>
      </c>
      <c r="D737">
        <f>IF(ISBLANK('Step 1.1 Raw Data'!B737),"-",'Step 1.1 Raw Data'!B737)</f>
        <v>86.318799999999996</v>
      </c>
      <c r="E737">
        <f>IF(ISBLANK('Step 1.1 Raw Data'!C737),"-",'Step 1.1 Raw Data'!C737)</f>
        <v>86.318799999999996</v>
      </c>
      <c r="F737">
        <f>IF(ISBLANK('Step 1.1 Raw Data'!D737),"-",'Step 1.1 Raw Data'!D737)</f>
        <v>86.318799999999996</v>
      </c>
      <c r="G737" s="17">
        <f t="shared" si="113"/>
        <v>86.318799999999996</v>
      </c>
      <c r="H737" s="61">
        <f>(SQRT(3)*G737*'Step 1.1 Raw Data'!$G$3*'Step 1.1 Raw Data'!$G$4)/1000</f>
        <v>31.230840434713343</v>
      </c>
      <c r="J737" s="10"/>
      <c r="K737"/>
      <c r="L737"/>
      <c r="M737"/>
      <c r="N737" s="17"/>
      <c r="O737"/>
      <c r="P737" s="10"/>
      <c r="Q737"/>
      <c r="R737"/>
      <c r="S737"/>
      <c r="T737" s="17"/>
      <c r="AN737" s="5"/>
    </row>
    <row r="738" spans="1:40" x14ac:dyDescent="0.3">
      <c r="A738" s="10">
        <f>IF(ISBLANK('Step 1.1 Raw Data'!A738),"-",'Step 1.1 Raw Data'!A738)</f>
        <v>43163.083375868053</v>
      </c>
      <c r="B738">
        <f t="shared" si="112"/>
        <v>2</v>
      </c>
      <c r="C738">
        <f t="shared" si="111"/>
        <v>1</v>
      </c>
      <c r="D738">
        <f>IF(ISBLANK('Step 1.1 Raw Data'!B738),"-",'Step 1.1 Raw Data'!B738)</f>
        <v>86.2119</v>
      </c>
      <c r="E738">
        <f>IF(ISBLANK('Step 1.1 Raw Data'!C738),"-",'Step 1.1 Raw Data'!C738)</f>
        <v>86.2119</v>
      </c>
      <c r="F738">
        <f>IF(ISBLANK('Step 1.1 Raw Data'!D738),"-",'Step 1.1 Raw Data'!D738)</f>
        <v>86.2119</v>
      </c>
      <c r="G738" s="17">
        <f t="shared" si="113"/>
        <v>86.2119</v>
      </c>
      <c r="H738" s="61">
        <f>(SQRT(3)*G738*'Step 1.1 Raw Data'!$G$3*'Step 1.1 Raw Data'!$G$4)/1000</f>
        <v>31.192163149551003</v>
      </c>
      <c r="J738" s="10"/>
      <c r="K738"/>
      <c r="L738"/>
      <c r="M738"/>
      <c r="N738" s="17"/>
      <c r="O738"/>
      <c r="P738" s="10"/>
      <c r="Q738"/>
      <c r="R738"/>
      <c r="S738"/>
      <c r="T738" s="17"/>
      <c r="AN738" s="5"/>
    </row>
    <row r="739" spans="1:40" x14ac:dyDescent="0.3">
      <c r="A739" s="10">
        <f>IF(ISBLANK('Step 1.1 Raw Data'!A739),"-",'Step 1.1 Raw Data'!A739)</f>
        <v>43163.12504259259</v>
      </c>
      <c r="B739">
        <f t="shared" si="112"/>
        <v>3</v>
      </c>
      <c r="C739">
        <f t="shared" si="111"/>
        <v>1</v>
      </c>
      <c r="D739">
        <f>IF(ISBLANK('Step 1.1 Raw Data'!B739),"-",'Step 1.1 Raw Data'!B739)</f>
        <v>86.1845</v>
      </c>
      <c r="E739">
        <f>IF(ISBLANK('Step 1.1 Raw Data'!C739),"-",'Step 1.1 Raw Data'!C739)</f>
        <v>86.1845</v>
      </c>
      <c r="F739">
        <f>IF(ISBLANK('Step 1.1 Raw Data'!D739),"-",'Step 1.1 Raw Data'!D739)</f>
        <v>86.1845</v>
      </c>
      <c r="G739" s="17">
        <f t="shared" si="113"/>
        <v>86.1845</v>
      </c>
      <c r="H739" s="61">
        <f>(SQRT(3)*G739*'Step 1.1 Raw Data'!$G$3*'Step 1.1 Raw Data'!$G$4)/1000</f>
        <v>31.182249607797516</v>
      </c>
      <c r="J739" s="10"/>
      <c r="K739"/>
      <c r="L739"/>
      <c r="M739"/>
      <c r="N739" s="17"/>
      <c r="O739"/>
      <c r="P739" s="10"/>
      <c r="Q739"/>
      <c r="R739"/>
      <c r="S739"/>
      <c r="T739" s="17"/>
      <c r="AN739" s="5"/>
    </row>
    <row r="740" spans="1:40" x14ac:dyDescent="0.3">
      <c r="A740" s="10">
        <f>IF(ISBLANK('Step 1.1 Raw Data'!A740),"-",'Step 1.1 Raw Data'!A740)</f>
        <v>43163.166709317127</v>
      </c>
      <c r="B740">
        <f t="shared" si="112"/>
        <v>4</v>
      </c>
      <c r="C740">
        <f t="shared" si="111"/>
        <v>1</v>
      </c>
      <c r="D740">
        <f>IF(ISBLANK('Step 1.1 Raw Data'!B740),"-",'Step 1.1 Raw Data'!B740)</f>
        <v>86.245500000000007</v>
      </c>
      <c r="E740">
        <f>IF(ISBLANK('Step 1.1 Raw Data'!C740),"-",'Step 1.1 Raw Data'!C740)</f>
        <v>86.245500000000007</v>
      </c>
      <c r="F740">
        <f>IF(ISBLANK('Step 1.1 Raw Data'!D740),"-",'Step 1.1 Raw Data'!D740)</f>
        <v>86.245500000000007</v>
      </c>
      <c r="G740" s="17">
        <f t="shared" si="113"/>
        <v>86.245500000000007</v>
      </c>
      <c r="H740" s="61">
        <f>(SQRT(3)*G740*'Step 1.1 Raw Data'!$G$3*'Step 1.1 Raw Data'!$G$4)/1000</f>
        <v>31.204319901482297</v>
      </c>
      <c r="J740" s="10"/>
      <c r="K740"/>
      <c r="L740"/>
      <c r="M740"/>
      <c r="N740" s="17"/>
      <c r="O740"/>
      <c r="P740" s="10"/>
      <c r="Q740"/>
      <c r="R740"/>
      <c r="S740"/>
      <c r="T740" s="17"/>
      <c r="AN740" s="5"/>
    </row>
    <row r="741" spans="1:40" x14ac:dyDescent="0.3">
      <c r="A741" s="10">
        <f>IF(ISBLANK('Step 1.1 Raw Data'!A741),"-",'Step 1.1 Raw Data'!A741)</f>
        <v>43163.208376041664</v>
      </c>
      <c r="B741">
        <f t="shared" si="112"/>
        <v>5</v>
      </c>
      <c r="C741">
        <f t="shared" si="111"/>
        <v>1</v>
      </c>
      <c r="D741">
        <f>IF(ISBLANK('Step 1.1 Raw Data'!B741),"-",'Step 1.1 Raw Data'!B741)</f>
        <v>86.2333</v>
      </c>
      <c r="E741">
        <f>IF(ISBLANK('Step 1.1 Raw Data'!C741),"-",'Step 1.1 Raw Data'!C741)</f>
        <v>86.2333</v>
      </c>
      <c r="F741">
        <f>IF(ISBLANK('Step 1.1 Raw Data'!D741),"-",'Step 1.1 Raw Data'!D741)</f>
        <v>86.2333</v>
      </c>
      <c r="G741" s="17">
        <f t="shared" si="113"/>
        <v>86.2333</v>
      </c>
      <c r="H741" s="61">
        <f>(SQRT(3)*G741*'Step 1.1 Raw Data'!$G$3*'Step 1.1 Raw Data'!$G$4)/1000</f>
        <v>31.199905842745338</v>
      </c>
      <c r="J741" s="10"/>
      <c r="K741"/>
      <c r="L741"/>
      <c r="M741"/>
      <c r="N741" s="17"/>
      <c r="O741"/>
      <c r="P741" s="10"/>
      <c r="Q741"/>
      <c r="R741"/>
      <c r="S741"/>
      <c r="T741" s="17"/>
      <c r="AN741" s="5"/>
    </row>
    <row r="742" spans="1:40" x14ac:dyDescent="0.3">
      <c r="A742" s="10">
        <f>IF(ISBLANK('Step 1.1 Raw Data'!A742),"-",'Step 1.1 Raw Data'!A742)</f>
        <v>43163.250042766202</v>
      </c>
      <c r="B742">
        <f t="shared" si="112"/>
        <v>6</v>
      </c>
      <c r="C742">
        <f t="shared" si="111"/>
        <v>1</v>
      </c>
      <c r="D742">
        <f>IF(ISBLANK('Step 1.1 Raw Data'!B742),"-",'Step 1.1 Raw Data'!B742)</f>
        <v>86.277600000000007</v>
      </c>
      <c r="E742">
        <f>IF(ISBLANK('Step 1.1 Raw Data'!C742),"-",'Step 1.1 Raw Data'!C742)</f>
        <v>86.277600000000007</v>
      </c>
      <c r="F742">
        <f>IF(ISBLANK('Step 1.1 Raw Data'!D742),"-",'Step 1.1 Raw Data'!D742)</f>
        <v>86.277600000000007</v>
      </c>
      <c r="G742" s="17">
        <f t="shared" si="113"/>
        <v>86.277600000000007</v>
      </c>
      <c r="H742" s="61">
        <f>(SQRT(3)*G742*'Step 1.1 Raw Data'!$G$3*'Step 1.1 Raw Data'!$G$4)/1000</f>
        <v>31.215933941273793</v>
      </c>
      <c r="J742" s="10"/>
      <c r="K742"/>
      <c r="L742"/>
      <c r="M742"/>
      <c r="N742" s="17"/>
      <c r="O742"/>
      <c r="P742" s="10"/>
      <c r="Q742"/>
      <c r="R742"/>
      <c r="S742"/>
      <c r="T742" s="17"/>
      <c r="AN742" s="5"/>
    </row>
    <row r="743" spans="1:40" x14ac:dyDescent="0.3">
      <c r="A743" s="10">
        <f>IF(ISBLANK('Step 1.1 Raw Data'!A743),"-",'Step 1.1 Raw Data'!A743)</f>
        <v>43163.291709490739</v>
      </c>
      <c r="B743">
        <f t="shared" si="112"/>
        <v>7</v>
      </c>
      <c r="C743">
        <f t="shared" si="111"/>
        <v>1</v>
      </c>
      <c r="D743">
        <f>IF(ISBLANK('Step 1.1 Raw Data'!B743),"-",'Step 1.1 Raw Data'!B743)</f>
        <v>86.286699999999996</v>
      </c>
      <c r="E743">
        <f>IF(ISBLANK('Step 1.1 Raw Data'!C743),"-",'Step 1.1 Raw Data'!C743)</f>
        <v>86.286699999999996</v>
      </c>
      <c r="F743">
        <f>IF(ISBLANK('Step 1.1 Raw Data'!D743),"-",'Step 1.1 Raw Data'!D743)</f>
        <v>86.286699999999996</v>
      </c>
      <c r="G743" s="17">
        <f t="shared" si="113"/>
        <v>86.286699999999996</v>
      </c>
      <c r="H743" s="61">
        <f>(SQRT(3)*G743*'Step 1.1 Raw Data'!$G$3*'Step 1.1 Raw Data'!$G$4)/1000</f>
        <v>31.219226394921847</v>
      </c>
      <c r="J743" s="10"/>
      <c r="K743"/>
      <c r="L743"/>
      <c r="M743"/>
      <c r="N743" s="17"/>
      <c r="O743"/>
      <c r="P743" s="10"/>
      <c r="Q743"/>
      <c r="R743"/>
      <c r="S743"/>
      <c r="T743" s="17"/>
      <c r="AN743" s="5"/>
    </row>
    <row r="744" spans="1:40" x14ac:dyDescent="0.3">
      <c r="A744" s="10">
        <f>IF(ISBLANK('Step 1.1 Raw Data'!A744),"-",'Step 1.1 Raw Data'!A744)</f>
        <v>43163.333376215276</v>
      </c>
      <c r="B744">
        <f t="shared" si="112"/>
        <v>8</v>
      </c>
      <c r="C744">
        <f t="shared" si="111"/>
        <v>1</v>
      </c>
      <c r="D744">
        <f>IF(ISBLANK('Step 1.1 Raw Data'!B744),"-",'Step 1.1 Raw Data'!B744)</f>
        <v>86.298900000000003</v>
      </c>
      <c r="E744">
        <f>IF(ISBLANK('Step 1.1 Raw Data'!C744),"-",'Step 1.1 Raw Data'!C744)</f>
        <v>86.298900000000003</v>
      </c>
      <c r="F744">
        <f>IF(ISBLANK('Step 1.1 Raw Data'!D744),"-",'Step 1.1 Raw Data'!D744)</f>
        <v>86.298900000000003</v>
      </c>
      <c r="G744" s="17">
        <f t="shared" si="113"/>
        <v>86.298900000000003</v>
      </c>
      <c r="H744" s="61">
        <f>(SQRT(3)*G744*'Step 1.1 Raw Data'!$G$3*'Step 1.1 Raw Data'!$G$4)/1000</f>
        <v>31.223640453658806</v>
      </c>
      <c r="J744" s="10"/>
      <c r="K744"/>
      <c r="L744"/>
      <c r="M744"/>
      <c r="N744" s="17"/>
      <c r="O744"/>
      <c r="P744" s="10"/>
      <c r="Q744"/>
      <c r="R744"/>
      <c r="S744"/>
      <c r="T744" s="17"/>
      <c r="AN744" s="5"/>
    </row>
    <row r="745" spans="1:40" x14ac:dyDescent="0.3">
      <c r="A745" s="10">
        <f>IF(ISBLANK('Step 1.1 Raw Data'!A745),"-",'Step 1.1 Raw Data'!A745)</f>
        <v>43163.375042939813</v>
      </c>
      <c r="B745">
        <f t="shared" si="112"/>
        <v>9</v>
      </c>
      <c r="C745">
        <f t="shared" si="111"/>
        <v>1</v>
      </c>
      <c r="D745">
        <f>IF(ISBLANK('Step 1.1 Raw Data'!B745),"-",'Step 1.1 Raw Data'!B745)</f>
        <v>86.286699999999996</v>
      </c>
      <c r="E745">
        <f>IF(ISBLANK('Step 1.1 Raw Data'!C745),"-",'Step 1.1 Raw Data'!C745)</f>
        <v>86.286699999999996</v>
      </c>
      <c r="F745">
        <f>IF(ISBLANK('Step 1.1 Raw Data'!D745),"-",'Step 1.1 Raw Data'!D745)</f>
        <v>86.286699999999996</v>
      </c>
      <c r="G745" s="17">
        <f t="shared" si="113"/>
        <v>86.286699999999996</v>
      </c>
      <c r="H745" s="61">
        <f>(SQRT(3)*G745*'Step 1.1 Raw Data'!$G$3*'Step 1.1 Raw Data'!$G$4)/1000</f>
        <v>31.219226394921847</v>
      </c>
      <c r="J745" s="10"/>
      <c r="K745"/>
      <c r="L745"/>
      <c r="M745"/>
      <c r="N745" s="17"/>
      <c r="O745"/>
      <c r="P745" s="10"/>
      <c r="Q745"/>
      <c r="R745"/>
      <c r="S745"/>
      <c r="T745" s="17"/>
      <c r="AN745" s="5"/>
    </row>
    <row r="746" spans="1:40" x14ac:dyDescent="0.3">
      <c r="A746" s="10">
        <f>IF(ISBLANK('Step 1.1 Raw Data'!A746),"-",'Step 1.1 Raw Data'!A746)</f>
        <v>43163.41670966435</v>
      </c>
      <c r="B746">
        <f t="shared" si="112"/>
        <v>10</v>
      </c>
      <c r="C746">
        <f t="shared" si="111"/>
        <v>1</v>
      </c>
      <c r="D746">
        <f>IF(ISBLANK('Step 1.1 Raw Data'!B746),"-",'Step 1.1 Raw Data'!B746)</f>
        <v>86.288200000000003</v>
      </c>
      <c r="E746">
        <f>IF(ISBLANK('Step 1.1 Raw Data'!C746),"-",'Step 1.1 Raw Data'!C746)</f>
        <v>86.288200000000003</v>
      </c>
      <c r="F746">
        <f>IF(ISBLANK('Step 1.1 Raw Data'!D746),"-",'Step 1.1 Raw Data'!D746)</f>
        <v>86.288200000000003</v>
      </c>
      <c r="G746" s="17">
        <f t="shared" si="113"/>
        <v>86.288200000000003</v>
      </c>
      <c r="H746" s="61">
        <f>(SQRT(3)*G746*'Step 1.1 Raw Data'!$G$3*'Step 1.1 Raw Data'!$G$4)/1000</f>
        <v>31.219769107061637</v>
      </c>
      <c r="J746" s="10"/>
      <c r="K746"/>
      <c r="L746"/>
      <c r="M746"/>
      <c r="N746" s="17"/>
      <c r="O746"/>
      <c r="P746" s="10"/>
      <c r="Q746"/>
      <c r="R746"/>
      <c r="S746"/>
      <c r="T746" s="17"/>
      <c r="AN746" s="5"/>
    </row>
    <row r="747" spans="1:40" x14ac:dyDescent="0.3">
      <c r="A747" s="10">
        <f>IF(ISBLANK('Step 1.1 Raw Data'!A747),"-",'Step 1.1 Raw Data'!A747)</f>
        <v>43163.458376388888</v>
      </c>
      <c r="B747">
        <f t="shared" si="112"/>
        <v>11</v>
      </c>
      <c r="C747">
        <f t="shared" si="111"/>
        <v>1</v>
      </c>
      <c r="D747">
        <f>IF(ISBLANK('Step 1.1 Raw Data'!B747),"-",'Step 1.1 Raw Data'!B747)</f>
        <v>86.1845</v>
      </c>
      <c r="E747">
        <f>IF(ISBLANK('Step 1.1 Raw Data'!C747),"-",'Step 1.1 Raw Data'!C747)</f>
        <v>86.1845</v>
      </c>
      <c r="F747">
        <f>IF(ISBLANK('Step 1.1 Raw Data'!D747),"-",'Step 1.1 Raw Data'!D747)</f>
        <v>86.1845</v>
      </c>
      <c r="G747" s="17">
        <f t="shared" si="113"/>
        <v>86.1845</v>
      </c>
      <c r="H747" s="61">
        <f>(SQRT(3)*G747*'Step 1.1 Raw Data'!$G$3*'Step 1.1 Raw Data'!$G$4)/1000</f>
        <v>31.182249607797516</v>
      </c>
      <c r="J747" s="10"/>
      <c r="K747"/>
      <c r="L747"/>
      <c r="M747"/>
      <c r="N747" s="17"/>
      <c r="O747"/>
      <c r="P747" s="10"/>
      <c r="Q747"/>
      <c r="R747"/>
      <c r="S747"/>
      <c r="T747" s="17"/>
      <c r="AN747" s="5"/>
    </row>
    <row r="748" spans="1:40" x14ac:dyDescent="0.3">
      <c r="A748" s="10">
        <f>IF(ISBLANK('Step 1.1 Raw Data'!A748),"-",'Step 1.1 Raw Data'!A748)</f>
        <v>43163.500043113425</v>
      </c>
      <c r="B748">
        <f t="shared" si="112"/>
        <v>12</v>
      </c>
      <c r="C748">
        <f t="shared" si="111"/>
        <v>1</v>
      </c>
      <c r="D748">
        <f>IF(ISBLANK('Step 1.1 Raw Data'!B748),"-",'Step 1.1 Raw Data'!B748)</f>
        <v>86.141800000000003</v>
      </c>
      <c r="E748">
        <f>IF(ISBLANK('Step 1.1 Raw Data'!C748),"-",'Step 1.1 Raw Data'!C748)</f>
        <v>86.141800000000003</v>
      </c>
      <c r="F748">
        <f>IF(ISBLANK('Step 1.1 Raw Data'!D748),"-",'Step 1.1 Raw Data'!D748)</f>
        <v>86.141800000000003</v>
      </c>
      <c r="G748" s="17">
        <f t="shared" si="113"/>
        <v>86.141800000000003</v>
      </c>
      <c r="H748" s="61">
        <f>(SQRT(3)*G748*'Step 1.1 Raw Data'!$G$3*'Step 1.1 Raw Data'!$G$4)/1000</f>
        <v>31.166800402218175</v>
      </c>
      <c r="J748" s="10"/>
      <c r="K748"/>
      <c r="L748"/>
      <c r="M748"/>
      <c r="N748" s="17"/>
      <c r="O748"/>
      <c r="P748" s="10"/>
      <c r="Q748"/>
      <c r="R748"/>
      <c r="S748"/>
      <c r="T748" s="17"/>
      <c r="AN748" s="5"/>
    </row>
    <row r="749" spans="1:40" x14ac:dyDescent="0.3">
      <c r="A749" s="10">
        <f>IF(ISBLANK('Step 1.1 Raw Data'!A749),"-",'Step 1.1 Raw Data'!A749)</f>
        <v>43163.541709837962</v>
      </c>
      <c r="B749">
        <f t="shared" si="112"/>
        <v>13</v>
      </c>
      <c r="C749">
        <f t="shared" si="111"/>
        <v>1</v>
      </c>
      <c r="D749">
        <f>IF(ISBLANK('Step 1.1 Raw Data'!B749),"-",'Step 1.1 Raw Data'!B749)</f>
        <v>86.147900000000007</v>
      </c>
      <c r="E749">
        <f>IF(ISBLANK('Step 1.1 Raw Data'!C749),"-",'Step 1.1 Raw Data'!C749)</f>
        <v>86.147900000000007</v>
      </c>
      <c r="F749">
        <f>IF(ISBLANK('Step 1.1 Raw Data'!D749),"-",'Step 1.1 Raw Data'!D749)</f>
        <v>86.147900000000007</v>
      </c>
      <c r="G749" s="17">
        <f t="shared" si="113"/>
        <v>86.147900000000007</v>
      </c>
      <c r="H749" s="61">
        <f>(SQRT(3)*G749*'Step 1.1 Raw Data'!$G$3*'Step 1.1 Raw Data'!$G$4)/1000</f>
        <v>31.169007431586657</v>
      </c>
      <c r="J749" s="10"/>
      <c r="K749"/>
      <c r="L749"/>
      <c r="M749"/>
      <c r="N749" s="17"/>
      <c r="O749"/>
      <c r="P749" s="10"/>
      <c r="Q749"/>
      <c r="R749"/>
      <c r="S749"/>
      <c r="T749" s="17"/>
      <c r="AN749" s="5"/>
    </row>
    <row r="750" spans="1:40" x14ac:dyDescent="0.3">
      <c r="A750" s="10">
        <f>IF(ISBLANK('Step 1.1 Raw Data'!A750),"-",'Step 1.1 Raw Data'!A750)</f>
        <v>43163.583376562499</v>
      </c>
      <c r="B750">
        <f t="shared" si="112"/>
        <v>14</v>
      </c>
      <c r="C750">
        <f t="shared" si="111"/>
        <v>1</v>
      </c>
      <c r="D750">
        <f>IF(ISBLANK('Step 1.1 Raw Data'!B750),"-",'Step 1.1 Raw Data'!B750)</f>
        <v>86.111199999999997</v>
      </c>
      <c r="E750">
        <f>IF(ISBLANK('Step 1.1 Raw Data'!C750),"-",'Step 1.1 Raw Data'!C750)</f>
        <v>86.111199999999997</v>
      </c>
      <c r="F750">
        <f>IF(ISBLANK('Step 1.1 Raw Data'!D750),"-",'Step 1.1 Raw Data'!D750)</f>
        <v>86.111199999999997</v>
      </c>
      <c r="G750" s="17">
        <f t="shared" si="113"/>
        <v>86.111199999999997</v>
      </c>
      <c r="H750" s="61">
        <f>(SQRT(3)*G750*'Step 1.1 Raw Data'!$G$3*'Step 1.1 Raw Data'!$G$4)/1000</f>
        <v>31.155729074566466</v>
      </c>
      <c r="J750" s="10"/>
      <c r="K750"/>
      <c r="L750"/>
      <c r="M750"/>
      <c r="N750" s="17"/>
      <c r="O750"/>
      <c r="P750" s="10"/>
      <c r="Q750"/>
      <c r="R750"/>
      <c r="S750"/>
      <c r="T750" s="17"/>
      <c r="AN750" s="5"/>
    </row>
    <row r="751" spans="1:40" x14ac:dyDescent="0.3">
      <c r="A751" s="10">
        <f>IF(ISBLANK('Step 1.1 Raw Data'!A751),"-",'Step 1.1 Raw Data'!A751)</f>
        <v>43163.625043287037</v>
      </c>
      <c r="B751">
        <f t="shared" si="112"/>
        <v>15</v>
      </c>
      <c r="C751">
        <f t="shared" si="111"/>
        <v>1</v>
      </c>
      <c r="D751">
        <f>IF(ISBLANK('Step 1.1 Raw Data'!B751),"-",'Step 1.1 Raw Data'!B751)</f>
        <v>86.245500000000007</v>
      </c>
      <c r="E751">
        <f>IF(ISBLANK('Step 1.1 Raw Data'!C751),"-",'Step 1.1 Raw Data'!C751)</f>
        <v>86.245500000000007</v>
      </c>
      <c r="F751">
        <f>IF(ISBLANK('Step 1.1 Raw Data'!D751),"-",'Step 1.1 Raw Data'!D751)</f>
        <v>86.245500000000007</v>
      </c>
      <c r="G751" s="17">
        <f t="shared" si="113"/>
        <v>86.245500000000007</v>
      </c>
      <c r="H751" s="61">
        <f>(SQRT(3)*G751*'Step 1.1 Raw Data'!$G$3*'Step 1.1 Raw Data'!$G$4)/1000</f>
        <v>31.204319901482297</v>
      </c>
      <c r="J751" s="10"/>
      <c r="K751"/>
      <c r="L751"/>
      <c r="M751"/>
      <c r="N751" s="17"/>
      <c r="O751"/>
      <c r="P751" s="10"/>
      <c r="Q751"/>
      <c r="R751"/>
      <c r="S751"/>
      <c r="T751" s="17"/>
      <c r="AN751" s="5"/>
    </row>
    <row r="752" spans="1:40" x14ac:dyDescent="0.3">
      <c r="A752" s="10">
        <f>IF(ISBLANK('Step 1.1 Raw Data'!A752),"-",'Step 1.1 Raw Data'!A752)</f>
        <v>43163.666710011574</v>
      </c>
      <c r="B752">
        <f t="shared" si="112"/>
        <v>16</v>
      </c>
      <c r="C752">
        <f t="shared" si="111"/>
        <v>1</v>
      </c>
      <c r="D752">
        <f>IF(ISBLANK('Step 1.1 Raw Data'!B752),"-",'Step 1.1 Raw Data'!B752)</f>
        <v>86.344700000000003</v>
      </c>
      <c r="E752">
        <f>IF(ISBLANK('Step 1.1 Raw Data'!C752),"-",'Step 1.1 Raw Data'!C752)</f>
        <v>86.344700000000003</v>
      </c>
      <c r="F752">
        <f>IF(ISBLANK('Step 1.1 Raw Data'!D752),"-",'Step 1.1 Raw Data'!D752)</f>
        <v>86.344700000000003</v>
      </c>
      <c r="G752" s="17">
        <f t="shared" si="113"/>
        <v>86.344700000000003</v>
      </c>
      <c r="H752" s="61">
        <f>(SQRT(3)*G752*'Step 1.1 Raw Data'!$G$3*'Step 1.1 Raw Data'!$G$4)/1000</f>
        <v>31.240211264327044</v>
      </c>
      <c r="J752" s="10"/>
      <c r="K752"/>
      <c r="L752"/>
      <c r="M752"/>
      <c r="N752" s="17"/>
      <c r="O752"/>
      <c r="P752" s="10"/>
      <c r="Q752"/>
      <c r="R752"/>
      <c r="S752"/>
      <c r="T752" s="17"/>
      <c r="AN752" s="5"/>
    </row>
    <row r="753" spans="1:40" x14ac:dyDescent="0.3">
      <c r="A753" s="10">
        <f>IF(ISBLANK('Step 1.1 Raw Data'!A753),"-",'Step 1.1 Raw Data'!A753)</f>
        <v>43163.708376736111</v>
      </c>
      <c r="B753">
        <f t="shared" si="112"/>
        <v>17</v>
      </c>
      <c r="C753">
        <f t="shared" si="111"/>
        <v>1</v>
      </c>
      <c r="D753">
        <f>IF(ISBLANK('Step 1.1 Raw Data'!B753),"-",'Step 1.1 Raw Data'!B753)</f>
        <v>86.480500000000006</v>
      </c>
      <c r="E753">
        <f>IF(ISBLANK('Step 1.1 Raw Data'!C753),"-",'Step 1.1 Raw Data'!C753)</f>
        <v>86.480500000000006</v>
      </c>
      <c r="F753">
        <f>IF(ISBLANK('Step 1.1 Raw Data'!D753),"-",'Step 1.1 Raw Data'!D753)</f>
        <v>86.480500000000006</v>
      </c>
      <c r="G753" s="17">
        <f t="shared" si="113"/>
        <v>86.480500000000006</v>
      </c>
      <c r="H753" s="61">
        <f>(SQRT(3)*G753*'Step 1.1 Raw Data'!$G$3*'Step 1.1 Raw Data'!$G$4)/1000</f>
        <v>31.289344803382665</v>
      </c>
      <c r="J753" s="10"/>
      <c r="K753"/>
      <c r="L753"/>
      <c r="M753"/>
      <c r="N753" s="17"/>
      <c r="O753"/>
      <c r="P753" s="10"/>
      <c r="Q753"/>
      <c r="R753"/>
      <c r="S753"/>
      <c r="T753" s="17"/>
      <c r="AN753" s="5"/>
    </row>
    <row r="754" spans="1:40" x14ac:dyDescent="0.3">
      <c r="A754" s="10">
        <f>IF(ISBLANK('Step 1.1 Raw Data'!A754),"-",'Step 1.1 Raw Data'!A754)</f>
        <v>43163.750043460648</v>
      </c>
      <c r="B754">
        <f t="shared" si="112"/>
        <v>18</v>
      </c>
      <c r="C754">
        <f t="shared" si="111"/>
        <v>1</v>
      </c>
      <c r="D754">
        <f>IF(ISBLANK('Step 1.1 Raw Data'!B754),"-",'Step 1.1 Raw Data'!B754)</f>
        <v>86.433199999999999</v>
      </c>
      <c r="E754">
        <f>IF(ISBLANK('Step 1.1 Raw Data'!C754),"-",'Step 1.1 Raw Data'!C754)</f>
        <v>86.433199999999999</v>
      </c>
      <c r="F754">
        <f>IF(ISBLANK('Step 1.1 Raw Data'!D754),"-",'Step 1.1 Raw Data'!D754)</f>
        <v>86.433199999999999</v>
      </c>
      <c r="G754" s="17">
        <f t="shared" si="113"/>
        <v>86.433199999999999</v>
      </c>
      <c r="H754" s="61">
        <f>(SQRT(3)*G754*'Step 1.1 Raw Data'!$G$3*'Step 1.1 Raw Data'!$G$4)/1000</f>
        <v>31.27223128057463</v>
      </c>
      <c r="J754" s="10"/>
      <c r="K754"/>
      <c r="L754"/>
      <c r="M754"/>
      <c r="N754" s="17"/>
      <c r="O754"/>
      <c r="P754" s="10"/>
      <c r="Q754"/>
      <c r="R754"/>
      <c r="S754"/>
      <c r="T754" s="17"/>
      <c r="AN754" s="5"/>
    </row>
    <row r="755" spans="1:40" x14ac:dyDescent="0.3">
      <c r="A755" s="10">
        <f>IF(ISBLANK('Step 1.1 Raw Data'!A755),"-",'Step 1.1 Raw Data'!A755)</f>
        <v>43163.791710185185</v>
      </c>
      <c r="B755">
        <f t="shared" si="112"/>
        <v>19</v>
      </c>
      <c r="C755">
        <f t="shared" si="111"/>
        <v>1</v>
      </c>
      <c r="D755">
        <f>IF(ISBLANK('Step 1.1 Raw Data'!B755),"-",'Step 1.1 Raw Data'!B755)</f>
        <v>85.679400000000001</v>
      </c>
      <c r="E755">
        <f>IF(ISBLANK('Step 1.1 Raw Data'!C755),"-",'Step 1.1 Raw Data'!C755)</f>
        <v>85.679400000000001</v>
      </c>
      <c r="F755">
        <f>IF(ISBLANK('Step 1.1 Raw Data'!D755),"-",'Step 1.1 Raw Data'!D755)</f>
        <v>85.679400000000001</v>
      </c>
      <c r="G755" s="17">
        <f t="shared" si="113"/>
        <v>85.679400000000001</v>
      </c>
      <c r="H755" s="61">
        <f>(SQRT(3)*G755*'Step 1.1 Raw Data'!$G$3*'Step 1.1 Raw Data'!$G$4)/1000</f>
        <v>30.999500339925699</v>
      </c>
      <c r="J755" s="10"/>
      <c r="K755"/>
      <c r="L755"/>
      <c r="M755"/>
      <c r="N755" s="17"/>
      <c r="O755"/>
      <c r="P755" s="10"/>
      <c r="Q755"/>
      <c r="R755"/>
      <c r="S755"/>
      <c r="T755" s="17"/>
      <c r="AN755" s="5"/>
    </row>
    <row r="756" spans="1:40" x14ac:dyDescent="0.3">
      <c r="A756" s="10">
        <f>IF(ISBLANK('Step 1.1 Raw Data'!A756),"-",'Step 1.1 Raw Data'!A756)</f>
        <v>43163.833376909723</v>
      </c>
      <c r="B756">
        <f t="shared" si="112"/>
        <v>20</v>
      </c>
      <c r="C756">
        <f t="shared" si="111"/>
        <v>1</v>
      </c>
      <c r="D756">
        <f>IF(ISBLANK('Step 1.1 Raw Data'!B756),"-",'Step 1.1 Raw Data'!B756)</f>
        <v>86.329400000000007</v>
      </c>
      <c r="E756">
        <f>IF(ISBLANK('Step 1.1 Raw Data'!C756),"-",'Step 1.1 Raw Data'!C756)</f>
        <v>86.329400000000007</v>
      </c>
      <c r="F756">
        <f>IF(ISBLANK('Step 1.1 Raw Data'!D756),"-",'Step 1.1 Raw Data'!D756)</f>
        <v>86.329400000000007</v>
      </c>
      <c r="G756" s="17">
        <f t="shared" si="113"/>
        <v>86.329400000000007</v>
      </c>
      <c r="H756" s="61">
        <f>(SQRT(3)*G756*'Step 1.1 Raw Data'!$G$3*'Step 1.1 Raw Data'!$G$4)/1000</f>
        <v>31.234675600501195</v>
      </c>
      <c r="J756" s="10"/>
      <c r="K756"/>
      <c r="L756"/>
      <c r="M756"/>
      <c r="N756" s="17"/>
      <c r="O756"/>
      <c r="P756" s="10"/>
      <c r="Q756"/>
      <c r="R756"/>
      <c r="S756"/>
      <c r="T756" s="17"/>
      <c r="AN756" s="5"/>
    </row>
    <row r="757" spans="1:40" x14ac:dyDescent="0.3">
      <c r="A757" s="10">
        <f>IF(ISBLANK('Step 1.1 Raw Data'!A757),"-",'Step 1.1 Raw Data'!A757)</f>
        <v>43163.87504363426</v>
      </c>
      <c r="B757">
        <f t="shared" si="112"/>
        <v>21</v>
      </c>
      <c r="C757">
        <f t="shared" si="111"/>
        <v>1</v>
      </c>
      <c r="D757">
        <f>IF(ISBLANK('Step 1.1 Raw Data'!B757),"-",'Step 1.1 Raw Data'!B757)</f>
        <v>86.356899999999996</v>
      </c>
      <c r="E757">
        <f>IF(ISBLANK('Step 1.1 Raw Data'!C757),"-",'Step 1.1 Raw Data'!C757)</f>
        <v>86.356899999999996</v>
      </c>
      <c r="F757">
        <f>IF(ISBLANK('Step 1.1 Raw Data'!D757),"-",'Step 1.1 Raw Data'!D757)</f>
        <v>86.356899999999996</v>
      </c>
      <c r="G757" s="17">
        <f t="shared" si="113"/>
        <v>86.356899999999996</v>
      </c>
      <c r="H757" s="61">
        <f>(SQRT(3)*G757*'Step 1.1 Raw Data'!$G$3*'Step 1.1 Raw Data'!$G$4)/1000</f>
        <v>31.244625323064</v>
      </c>
      <c r="J757" s="10"/>
      <c r="K757"/>
      <c r="L757"/>
      <c r="M757"/>
      <c r="N757" s="17"/>
      <c r="O757"/>
      <c r="P757" s="10"/>
      <c r="Q757"/>
      <c r="R757"/>
      <c r="S757"/>
      <c r="T757" s="17"/>
      <c r="AN757" s="5"/>
    </row>
    <row r="758" spans="1:40" x14ac:dyDescent="0.3">
      <c r="A758" s="10">
        <f>IF(ISBLANK('Step 1.1 Raw Data'!A758),"-",'Step 1.1 Raw Data'!A758)</f>
        <v>43163.916710358797</v>
      </c>
      <c r="B758">
        <f t="shared" si="112"/>
        <v>22</v>
      </c>
      <c r="C758">
        <f t="shared" si="111"/>
        <v>1</v>
      </c>
      <c r="D758">
        <f>IF(ISBLANK('Step 1.1 Raw Data'!B758),"-",'Step 1.1 Raw Data'!B758)</f>
        <v>86.488100000000003</v>
      </c>
      <c r="E758">
        <f>IF(ISBLANK('Step 1.1 Raw Data'!C758),"-",'Step 1.1 Raw Data'!C758)</f>
        <v>86.488100000000003</v>
      </c>
      <c r="F758">
        <f>IF(ISBLANK('Step 1.1 Raw Data'!D758),"-",'Step 1.1 Raw Data'!D758)</f>
        <v>86.488100000000003</v>
      </c>
      <c r="G758" s="17">
        <f t="shared" si="113"/>
        <v>86.488099999999989</v>
      </c>
      <c r="H758" s="61">
        <f>(SQRT(3)*G758*'Step 1.1 Raw Data'!$G$3*'Step 1.1 Raw Data'!$G$4)/1000</f>
        <v>31.292094544890926</v>
      </c>
      <c r="J758" s="10"/>
      <c r="K758"/>
      <c r="L758"/>
      <c r="M758"/>
      <c r="N758" s="17"/>
      <c r="O758"/>
      <c r="P758" s="10"/>
      <c r="Q758"/>
      <c r="R758"/>
      <c r="S758"/>
      <c r="T758" s="17"/>
      <c r="AN758" s="5"/>
    </row>
    <row r="759" spans="1:40" x14ac:dyDescent="0.3">
      <c r="A759" s="10">
        <f>IF(ISBLANK('Step 1.1 Raw Data'!A759),"-",'Step 1.1 Raw Data'!A759)</f>
        <v>43163.958377083334</v>
      </c>
      <c r="B759">
        <f t="shared" si="112"/>
        <v>23</v>
      </c>
      <c r="C759">
        <f t="shared" si="111"/>
        <v>1</v>
      </c>
      <c r="D759">
        <f>IF(ISBLANK('Step 1.1 Raw Data'!B759),"-",'Step 1.1 Raw Data'!B759)</f>
        <v>86.433199999999999</v>
      </c>
      <c r="E759">
        <f>IF(ISBLANK('Step 1.1 Raw Data'!C759),"-",'Step 1.1 Raw Data'!C759)</f>
        <v>86.433199999999999</v>
      </c>
      <c r="F759">
        <f>IF(ISBLANK('Step 1.1 Raw Data'!D759),"-",'Step 1.1 Raw Data'!D759)</f>
        <v>86.433199999999999</v>
      </c>
      <c r="G759" s="17">
        <f t="shared" si="113"/>
        <v>86.433199999999999</v>
      </c>
      <c r="H759" s="61">
        <f>(SQRT(3)*G759*'Step 1.1 Raw Data'!$G$3*'Step 1.1 Raw Data'!$G$4)/1000</f>
        <v>31.27223128057463</v>
      </c>
      <c r="J759" s="10"/>
      <c r="K759"/>
      <c r="L759"/>
      <c r="M759"/>
      <c r="N759" s="17"/>
      <c r="O759"/>
      <c r="P759" s="10"/>
      <c r="Q759"/>
      <c r="R759"/>
      <c r="S759"/>
      <c r="T759" s="17"/>
      <c r="AN759" s="5"/>
    </row>
    <row r="760" spans="1:40" x14ac:dyDescent="0.3">
      <c r="A760" s="10">
        <f>IF(ISBLANK('Step 1.1 Raw Data'!A760),"-",'Step 1.1 Raw Data'!A760)</f>
        <v>43164.000043807871</v>
      </c>
      <c r="B760">
        <f t="shared" si="112"/>
        <v>0</v>
      </c>
      <c r="C760">
        <f t="shared" si="111"/>
        <v>2</v>
      </c>
      <c r="D760">
        <f>IF(ISBLANK('Step 1.1 Raw Data'!B760),"-",'Step 1.1 Raw Data'!B760)</f>
        <v>86.408799999999999</v>
      </c>
      <c r="E760">
        <f>IF(ISBLANK('Step 1.1 Raw Data'!C760),"-",'Step 1.1 Raw Data'!C760)</f>
        <v>86.408799999999999</v>
      </c>
      <c r="F760">
        <f>IF(ISBLANK('Step 1.1 Raw Data'!D760),"-",'Step 1.1 Raw Data'!D760)</f>
        <v>86.408799999999999</v>
      </c>
      <c r="G760" s="17">
        <f t="shared" si="113"/>
        <v>86.408799999999999</v>
      </c>
      <c r="H760" s="61">
        <f>(SQRT(3)*G760*'Step 1.1 Raw Data'!$G$3*'Step 1.1 Raw Data'!$G$4)/1000</f>
        <v>31.263403163100719</v>
      </c>
      <c r="J760" s="10"/>
      <c r="K760"/>
      <c r="L760"/>
      <c r="M760"/>
      <c r="N760" s="17"/>
      <c r="O760"/>
      <c r="P760" s="10"/>
      <c r="Q760"/>
      <c r="R760"/>
      <c r="S760"/>
      <c r="T760" s="17"/>
      <c r="AN760" s="5"/>
    </row>
    <row r="761" spans="1:40" x14ac:dyDescent="0.3">
      <c r="A761" s="10">
        <f>IF(ISBLANK('Step 1.1 Raw Data'!A761),"-",'Step 1.1 Raw Data'!A761)</f>
        <v>43164.041710532409</v>
      </c>
      <c r="B761">
        <f t="shared" si="112"/>
        <v>1</v>
      </c>
      <c r="C761">
        <f t="shared" si="111"/>
        <v>2</v>
      </c>
      <c r="D761">
        <f>IF(ISBLANK('Step 1.1 Raw Data'!B761),"-",'Step 1.1 Raw Data'!B761)</f>
        <v>86.042599999999993</v>
      </c>
      <c r="E761">
        <f>IF(ISBLANK('Step 1.1 Raw Data'!C761),"-",'Step 1.1 Raw Data'!C761)</f>
        <v>86.042599999999993</v>
      </c>
      <c r="F761">
        <f>IF(ISBLANK('Step 1.1 Raw Data'!D761),"-",'Step 1.1 Raw Data'!D761)</f>
        <v>86.042599999999993</v>
      </c>
      <c r="G761" s="17">
        <f t="shared" si="113"/>
        <v>86.042599999999993</v>
      </c>
      <c r="H761" s="61">
        <f>(SQRT(3)*G761*'Step 1.1 Raw Data'!$G$3*'Step 1.1 Raw Data'!$G$4)/1000</f>
        <v>31.130909039373417</v>
      </c>
      <c r="J761" s="10"/>
      <c r="K761"/>
      <c r="L761"/>
      <c r="M761"/>
      <c r="N761" s="17"/>
      <c r="O761"/>
      <c r="P761" s="10"/>
      <c r="Q761"/>
      <c r="R761"/>
      <c r="S761"/>
      <c r="T761" s="17"/>
      <c r="AN761" s="5"/>
    </row>
    <row r="762" spans="1:40" x14ac:dyDescent="0.3">
      <c r="A762" s="10">
        <f>IF(ISBLANK('Step 1.1 Raw Data'!A762),"-",'Step 1.1 Raw Data'!A762)</f>
        <v>43164.083377256946</v>
      </c>
      <c r="B762">
        <f t="shared" si="112"/>
        <v>2</v>
      </c>
      <c r="C762">
        <f t="shared" si="111"/>
        <v>2</v>
      </c>
      <c r="D762">
        <f>IF(ISBLANK('Step 1.1 Raw Data'!B762),"-",'Step 1.1 Raw Data'!B762)</f>
        <v>86.391999999999996</v>
      </c>
      <c r="E762">
        <f>IF(ISBLANK('Step 1.1 Raw Data'!C762),"-",'Step 1.1 Raw Data'!C762)</f>
        <v>86.391999999999996</v>
      </c>
      <c r="F762">
        <f>IF(ISBLANK('Step 1.1 Raw Data'!D762),"-",'Step 1.1 Raw Data'!D762)</f>
        <v>86.391999999999996</v>
      </c>
      <c r="G762" s="17">
        <f t="shared" si="113"/>
        <v>86.391999999999996</v>
      </c>
      <c r="H762" s="61">
        <f>(SQRT(3)*G762*'Step 1.1 Raw Data'!$G$3*'Step 1.1 Raw Data'!$G$4)/1000</f>
        <v>31.257324787135076</v>
      </c>
      <c r="J762" s="10"/>
      <c r="K762"/>
      <c r="L762"/>
      <c r="M762"/>
      <c r="N762" s="17"/>
      <c r="O762"/>
      <c r="P762" s="10"/>
      <c r="Q762"/>
      <c r="R762"/>
      <c r="S762"/>
      <c r="T762" s="17"/>
      <c r="AN762" s="5"/>
    </row>
    <row r="763" spans="1:40" x14ac:dyDescent="0.3">
      <c r="A763" s="10">
        <f>IF(ISBLANK('Step 1.1 Raw Data'!A763),"-",'Step 1.1 Raw Data'!A763)</f>
        <v>43164.125043981483</v>
      </c>
      <c r="B763">
        <f t="shared" si="112"/>
        <v>3</v>
      </c>
      <c r="C763">
        <f t="shared" si="111"/>
        <v>2</v>
      </c>
      <c r="D763">
        <f>IF(ISBLANK('Step 1.1 Raw Data'!B763),"-",'Step 1.1 Raw Data'!B763)</f>
        <v>86.277600000000007</v>
      </c>
      <c r="E763">
        <f>IF(ISBLANK('Step 1.1 Raw Data'!C763),"-",'Step 1.1 Raw Data'!C763)</f>
        <v>86.277600000000007</v>
      </c>
      <c r="F763">
        <f>IF(ISBLANK('Step 1.1 Raw Data'!D763),"-",'Step 1.1 Raw Data'!D763)</f>
        <v>86.277600000000007</v>
      </c>
      <c r="G763" s="17">
        <f t="shared" si="113"/>
        <v>86.277600000000007</v>
      </c>
      <c r="H763" s="61">
        <f>(SQRT(3)*G763*'Step 1.1 Raw Data'!$G$3*'Step 1.1 Raw Data'!$G$4)/1000</f>
        <v>31.215933941273793</v>
      </c>
      <c r="J763" s="10"/>
      <c r="K763"/>
      <c r="L763"/>
      <c r="M763"/>
      <c r="N763" s="17"/>
      <c r="O763"/>
      <c r="P763" s="10"/>
      <c r="Q763"/>
      <c r="R763"/>
      <c r="S763"/>
      <c r="T763" s="17"/>
      <c r="AN763" s="5"/>
    </row>
    <row r="764" spans="1:40" x14ac:dyDescent="0.3">
      <c r="A764" s="10">
        <f>IF(ISBLANK('Step 1.1 Raw Data'!A764),"-",'Step 1.1 Raw Data'!A764)</f>
        <v>43164.16671070602</v>
      </c>
      <c r="B764">
        <f t="shared" si="112"/>
        <v>4</v>
      </c>
      <c r="C764">
        <f t="shared" si="111"/>
        <v>2</v>
      </c>
      <c r="D764">
        <f>IF(ISBLANK('Step 1.1 Raw Data'!B764),"-",'Step 1.1 Raw Data'!B764)</f>
        <v>86.503399999999999</v>
      </c>
      <c r="E764">
        <f>IF(ISBLANK('Step 1.1 Raw Data'!C764),"-",'Step 1.1 Raw Data'!C764)</f>
        <v>86.503399999999999</v>
      </c>
      <c r="F764">
        <f>IF(ISBLANK('Step 1.1 Raw Data'!D764),"-",'Step 1.1 Raw Data'!D764)</f>
        <v>86.503399999999999</v>
      </c>
      <c r="G764" s="17">
        <f t="shared" si="113"/>
        <v>86.503399999999999</v>
      </c>
      <c r="H764" s="61">
        <f>(SQRT(3)*G764*'Step 1.1 Raw Data'!$G$3*'Step 1.1 Raw Data'!$G$4)/1000</f>
        <v>31.297630208716786</v>
      </c>
      <c r="J764" s="10"/>
      <c r="K764"/>
      <c r="L764"/>
      <c r="M764"/>
      <c r="N764" s="17"/>
      <c r="O764"/>
      <c r="P764" s="10"/>
      <c r="Q764"/>
      <c r="R764"/>
      <c r="S764"/>
      <c r="T764" s="17"/>
      <c r="AN764" s="5"/>
    </row>
    <row r="765" spans="1:40" x14ac:dyDescent="0.3">
      <c r="A765" s="10">
        <f>IF(ISBLANK('Step 1.1 Raw Data'!A765),"-",'Step 1.1 Raw Data'!A765)</f>
        <v>43164.208377430557</v>
      </c>
      <c r="B765">
        <f t="shared" si="112"/>
        <v>5</v>
      </c>
      <c r="C765">
        <f t="shared" si="111"/>
        <v>2</v>
      </c>
      <c r="D765">
        <f>IF(ISBLANK('Step 1.1 Raw Data'!B765),"-",'Step 1.1 Raw Data'!B765)</f>
        <v>86.366100000000003</v>
      </c>
      <c r="E765">
        <f>IF(ISBLANK('Step 1.1 Raw Data'!C765),"-",'Step 1.1 Raw Data'!C765)</f>
        <v>86.366100000000003</v>
      </c>
      <c r="F765">
        <f>IF(ISBLANK('Step 1.1 Raw Data'!D765),"-",'Step 1.1 Raw Data'!D765)</f>
        <v>86.366100000000003</v>
      </c>
      <c r="G765" s="17">
        <f t="shared" si="113"/>
        <v>86.366100000000003</v>
      </c>
      <c r="H765" s="61">
        <f>(SQRT(3)*G765*'Step 1.1 Raw Data'!$G$3*'Step 1.1 Raw Data'!$G$4)/1000</f>
        <v>31.247953957521378</v>
      </c>
      <c r="J765" s="10"/>
      <c r="K765"/>
      <c r="L765"/>
      <c r="M765"/>
      <c r="N765" s="17"/>
      <c r="O765"/>
      <c r="P765" s="10"/>
      <c r="Q765"/>
      <c r="R765"/>
      <c r="S765"/>
      <c r="T765" s="17"/>
      <c r="AN765" s="5"/>
    </row>
    <row r="766" spans="1:40" x14ac:dyDescent="0.3">
      <c r="A766" s="10">
        <f>IF(ISBLANK('Step 1.1 Raw Data'!A766),"-",'Step 1.1 Raw Data'!A766)</f>
        <v>43164.250044155095</v>
      </c>
      <c r="B766">
        <f t="shared" si="112"/>
        <v>6</v>
      </c>
      <c r="C766">
        <f t="shared" si="111"/>
        <v>2</v>
      </c>
      <c r="D766">
        <f>IF(ISBLANK('Step 1.1 Raw Data'!B766),"-",'Step 1.1 Raw Data'!B766)</f>
        <v>86.2898</v>
      </c>
      <c r="E766">
        <f>IF(ISBLANK('Step 1.1 Raw Data'!C766),"-",'Step 1.1 Raw Data'!C766)</f>
        <v>86.2898</v>
      </c>
      <c r="F766">
        <f>IF(ISBLANK('Step 1.1 Raw Data'!D766),"-",'Step 1.1 Raw Data'!D766)</f>
        <v>86.2898</v>
      </c>
      <c r="G766" s="17">
        <f t="shared" si="113"/>
        <v>86.2898</v>
      </c>
      <c r="H766" s="61">
        <f>(SQRT(3)*G766*'Step 1.1 Raw Data'!$G$3*'Step 1.1 Raw Data'!$G$4)/1000</f>
        <v>31.220348000010748</v>
      </c>
      <c r="J766" s="10"/>
      <c r="K766"/>
      <c r="L766"/>
      <c r="M766"/>
      <c r="N766" s="17"/>
      <c r="O766"/>
      <c r="P766" s="10"/>
      <c r="Q766"/>
      <c r="R766"/>
      <c r="S766"/>
      <c r="T766" s="17"/>
      <c r="AN766" s="5"/>
    </row>
    <row r="767" spans="1:40" x14ac:dyDescent="0.3">
      <c r="A767" s="10">
        <f>IF(ISBLANK('Step 1.1 Raw Data'!A767),"-",'Step 1.1 Raw Data'!A767)</f>
        <v>43164.291710879632</v>
      </c>
      <c r="B767">
        <f t="shared" si="112"/>
        <v>7</v>
      </c>
      <c r="C767">
        <f t="shared" si="111"/>
        <v>2</v>
      </c>
      <c r="D767">
        <f>IF(ISBLANK('Step 1.1 Raw Data'!B767),"-",'Step 1.1 Raw Data'!B767)</f>
        <v>86.204300000000003</v>
      </c>
      <c r="E767">
        <f>IF(ISBLANK('Step 1.1 Raw Data'!C767),"-",'Step 1.1 Raw Data'!C767)</f>
        <v>86.204300000000003</v>
      </c>
      <c r="F767">
        <f>IF(ISBLANK('Step 1.1 Raw Data'!D767),"-",'Step 1.1 Raw Data'!D767)</f>
        <v>86.204300000000003</v>
      </c>
      <c r="G767" s="17">
        <f t="shared" si="113"/>
        <v>86.204300000000003</v>
      </c>
      <c r="H767" s="61">
        <f>(SQRT(3)*G767*'Step 1.1 Raw Data'!$G$3*'Step 1.1 Raw Data'!$G$4)/1000</f>
        <v>31.189413408042743</v>
      </c>
      <c r="J767" s="10"/>
      <c r="K767"/>
      <c r="L767"/>
      <c r="M767"/>
      <c r="N767" s="17"/>
      <c r="O767"/>
      <c r="P767" s="10"/>
      <c r="Q767"/>
      <c r="R767"/>
      <c r="S767"/>
      <c r="T767" s="17"/>
      <c r="AN767" s="5"/>
    </row>
    <row r="768" spans="1:40" x14ac:dyDescent="0.3">
      <c r="A768" s="10">
        <f>IF(ISBLANK('Step 1.1 Raw Data'!A768),"-",'Step 1.1 Raw Data'!A768)</f>
        <v>43164.333377604169</v>
      </c>
      <c r="B768">
        <f t="shared" si="112"/>
        <v>8</v>
      </c>
      <c r="C768">
        <f t="shared" si="111"/>
        <v>2</v>
      </c>
      <c r="D768">
        <f>IF(ISBLANK('Step 1.1 Raw Data'!B768),"-",'Step 1.1 Raw Data'!B768)</f>
        <v>86.335499999999996</v>
      </c>
      <c r="E768">
        <f>IF(ISBLANK('Step 1.1 Raw Data'!C768),"-",'Step 1.1 Raw Data'!C768)</f>
        <v>86.335499999999996</v>
      </c>
      <c r="F768">
        <f>IF(ISBLANK('Step 1.1 Raw Data'!D768),"-",'Step 1.1 Raw Data'!D768)</f>
        <v>86.335499999999996</v>
      </c>
      <c r="G768" s="17">
        <f t="shared" si="113"/>
        <v>86.335499999999982</v>
      </c>
      <c r="H768" s="61">
        <f>(SQRT(3)*G768*'Step 1.1 Raw Data'!$G$3*'Step 1.1 Raw Data'!$G$4)/1000</f>
        <v>31.236882629869662</v>
      </c>
      <c r="J768" s="10"/>
      <c r="K768"/>
      <c r="L768"/>
      <c r="M768"/>
      <c r="N768" s="17"/>
      <c r="O768"/>
      <c r="P768" s="10"/>
      <c r="Q768"/>
      <c r="R768"/>
      <c r="S768"/>
      <c r="T768" s="17"/>
      <c r="AN768" s="5"/>
    </row>
    <row r="769" spans="1:40" x14ac:dyDescent="0.3">
      <c r="A769" s="10">
        <f>IF(ISBLANK('Step 1.1 Raw Data'!A769),"-",'Step 1.1 Raw Data'!A769)</f>
        <v>43164.375044328706</v>
      </c>
      <c r="B769">
        <f t="shared" si="112"/>
        <v>9</v>
      </c>
      <c r="C769">
        <f t="shared" si="111"/>
        <v>2</v>
      </c>
      <c r="D769">
        <f>IF(ISBLANK('Step 1.1 Raw Data'!B769),"-",'Step 1.1 Raw Data'!B769)</f>
        <v>86.379800000000003</v>
      </c>
      <c r="E769">
        <f>IF(ISBLANK('Step 1.1 Raw Data'!C769),"-",'Step 1.1 Raw Data'!C769)</f>
        <v>86.379800000000003</v>
      </c>
      <c r="F769">
        <f>IF(ISBLANK('Step 1.1 Raw Data'!D769),"-",'Step 1.1 Raw Data'!D769)</f>
        <v>86.379800000000003</v>
      </c>
      <c r="G769" s="17">
        <f t="shared" si="113"/>
        <v>86.379800000000003</v>
      </c>
      <c r="H769" s="61">
        <f>(SQRT(3)*G769*'Step 1.1 Raw Data'!$G$3*'Step 1.1 Raw Data'!$G$4)/1000</f>
        <v>31.252910728398124</v>
      </c>
      <c r="J769" s="10"/>
      <c r="K769"/>
      <c r="L769"/>
      <c r="M769"/>
      <c r="N769" s="17"/>
      <c r="O769"/>
      <c r="P769" s="10"/>
      <c r="Q769"/>
      <c r="R769"/>
      <c r="S769"/>
      <c r="T769" s="17"/>
      <c r="AN769" s="5"/>
    </row>
    <row r="770" spans="1:40" x14ac:dyDescent="0.3">
      <c r="A770" s="10">
        <f>IF(ISBLANK('Step 1.1 Raw Data'!A770),"-",'Step 1.1 Raw Data'!A770)</f>
        <v>43164.416711053243</v>
      </c>
      <c r="B770">
        <f t="shared" si="112"/>
        <v>10</v>
      </c>
      <c r="C770">
        <f t="shared" ref="C770:C833" si="114">WEEKDAY(A770)</f>
        <v>2</v>
      </c>
      <c r="D770">
        <f>IF(ISBLANK('Step 1.1 Raw Data'!B770),"-",'Step 1.1 Raw Data'!B770)</f>
        <v>86.227199999999996</v>
      </c>
      <c r="E770">
        <f>IF(ISBLANK('Step 1.1 Raw Data'!C770),"-",'Step 1.1 Raw Data'!C770)</f>
        <v>86.227199999999996</v>
      </c>
      <c r="F770">
        <f>IF(ISBLANK('Step 1.1 Raw Data'!D770),"-",'Step 1.1 Raw Data'!D770)</f>
        <v>86.227199999999996</v>
      </c>
      <c r="G770" s="17">
        <f t="shared" si="113"/>
        <v>86.227199999999996</v>
      </c>
      <c r="H770" s="61">
        <f>(SQRT(3)*G770*'Step 1.1 Raw Data'!$G$3*'Step 1.1 Raw Data'!$G$4)/1000</f>
        <v>31.197698813376856</v>
      </c>
      <c r="J770" s="10"/>
      <c r="K770"/>
      <c r="L770"/>
      <c r="M770"/>
      <c r="N770" s="17"/>
      <c r="O770"/>
      <c r="P770" s="10"/>
      <c r="Q770"/>
      <c r="R770"/>
      <c r="S770"/>
      <c r="T770" s="17"/>
      <c r="AN770" s="5"/>
    </row>
    <row r="771" spans="1:40" x14ac:dyDescent="0.3">
      <c r="A771" s="10">
        <f>IF(ISBLANK('Step 1.1 Raw Data'!A771),"-",'Step 1.1 Raw Data'!A771)</f>
        <v>43164.458377777781</v>
      </c>
      <c r="B771">
        <f t="shared" ref="B771:B834" si="115">HOUR(A771)</f>
        <v>11</v>
      </c>
      <c r="C771">
        <f t="shared" si="114"/>
        <v>2</v>
      </c>
      <c r="D771">
        <f>IF(ISBLANK('Step 1.1 Raw Data'!B771),"-",'Step 1.1 Raw Data'!B771)</f>
        <v>86.2119</v>
      </c>
      <c r="E771">
        <f>IF(ISBLANK('Step 1.1 Raw Data'!C771),"-",'Step 1.1 Raw Data'!C771)</f>
        <v>86.2119</v>
      </c>
      <c r="F771">
        <f>IF(ISBLANK('Step 1.1 Raw Data'!D771),"-",'Step 1.1 Raw Data'!D771)</f>
        <v>86.2119</v>
      </c>
      <c r="G771" s="17">
        <f t="shared" ref="G771:G834" si="116">AVERAGE(D771:F771)</f>
        <v>86.2119</v>
      </c>
      <c r="H771" s="61">
        <f>(SQRT(3)*G771*'Step 1.1 Raw Data'!$G$3*'Step 1.1 Raw Data'!$G$4)/1000</f>
        <v>31.192163149551003</v>
      </c>
      <c r="J771" s="10"/>
      <c r="K771"/>
      <c r="L771"/>
      <c r="M771"/>
      <c r="N771" s="17"/>
      <c r="O771"/>
      <c r="P771" s="10"/>
      <c r="Q771"/>
      <c r="R771"/>
      <c r="S771"/>
      <c r="T771" s="17"/>
      <c r="AN771" s="5"/>
    </row>
    <row r="772" spans="1:40" x14ac:dyDescent="0.3">
      <c r="A772" s="10">
        <f>IF(ISBLANK('Step 1.1 Raw Data'!A772),"-",'Step 1.1 Raw Data'!A772)</f>
        <v>43164.500044502318</v>
      </c>
      <c r="B772">
        <f t="shared" si="115"/>
        <v>12</v>
      </c>
      <c r="C772">
        <f t="shared" si="114"/>
        <v>2</v>
      </c>
      <c r="D772">
        <f>IF(ISBLANK('Step 1.1 Raw Data'!B772),"-",'Step 1.1 Raw Data'!B772)</f>
        <v>86.388999999999996</v>
      </c>
      <c r="E772">
        <f>IF(ISBLANK('Step 1.1 Raw Data'!C772),"-",'Step 1.1 Raw Data'!C772)</f>
        <v>86.388999999999996</v>
      </c>
      <c r="F772">
        <f>IF(ISBLANK('Step 1.1 Raw Data'!D772),"-",'Step 1.1 Raw Data'!D772)</f>
        <v>86.388999999999996</v>
      </c>
      <c r="G772" s="17">
        <f t="shared" si="116"/>
        <v>86.388999999999996</v>
      </c>
      <c r="H772" s="61">
        <f>(SQRT(3)*G772*'Step 1.1 Raw Data'!$G$3*'Step 1.1 Raw Data'!$G$4)/1000</f>
        <v>31.256239362855496</v>
      </c>
      <c r="J772" s="10"/>
      <c r="K772"/>
      <c r="L772"/>
      <c r="M772"/>
      <c r="N772" s="17"/>
      <c r="O772"/>
      <c r="P772" s="10"/>
      <c r="Q772"/>
      <c r="R772"/>
      <c r="S772"/>
      <c r="T772" s="17"/>
      <c r="AN772" s="5"/>
    </row>
    <row r="773" spans="1:40" x14ac:dyDescent="0.3">
      <c r="A773" s="10">
        <f>IF(ISBLANK('Step 1.1 Raw Data'!A773),"-",'Step 1.1 Raw Data'!A773)</f>
        <v>43164.541711226855</v>
      </c>
      <c r="B773">
        <f t="shared" si="115"/>
        <v>13</v>
      </c>
      <c r="C773">
        <f t="shared" si="114"/>
        <v>2</v>
      </c>
      <c r="D773">
        <f>IF(ISBLANK('Step 1.1 Raw Data'!B773),"-",'Step 1.1 Raw Data'!B773)</f>
        <v>86.402699999999996</v>
      </c>
      <c r="E773">
        <f>IF(ISBLANK('Step 1.1 Raw Data'!C773),"-",'Step 1.1 Raw Data'!C773)</f>
        <v>86.402699999999996</v>
      </c>
      <c r="F773">
        <f>IF(ISBLANK('Step 1.1 Raw Data'!D773),"-",'Step 1.1 Raw Data'!D773)</f>
        <v>86.402699999999996</v>
      </c>
      <c r="G773" s="17">
        <f t="shared" si="116"/>
        <v>86.402699999999996</v>
      </c>
      <c r="H773" s="61">
        <f>(SQRT(3)*G773*'Step 1.1 Raw Data'!$G$3*'Step 1.1 Raw Data'!$G$4)/1000</f>
        <v>31.261196133732241</v>
      </c>
      <c r="J773" s="10"/>
      <c r="K773"/>
      <c r="L773"/>
      <c r="M773"/>
      <c r="N773" s="17"/>
      <c r="O773"/>
      <c r="P773" s="10"/>
      <c r="Q773"/>
      <c r="R773"/>
      <c r="S773"/>
      <c r="T773" s="17"/>
      <c r="AN773" s="5"/>
    </row>
    <row r="774" spans="1:40" x14ac:dyDescent="0.3">
      <c r="A774" s="10">
        <f>IF(ISBLANK('Step 1.1 Raw Data'!A774),"-",'Step 1.1 Raw Data'!A774)</f>
        <v>43164.583377951392</v>
      </c>
      <c r="B774">
        <f t="shared" si="115"/>
        <v>14</v>
      </c>
      <c r="C774">
        <f t="shared" si="114"/>
        <v>2</v>
      </c>
      <c r="D774">
        <f>IF(ISBLANK('Step 1.1 Raw Data'!B774),"-",'Step 1.1 Raw Data'!B774)</f>
        <v>86.378299999999996</v>
      </c>
      <c r="E774">
        <f>IF(ISBLANK('Step 1.1 Raw Data'!C774),"-",'Step 1.1 Raw Data'!C774)</f>
        <v>86.378299999999996</v>
      </c>
      <c r="F774">
        <f>IF(ISBLANK('Step 1.1 Raw Data'!D774),"-",'Step 1.1 Raw Data'!D774)</f>
        <v>86.378299999999996</v>
      </c>
      <c r="G774" s="17">
        <f t="shared" si="116"/>
        <v>86.37830000000001</v>
      </c>
      <c r="H774" s="61">
        <f>(SQRT(3)*G774*'Step 1.1 Raw Data'!$G$3*'Step 1.1 Raw Data'!$G$4)/1000</f>
        <v>31.252368016258334</v>
      </c>
      <c r="J774" s="10"/>
      <c r="K774"/>
      <c r="L774"/>
      <c r="M774"/>
      <c r="N774" s="17"/>
      <c r="O774"/>
      <c r="P774" s="10"/>
      <c r="Q774"/>
      <c r="R774"/>
      <c r="S774"/>
      <c r="T774" s="17"/>
      <c r="AN774" s="5"/>
    </row>
    <row r="775" spans="1:40" x14ac:dyDescent="0.3">
      <c r="A775" s="10">
        <f>IF(ISBLANK('Step 1.1 Raw Data'!A775),"-",'Step 1.1 Raw Data'!A775)</f>
        <v>43164.62504467593</v>
      </c>
      <c r="B775">
        <f t="shared" si="115"/>
        <v>15</v>
      </c>
      <c r="C775">
        <f t="shared" si="114"/>
        <v>2</v>
      </c>
      <c r="D775">
        <f>IF(ISBLANK('Step 1.1 Raw Data'!B775),"-",'Step 1.1 Raw Data'!B775)</f>
        <v>86.335499999999996</v>
      </c>
      <c r="E775">
        <f>IF(ISBLANK('Step 1.1 Raw Data'!C775),"-",'Step 1.1 Raw Data'!C775)</f>
        <v>86.335499999999996</v>
      </c>
      <c r="F775">
        <f>IF(ISBLANK('Step 1.1 Raw Data'!D775),"-",'Step 1.1 Raw Data'!D775)</f>
        <v>86.335499999999996</v>
      </c>
      <c r="G775" s="17">
        <f t="shared" si="116"/>
        <v>86.335499999999982</v>
      </c>
      <c r="H775" s="61">
        <f>(SQRT(3)*G775*'Step 1.1 Raw Data'!$G$3*'Step 1.1 Raw Data'!$G$4)/1000</f>
        <v>31.236882629869662</v>
      </c>
      <c r="J775" s="10"/>
      <c r="K775"/>
      <c r="L775"/>
      <c r="M775"/>
      <c r="N775" s="17"/>
      <c r="O775"/>
      <c r="P775" s="10"/>
      <c r="Q775"/>
      <c r="R775"/>
      <c r="S775"/>
      <c r="T775" s="17"/>
      <c r="AN775" s="5"/>
    </row>
    <row r="776" spans="1:40" x14ac:dyDescent="0.3">
      <c r="A776" s="10">
        <f>IF(ISBLANK('Step 1.1 Raw Data'!A776),"-",'Step 1.1 Raw Data'!A776)</f>
        <v>43164.666711400459</v>
      </c>
      <c r="B776">
        <f t="shared" si="115"/>
        <v>16</v>
      </c>
      <c r="C776">
        <f t="shared" si="114"/>
        <v>2</v>
      </c>
      <c r="D776">
        <f>IF(ISBLANK('Step 1.1 Raw Data'!B776),"-",'Step 1.1 Raw Data'!B776)</f>
        <v>86.349299999999999</v>
      </c>
      <c r="E776">
        <f>IF(ISBLANK('Step 1.1 Raw Data'!C776),"-",'Step 1.1 Raw Data'!C776)</f>
        <v>86.349299999999999</v>
      </c>
      <c r="F776">
        <f>IF(ISBLANK('Step 1.1 Raw Data'!D776),"-",'Step 1.1 Raw Data'!D776)</f>
        <v>86.349299999999999</v>
      </c>
      <c r="G776" s="17">
        <f t="shared" si="116"/>
        <v>86.349300000000014</v>
      </c>
      <c r="H776" s="61">
        <f>(SQRT(3)*G776*'Step 1.1 Raw Data'!$G$3*'Step 1.1 Raw Data'!$G$4)/1000</f>
        <v>31.241875581555739</v>
      </c>
      <c r="J776" s="10"/>
      <c r="K776"/>
      <c r="L776"/>
      <c r="M776"/>
      <c r="N776" s="17"/>
      <c r="O776"/>
      <c r="P776" s="10"/>
      <c r="Q776"/>
      <c r="R776"/>
      <c r="S776"/>
      <c r="T776" s="17"/>
      <c r="AN776" s="5"/>
    </row>
    <row r="777" spans="1:40" x14ac:dyDescent="0.3">
      <c r="A777" s="10">
        <f>IF(ISBLANK('Step 1.1 Raw Data'!A777),"-",'Step 1.1 Raw Data'!A777)</f>
        <v>43164.708378124997</v>
      </c>
      <c r="B777">
        <f t="shared" si="115"/>
        <v>17</v>
      </c>
      <c r="C777">
        <f t="shared" si="114"/>
        <v>2</v>
      </c>
      <c r="D777">
        <f>IF(ISBLANK('Step 1.1 Raw Data'!B777),"-",'Step 1.1 Raw Data'!B777)</f>
        <v>86.244</v>
      </c>
      <c r="E777">
        <f>IF(ISBLANK('Step 1.1 Raw Data'!C777),"-",'Step 1.1 Raw Data'!C777)</f>
        <v>86.244</v>
      </c>
      <c r="F777">
        <f>IF(ISBLANK('Step 1.1 Raw Data'!D777),"-",'Step 1.1 Raw Data'!D777)</f>
        <v>86.244</v>
      </c>
      <c r="G777" s="17">
        <f t="shared" si="116"/>
        <v>86.243999999999986</v>
      </c>
      <c r="H777" s="61">
        <f>(SQRT(3)*G777*'Step 1.1 Raw Data'!$G$3*'Step 1.1 Raw Data'!$G$4)/1000</f>
        <v>31.2037771893425</v>
      </c>
      <c r="J777" s="10"/>
      <c r="K777"/>
      <c r="L777"/>
      <c r="M777"/>
      <c r="N777" s="17"/>
      <c r="O777"/>
      <c r="P777" s="10"/>
      <c r="Q777"/>
      <c r="R777"/>
      <c r="S777"/>
      <c r="T777" s="17"/>
      <c r="AN777" s="5"/>
    </row>
    <row r="778" spans="1:40" x14ac:dyDescent="0.3">
      <c r="A778" s="10">
        <f>IF(ISBLANK('Step 1.1 Raw Data'!A778),"-",'Step 1.1 Raw Data'!A778)</f>
        <v>43164.750044849534</v>
      </c>
      <c r="B778">
        <f t="shared" si="115"/>
        <v>18</v>
      </c>
      <c r="C778">
        <f t="shared" si="114"/>
        <v>2</v>
      </c>
      <c r="D778">
        <f>IF(ISBLANK('Step 1.1 Raw Data'!B778),"-",'Step 1.1 Raw Data'!B778)</f>
        <v>86.3142</v>
      </c>
      <c r="E778">
        <f>IF(ISBLANK('Step 1.1 Raw Data'!C778),"-",'Step 1.1 Raw Data'!C778)</f>
        <v>86.3142</v>
      </c>
      <c r="F778">
        <f>IF(ISBLANK('Step 1.1 Raw Data'!D778),"-",'Step 1.1 Raw Data'!D778)</f>
        <v>86.3142</v>
      </c>
      <c r="G778" s="17">
        <f t="shared" si="116"/>
        <v>86.314199999999985</v>
      </c>
      <c r="H778" s="61">
        <f>(SQRT(3)*G778*'Step 1.1 Raw Data'!$G$3*'Step 1.1 Raw Data'!$G$4)/1000</f>
        <v>31.229176117484656</v>
      </c>
      <c r="J778" s="10"/>
      <c r="K778"/>
      <c r="L778"/>
      <c r="M778"/>
      <c r="N778" s="17"/>
      <c r="O778"/>
      <c r="P778" s="10"/>
      <c r="Q778"/>
      <c r="R778"/>
      <c r="S778"/>
      <c r="T778" s="17"/>
      <c r="AN778" s="5"/>
    </row>
    <row r="779" spans="1:40" x14ac:dyDescent="0.3">
      <c r="A779" s="10">
        <f>IF(ISBLANK('Step 1.1 Raw Data'!A779),"-",'Step 1.1 Raw Data'!A779)</f>
        <v>43164.791711574071</v>
      </c>
      <c r="B779">
        <f t="shared" si="115"/>
        <v>19</v>
      </c>
      <c r="C779">
        <f t="shared" si="114"/>
        <v>2</v>
      </c>
      <c r="D779">
        <f>IF(ISBLANK('Step 1.1 Raw Data'!B779),"-",'Step 1.1 Raw Data'!B779)</f>
        <v>86.2089</v>
      </c>
      <c r="E779">
        <f>IF(ISBLANK('Step 1.1 Raw Data'!C779),"-",'Step 1.1 Raw Data'!C779)</f>
        <v>86.2089</v>
      </c>
      <c r="F779">
        <f>IF(ISBLANK('Step 1.1 Raw Data'!D779),"-",'Step 1.1 Raw Data'!D779)</f>
        <v>86.2089</v>
      </c>
      <c r="G779" s="17">
        <f t="shared" si="116"/>
        <v>86.208900000000014</v>
      </c>
      <c r="H779" s="61">
        <f>(SQRT(3)*G779*'Step 1.1 Raw Data'!$G$3*'Step 1.1 Raw Data'!$G$4)/1000</f>
        <v>31.191077725271438</v>
      </c>
      <c r="J779" s="10"/>
      <c r="K779"/>
      <c r="L779"/>
      <c r="M779"/>
      <c r="N779" s="17"/>
      <c r="O779"/>
      <c r="P779" s="10"/>
      <c r="Q779"/>
      <c r="R779"/>
      <c r="S779"/>
      <c r="T779" s="17"/>
      <c r="AN779" s="5"/>
    </row>
    <row r="780" spans="1:40" x14ac:dyDescent="0.3">
      <c r="A780" s="10">
        <f>IF(ISBLANK('Step 1.1 Raw Data'!A780),"-",'Step 1.1 Raw Data'!A780)</f>
        <v>43164.833378298608</v>
      </c>
      <c r="B780">
        <f t="shared" si="115"/>
        <v>20</v>
      </c>
      <c r="C780">
        <f t="shared" si="114"/>
        <v>2</v>
      </c>
      <c r="D780">
        <f>IF(ISBLANK('Step 1.1 Raw Data'!B780),"-",'Step 1.1 Raw Data'!B780)</f>
        <v>86.218100000000007</v>
      </c>
      <c r="E780">
        <f>IF(ISBLANK('Step 1.1 Raw Data'!C780),"-",'Step 1.1 Raw Data'!C780)</f>
        <v>86.218100000000007</v>
      </c>
      <c r="F780">
        <f>IF(ISBLANK('Step 1.1 Raw Data'!D780),"-",'Step 1.1 Raw Data'!D780)</f>
        <v>86.218100000000007</v>
      </c>
      <c r="G780" s="17">
        <f t="shared" si="116"/>
        <v>86.218100000000007</v>
      </c>
      <c r="H780" s="61">
        <f>(SQRT(3)*G780*'Step 1.1 Raw Data'!$G$3*'Step 1.1 Raw Data'!$G$4)/1000</f>
        <v>31.194406359728813</v>
      </c>
      <c r="J780" s="10"/>
      <c r="K780"/>
      <c r="L780"/>
      <c r="M780"/>
      <c r="N780" s="17"/>
      <c r="O780"/>
      <c r="P780" s="10"/>
      <c r="Q780"/>
      <c r="R780"/>
      <c r="S780"/>
      <c r="T780" s="17"/>
      <c r="AN780" s="5"/>
    </row>
    <row r="781" spans="1:40" x14ac:dyDescent="0.3">
      <c r="A781" s="10">
        <f>IF(ISBLANK('Step 1.1 Raw Data'!A781),"-",'Step 1.1 Raw Data'!A781)</f>
        <v>43164.875045023146</v>
      </c>
      <c r="B781">
        <f t="shared" si="115"/>
        <v>21</v>
      </c>
      <c r="C781">
        <f t="shared" si="114"/>
        <v>2</v>
      </c>
      <c r="D781">
        <f>IF(ISBLANK('Step 1.1 Raw Data'!B781),"-",'Step 1.1 Raw Data'!B781)</f>
        <v>86.1494</v>
      </c>
      <c r="E781">
        <f>IF(ISBLANK('Step 1.1 Raw Data'!C781),"-",'Step 1.1 Raw Data'!C781)</f>
        <v>86.1494</v>
      </c>
      <c r="F781">
        <f>IF(ISBLANK('Step 1.1 Raw Data'!D781),"-",'Step 1.1 Raw Data'!D781)</f>
        <v>86.1494</v>
      </c>
      <c r="G781" s="17">
        <f t="shared" si="116"/>
        <v>86.1494</v>
      </c>
      <c r="H781" s="61">
        <f>(SQRT(3)*G781*'Step 1.1 Raw Data'!$G$3*'Step 1.1 Raw Data'!$G$4)/1000</f>
        <v>31.16955014372644</v>
      </c>
      <c r="J781" s="10"/>
      <c r="K781"/>
      <c r="L781"/>
      <c r="M781"/>
      <c r="N781" s="17"/>
      <c r="O781"/>
      <c r="P781" s="10"/>
      <c r="Q781"/>
      <c r="R781"/>
      <c r="S781"/>
      <c r="T781" s="17"/>
      <c r="AN781" s="5"/>
    </row>
    <row r="782" spans="1:40" x14ac:dyDescent="0.3">
      <c r="A782" s="10">
        <f>IF(ISBLANK('Step 1.1 Raw Data'!A782),"-",'Step 1.1 Raw Data'!A782)</f>
        <v>43164.916711747683</v>
      </c>
      <c r="B782">
        <f t="shared" si="115"/>
        <v>22</v>
      </c>
      <c r="C782">
        <f t="shared" si="114"/>
        <v>2</v>
      </c>
      <c r="D782">
        <f>IF(ISBLANK('Step 1.1 Raw Data'!B782),"-",'Step 1.1 Raw Data'!B782)</f>
        <v>86.259299999999996</v>
      </c>
      <c r="E782">
        <f>IF(ISBLANK('Step 1.1 Raw Data'!C782),"-",'Step 1.1 Raw Data'!C782)</f>
        <v>86.259299999999996</v>
      </c>
      <c r="F782">
        <f>IF(ISBLANK('Step 1.1 Raw Data'!D782),"-",'Step 1.1 Raw Data'!D782)</f>
        <v>86.259299999999996</v>
      </c>
      <c r="G782" s="17">
        <f t="shared" si="116"/>
        <v>86.259299999999996</v>
      </c>
      <c r="H782" s="61">
        <f>(SQRT(3)*G782*'Step 1.1 Raw Data'!$G$3*'Step 1.1 Raw Data'!$G$4)/1000</f>
        <v>31.209312853168356</v>
      </c>
      <c r="J782" s="10"/>
      <c r="K782"/>
      <c r="L782"/>
      <c r="M782"/>
      <c r="N782" s="17"/>
      <c r="O782"/>
      <c r="P782" s="10"/>
      <c r="Q782"/>
      <c r="R782"/>
      <c r="S782"/>
      <c r="T782" s="17"/>
      <c r="AN782" s="5"/>
    </row>
    <row r="783" spans="1:40" x14ac:dyDescent="0.3">
      <c r="A783" s="10">
        <f>IF(ISBLANK('Step 1.1 Raw Data'!A783),"-",'Step 1.1 Raw Data'!A783)</f>
        <v>43164.95837847222</v>
      </c>
      <c r="B783">
        <f t="shared" si="115"/>
        <v>23</v>
      </c>
      <c r="C783">
        <f t="shared" si="114"/>
        <v>2</v>
      </c>
      <c r="D783">
        <f>IF(ISBLANK('Step 1.1 Raw Data'!B783),"-",'Step 1.1 Raw Data'!B783)</f>
        <v>86.442400000000006</v>
      </c>
      <c r="E783">
        <f>IF(ISBLANK('Step 1.1 Raw Data'!C783),"-",'Step 1.1 Raw Data'!C783)</f>
        <v>86.442400000000006</v>
      </c>
      <c r="F783">
        <f>IF(ISBLANK('Step 1.1 Raw Data'!D783),"-",'Step 1.1 Raw Data'!D783)</f>
        <v>86.442400000000006</v>
      </c>
      <c r="G783" s="17">
        <f t="shared" si="116"/>
        <v>86.442400000000006</v>
      </c>
      <c r="H783" s="61">
        <f>(SQRT(3)*G783*'Step 1.1 Raw Data'!$G$3*'Step 1.1 Raw Data'!$G$4)/1000</f>
        <v>31.275559915032009</v>
      </c>
      <c r="J783" s="10"/>
      <c r="K783"/>
      <c r="L783"/>
      <c r="M783"/>
      <c r="N783" s="17"/>
      <c r="O783"/>
      <c r="P783" s="10"/>
      <c r="Q783"/>
      <c r="R783"/>
      <c r="S783"/>
      <c r="T783" s="17"/>
      <c r="AN783" s="5"/>
    </row>
    <row r="784" spans="1:40" x14ac:dyDescent="0.3">
      <c r="A784" s="10">
        <f>IF(ISBLANK('Step 1.1 Raw Data'!A784),"-",'Step 1.1 Raw Data'!A784)</f>
        <v>43165.000045196757</v>
      </c>
      <c r="B784">
        <f t="shared" si="115"/>
        <v>0</v>
      </c>
      <c r="C784">
        <f t="shared" si="114"/>
        <v>3</v>
      </c>
      <c r="D784">
        <f>IF(ISBLANK('Step 1.1 Raw Data'!B784),"-",'Step 1.1 Raw Data'!B784)</f>
        <v>86.463700000000003</v>
      </c>
      <c r="E784">
        <f>IF(ISBLANK('Step 1.1 Raw Data'!C784),"-",'Step 1.1 Raw Data'!C784)</f>
        <v>86.463700000000003</v>
      </c>
      <c r="F784">
        <f>IF(ISBLANK('Step 1.1 Raw Data'!D784),"-",'Step 1.1 Raw Data'!D784)</f>
        <v>86.463700000000003</v>
      </c>
      <c r="G784" s="17">
        <f t="shared" si="116"/>
        <v>86.463700000000003</v>
      </c>
      <c r="H784" s="61">
        <f>(SQRT(3)*G784*'Step 1.1 Raw Data'!$G$3*'Step 1.1 Raw Data'!$G$4)/1000</f>
        <v>31.283266427417015</v>
      </c>
      <c r="J784" s="10"/>
      <c r="K784"/>
      <c r="L784"/>
      <c r="M784"/>
      <c r="N784" s="17"/>
      <c r="O784"/>
      <c r="P784" s="10"/>
      <c r="Q784"/>
      <c r="R784"/>
      <c r="S784"/>
      <c r="T784" s="17"/>
      <c r="AN784" s="5"/>
    </row>
    <row r="785" spans="1:40" x14ac:dyDescent="0.3">
      <c r="A785" s="10">
        <f>IF(ISBLANK('Step 1.1 Raw Data'!A785),"-",'Step 1.1 Raw Data'!A785)</f>
        <v>43165.041711921294</v>
      </c>
      <c r="B785">
        <f t="shared" si="115"/>
        <v>1</v>
      </c>
      <c r="C785">
        <f t="shared" si="114"/>
        <v>3</v>
      </c>
      <c r="D785">
        <f>IF(ISBLANK('Step 1.1 Raw Data'!B785),"-",'Step 1.1 Raw Data'!B785)</f>
        <v>86.562899999999999</v>
      </c>
      <c r="E785">
        <f>IF(ISBLANK('Step 1.1 Raw Data'!C785),"-",'Step 1.1 Raw Data'!C785)</f>
        <v>86.562899999999999</v>
      </c>
      <c r="F785">
        <f>IF(ISBLANK('Step 1.1 Raw Data'!D785),"-",'Step 1.1 Raw Data'!D785)</f>
        <v>86.562899999999999</v>
      </c>
      <c r="G785" s="17">
        <f t="shared" si="116"/>
        <v>86.562899999999999</v>
      </c>
      <c r="H785" s="61">
        <f>(SQRT(3)*G785*'Step 1.1 Raw Data'!$G$3*'Step 1.1 Raw Data'!$G$4)/1000</f>
        <v>31.319157790261777</v>
      </c>
      <c r="J785" s="10"/>
      <c r="K785"/>
      <c r="L785"/>
      <c r="M785"/>
      <c r="N785" s="17"/>
      <c r="O785"/>
      <c r="P785" s="10"/>
      <c r="Q785"/>
      <c r="R785"/>
      <c r="S785"/>
      <c r="T785" s="17"/>
      <c r="AN785" s="5"/>
    </row>
    <row r="786" spans="1:40" x14ac:dyDescent="0.3">
      <c r="A786" s="10">
        <f>IF(ISBLANK('Step 1.1 Raw Data'!A786),"-",'Step 1.1 Raw Data'!A786)</f>
        <v>43165.083378645832</v>
      </c>
      <c r="B786">
        <f t="shared" si="115"/>
        <v>2</v>
      </c>
      <c r="C786">
        <f t="shared" si="114"/>
        <v>3</v>
      </c>
      <c r="D786">
        <f>IF(ISBLANK('Step 1.1 Raw Data'!B786),"-",'Step 1.1 Raw Data'!B786)</f>
        <v>86.370599999999996</v>
      </c>
      <c r="E786">
        <f>IF(ISBLANK('Step 1.1 Raw Data'!C786),"-",'Step 1.1 Raw Data'!C786)</f>
        <v>86.370599999999996</v>
      </c>
      <c r="F786">
        <f>IF(ISBLANK('Step 1.1 Raw Data'!D786),"-",'Step 1.1 Raw Data'!D786)</f>
        <v>86.370599999999996</v>
      </c>
      <c r="G786" s="17">
        <f t="shared" si="116"/>
        <v>86.37060000000001</v>
      </c>
      <c r="H786" s="61">
        <f>(SQRT(3)*G786*'Step 1.1 Raw Data'!$G$3*'Step 1.1 Raw Data'!$G$4)/1000</f>
        <v>31.249582093940745</v>
      </c>
      <c r="J786" s="10"/>
      <c r="K786"/>
      <c r="L786"/>
      <c r="M786"/>
      <c r="N786" s="17"/>
      <c r="O786"/>
      <c r="P786" s="10"/>
      <c r="Q786"/>
      <c r="R786"/>
      <c r="S786"/>
      <c r="T786" s="17"/>
      <c r="AN786" s="5"/>
    </row>
    <row r="787" spans="1:40" x14ac:dyDescent="0.3">
      <c r="A787" s="10">
        <f>IF(ISBLANK('Step 1.1 Raw Data'!A787),"-",'Step 1.1 Raw Data'!A787)</f>
        <v>43165.125045370369</v>
      </c>
      <c r="B787">
        <f t="shared" si="115"/>
        <v>3</v>
      </c>
      <c r="C787">
        <f t="shared" si="114"/>
        <v>3</v>
      </c>
      <c r="D787">
        <f>IF(ISBLANK('Step 1.1 Raw Data'!B787),"-",'Step 1.1 Raw Data'!B787)</f>
        <v>86.3523</v>
      </c>
      <c r="E787">
        <f>IF(ISBLANK('Step 1.1 Raw Data'!C787),"-",'Step 1.1 Raw Data'!C787)</f>
        <v>86.3523</v>
      </c>
      <c r="F787">
        <f>IF(ISBLANK('Step 1.1 Raw Data'!D787),"-",'Step 1.1 Raw Data'!D787)</f>
        <v>86.3523</v>
      </c>
      <c r="G787" s="17">
        <f t="shared" si="116"/>
        <v>86.3523</v>
      </c>
      <c r="H787" s="61">
        <f>(SQRT(3)*G787*'Step 1.1 Raw Data'!$G$3*'Step 1.1 Raw Data'!$G$4)/1000</f>
        <v>31.242961005835312</v>
      </c>
      <c r="J787" s="10"/>
      <c r="K787"/>
      <c r="L787"/>
      <c r="M787"/>
      <c r="N787" s="17"/>
      <c r="O787"/>
      <c r="P787" s="10"/>
      <c r="Q787"/>
      <c r="R787"/>
      <c r="S787"/>
      <c r="T787" s="17"/>
      <c r="AN787" s="5"/>
    </row>
    <row r="788" spans="1:40" x14ac:dyDescent="0.3">
      <c r="A788" s="10">
        <f>IF(ISBLANK('Step 1.1 Raw Data'!A788),"-",'Step 1.1 Raw Data'!A788)</f>
        <v>43165.166712094906</v>
      </c>
      <c r="B788">
        <f t="shared" si="115"/>
        <v>4</v>
      </c>
      <c r="C788">
        <f t="shared" si="114"/>
        <v>3</v>
      </c>
      <c r="D788">
        <f>IF(ISBLANK('Step 1.1 Raw Data'!B788),"-",'Step 1.1 Raw Data'!B788)</f>
        <v>86.367599999999996</v>
      </c>
      <c r="E788">
        <f>IF(ISBLANK('Step 1.1 Raw Data'!C788),"-",'Step 1.1 Raw Data'!C788)</f>
        <v>86.367599999999996</v>
      </c>
      <c r="F788">
        <f>IF(ISBLANK('Step 1.1 Raw Data'!D788),"-",'Step 1.1 Raw Data'!D788)</f>
        <v>86.367599999999996</v>
      </c>
      <c r="G788" s="17">
        <f t="shared" si="116"/>
        <v>86.367599999999996</v>
      </c>
      <c r="H788" s="61">
        <f>(SQRT(3)*G788*'Step 1.1 Raw Data'!$G$3*'Step 1.1 Raw Data'!$G$4)/1000</f>
        <v>31.248496669661169</v>
      </c>
      <c r="J788" s="10"/>
      <c r="K788"/>
      <c r="L788"/>
      <c r="M788"/>
      <c r="N788" s="17"/>
      <c r="O788"/>
      <c r="P788" s="10"/>
      <c r="Q788"/>
      <c r="R788"/>
      <c r="S788"/>
      <c r="T788" s="17"/>
      <c r="AN788" s="5"/>
    </row>
    <row r="789" spans="1:40" x14ac:dyDescent="0.3">
      <c r="A789" s="10">
        <f>IF(ISBLANK('Step 1.1 Raw Data'!A789),"-",'Step 1.1 Raw Data'!A789)</f>
        <v>43165.208378819443</v>
      </c>
      <c r="B789">
        <f t="shared" si="115"/>
        <v>5</v>
      </c>
      <c r="C789">
        <f t="shared" si="114"/>
        <v>3</v>
      </c>
      <c r="D789">
        <f>IF(ISBLANK('Step 1.1 Raw Data'!B789),"-",'Step 1.1 Raw Data'!B789)</f>
        <v>86.402699999999996</v>
      </c>
      <c r="E789">
        <f>IF(ISBLANK('Step 1.1 Raw Data'!C789),"-",'Step 1.1 Raw Data'!C789)</f>
        <v>86.402699999999996</v>
      </c>
      <c r="F789">
        <f>IF(ISBLANK('Step 1.1 Raw Data'!D789),"-",'Step 1.1 Raw Data'!D789)</f>
        <v>86.402699999999996</v>
      </c>
      <c r="G789" s="17">
        <f t="shared" si="116"/>
        <v>86.402699999999996</v>
      </c>
      <c r="H789" s="61">
        <f>(SQRT(3)*G789*'Step 1.1 Raw Data'!$G$3*'Step 1.1 Raw Data'!$G$4)/1000</f>
        <v>31.261196133732241</v>
      </c>
      <c r="J789" s="10"/>
      <c r="K789"/>
      <c r="L789"/>
      <c r="M789"/>
      <c r="N789" s="17"/>
      <c r="O789"/>
      <c r="P789" s="10"/>
      <c r="Q789"/>
      <c r="R789"/>
      <c r="S789"/>
      <c r="T789" s="17"/>
      <c r="AN789" s="5"/>
    </row>
    <row r="790" spans="1:40" x14ac:dyDescent="0.3">
      <c r="A790" s="10">
        <f>IF(ISBLANK('Step 1.1 Raw Data'!A790),"-",'Step 1.1 Raw Data'!A790)</f>
        <v>43165.25004554398</v>
      </c>
      <c r="B790">
        <f t="shared" si="115"/>
        <v>6</v>
      </c>
      <c r="C790">
        <f t="shared" si="114"/>
        <v>3</v>
      </c>
      <c r="D790">
        <f>IF(ISBLANK('Step 1.1 Raw Data'!B790),"-",'Step 1.1 Raw Data'!B790)</f>
        <v>86.465199999999996</v>
      </c>
      <c r="E790">
        <f>IF(ISBLANK('Step 1.1 Raw Data'!C790),"-",'Step 1.1 Raw Data'!C790)</f>
        <v>86.465199999999996</v>
      </c>
      <c r="F790">
        <f>IF(ISBLANK('Step 1.1 Raw Data'!D790),"-",'Step 1.1 Raw Data'!D790)</f>
        <v>86.465199999999996</v>
      </c>
      <c r="G790" s="17">
        <f t="shared" si="116"/>
        <v>86.465199999999996</v>
      </c>
      <c r="H790" s="61">
        <f>(SQRT(3)*G790*'Step 1.1 Raw Data'!$G$3*'Step 1.1 Raw Data'!$G$4)/1000</f>
        <v>31.283809139556809</v>
      </c>
      <c r="J790" s="10"/>
      <c r="K790"/>
      <c r="L790"/>
      <c r="M790"/>
      <c r="N790" s="17"/>
      <c r="O790"/>
      <c r="P790" s="10"/>
      <c r="Q790"/>
      <c r="R790"/>
      <c r="S790"/>
      <c r="T790" s="17"/>
      <c r="AN790" s="5"/>
    </row>
    <row r="791" spans="1:40" x14ac:dyDescent="0.3">
      <c r="A791" s="10">
        <f>IF(ISBLANK('Step 1.1 Raw Data'!A791),"-",'Step 1.1 Raw Data'!A791)</f>
        <v>43165.291712268518</v>
      </c>
      <c r="B791">
        <f t="shared" si="115"/>
        <v>7</v>
      </c>
      <c r="C791">
        <f t="shared" si="114"/>
        <v>3</v>
      </c>
      <c r="D791">
        <f>IF(ISBLANK('Step 1.1 Raw Data'!B791),"-",'Step 1.1 Raw Data'!B791)</f>
        <v>86.401200000000003</v>
      </c>
      <c r="E791">
        <f>IF(ISBLANK('Step 1.1 Raw Data'!C791),"-",'Step 1.1 Raw Data'!C791)</f>
        <v>86.401200000000003</v>
      </c>
      <c r="F791">
        <f>IF(ISBLANK('Step 1.1 Raw Data'!D791),"-",'Step 1.1 Raw Data'!D791)</f>
        <v>86.401200000000003</v>
      </c>
      <c r="G791" s="17">
        <f t="shared" si="116"/>
        <v>86.401200000000003</v>
      </c>
      <c r="H791" s="61">
        <f>(SQRT(3)*G791*'Step 1.1 Raw Data'!$G$3*'Step 1.1 Raw Data'!$G$4)/1000</f>
        <v>31.260653421592455</v>
      </c>
      <c r="J791" s="10"/>
      <c r="K791"/>
      <c r="L791"/>
      <c r="M791"/>
      <c r="N791" s="17"/>
      <c r="O791"/>
      <c r="P791" s="10"/>
      <c r="Q791"/>
      <c r="R791"/>
      <c r="S791"/>
      <c r="T791" s="17"/>
      <c r="AN791" s="5"/>
    </row>
    <row r="792" spans="1:40" x14ac:dyDescent="0.3">
      <c r="A792" s="10">
        <f>IF(ISBLANK('Step 1.1 Raw Data'!A792),"-",'Step 1.1 Raw Data'!A792)</f>
        <v>43165.333378993055</v>
      </c>
      <c r="B792">
        <f t="shared" si="115"/>
        <v>8</v>
      </c>
      <c r="C792">
        <f t="shared" si="114"/>
        <v>3</v>
      </c>
      <c r="D792">
        <f>IF(ISBLANK('Step 1.1 Raw Data'!B792),"-",'Step 1.1 Raw Data'!B792)</f>
        <v>86.451499999999996</v>
      </c>
      <c r="E792">
        <f>IF(ISBLANK('Step 1.1 Raw Data'!C792),"-",'Step 1.1 Raw Data'!C792)</f>
        <v>86.451499999999996</v>
      </c>
      <c r="F792">
        <f>IF(ISBLANK('Step 1.1 Raw Data'!D792),"-",'Step 1.1 Raw Data'!D792)</f>
        <v>86.451499999999996</v>
      </c>
      <c r="G792" s="17">
        <f t="shared" si="116"/>
        <v>86.451499999999996</v>
      </c>
      <c r="H792" s="61">
        <f>(SQRT(3)*G792*'Step 1.1 Raw Data'!$G$3*'Step 1.1 Raw Data'!$G$4)/1000</f>
        <v>31.278852368680063</v>
      </c>
      <c r="J792" s="10"/>
      <c r="K792"/>
      <c r="L792"/>
      <c r="M792"/>
      <c r="N792" s="17"/>
      <c r="O792"/>
      <c r="P792" s="10"/>
      <c r="Q792"/>
      <c r="R792"/>
      <c r="S792"/>
      <c r="T792" s="17"/>
      <c r="AN792" s="5"/>
    </row>
    <row r="793" spans="1:40" x14ac:dyDescent="0.3">
      <c r="A793" s="10">
        <f>IF(ISBLANK('Step 1.1 Raw Data'!A793),"-",'Step 1.1 Raw Data'!A793)</f>
        <v>43165.375045717592</v>
      </c>
      <c r="B793">
        <f t="shared" si="115"/>
        <v>9</v>
      </c>
      <c r="C793">
        <f t="shared" si="114"/>
        <v>3</v>
      </c>
      <c r="D793">
        <f>IF(ISBLANK('Step 1.1 Raw Data'!B793),"-",'Step 1.1 Raw Data'!B793)</f>
        <v>86.202799999999996</v>
      </c>
      <c r="E793">
        <f>IF(ISBLANK('Step 1.1 Raw Data'!C793),"-",'Step 1.1 Raw Data'!C793)</f>
        <v>86.202799999999996</v>
      </c>
      <c r="F793">
        <f>IF(ISBLANK('Step 1.1 Raw Data'!D793),"-",'Step 1.1 Raw Data'!D793)</f>
        <v>86.202799999999996</v>
      </c>
      <c r="G793" s="17">
        <f t="shared" si="116"/>
        <v>86.202799999999982</v>
      </c>
      <c r="H793" s="61">
        <f>(SQRT(3)*G793*'Step 1.1 Raw Data'!$G$3*'Step 1.1 Raw Data'!$G$4)/1000</f>
        <v>31.188870695902946</v>
      </c>
      <c r="J793" s="10"/>
      <c r="K793"/>
      <c r="L793"/>
      <c r="M793"/>
      <c r="N793" s="17"/>
      <c r="O793"/>
      <c r="P793" s="10"/>
      <c r="Q793"/>
      <c r="R793"/>
      <c r="S793"/>
      <c r="T793" s="17"/>
      <c r="AN793" s="5"/>
    </row>
    <row r="794" spans="1:40" x14ac:dyDescent="0.3">
      <c r="A794" s="10">
        <f>IF(ISBLANK('Step 1.1 Raw Data'!A794),"-",'Step 1.1 Raw Data'!A794)</f>
        <v>43165.416712442129</v>
      </c>
      <c r="B794">
        <f t="shared" si="115"/>
        <v>10</v>
      </c>
      <c r="C794">
        <f t="shared" si="114"/>
        <v>3</v>
      </c>
      <c r="D794">
        <f>IF(ISBLANK('Step 1.1 Raw Data'!B794),"-",'Step 1.1 Raw Data'!B794)</f>
        <v>86.271500000000003</v>
      </c>
      <c r="E794">
        <f>IF(ISBLANK('Step 1.1 Raw Data'!C794),"-",'Step 1.1 Raw Data'!C794)</f>
        <v>86.271500000000003</v>
      </c>
      <c r="F794">
        <f>IF(ISBLANK('Step 1.1 Raw Data'!D794),"-",'Step 1.1 Raw Data'!D794)</f>
        <v>86.271500000000003</v>
      </c>
      <c r="G794" s="17">
        <f t="shared" si="116"/>
        <v>86.271500000000003</v>
      </c>
      <c r="H794" s="61">
        <f>(SQRT(3)*G794*'Step 1.1 Raw Data'!$G$3*'Step 1.1 Raw Data'!$G$4)/1000</f>
        <v>31.213726911905312</v>
      </c>
      <c r="J794" s="10"/>
      <c r="K794"/>
      <c r="L794"/>
      <c r="M794"/>
      <c r="N794" s="17"/>
      <c r="O794"/>
      <c r="P794" s="10"/>
      <c r="Q794"/>
      <c r="R794"/>
      <c r="S794"/>
      <c r="T794" s="17"/>
      <c r="AN794" s="5"/>
    </row>
    <row r="795" spans="1:40" x14ac:dyDescent="0.3">
      <c r="A795" s="10">
        <f>IF(ISBLANK('Step 1.1 Raw Data'!A795),"-",'Step 1.1 Raw Data'!A795)</f>
        <v>43165.458379166666</v>
      </c>
      <c r="B795">
        <f t="shared" si="115"/>
        <v>11</v>
      </c>
      <c r="C795">
        <f t="shared" si="114"/>
        <v>3</v>
      </c>
      <c r="D795">
        <f>IF(ISBLANK('Step 1.1 Raw Data'!B795),"-",'Step 1.1 Raw Data'!B795)</f>
        <v>86.756699999999995</v>
      </c>
      <c r="E795">
        <f>IF(ISBLANK('Step 1.1 Raw Data'!C795),"-",'Step 1.1 Raw Data'!C795)</f>
        <v>86.756699999999995</v>
      </c>
      <c r="F795">
        <f>IF(ISBLANK('Step 1.1 Raw Data'!D795),"-",'Step 1.1 Raw Data'!D795)</f>
        <v>86.756699999999995</v>
      </c>
      <c r="G795" s="17">
        <f t="shared" si="116"/>
        <v>86.756699999999981</v>
      </c>
      <c r="H795" s="61">
        <f>(SQRT(3)*G795*'Step 1.1 Raw Data'!$G$3*'Step 1.1 Raw Data'!$G$4)/1000</f>
        <v>31.389276198722584</v>
      </c>
      <c r="J795" s="10"/>
      <c r="K795"/>
      <c r="L795"/>
      <c r="M795"/>
      <c r="N795" s="17"/>
      <c r="O795"/>
      <c r="P795" s="10"/>
      <c r="Q795"/>
      <c r="R795"/>
      <c r="S795"/>
      <c r="T795" s="17"/>
      <c r="AN795" s="5"/>
    </row>
    <row r="796" spans="1:40" x14ac:dyDescent="0.3">
      <c r="A796" s="10">
        <f>IF(ISBLANK('Step 1.1 Raw Data'!A796),"-",'Step 1.1 Raw Data'!A796)</f>
        <v>43165.500045891204</v>
      </c>
      <c r="B796">
        <f t="shared" si="115"/>
        <v>12</v>
      </c>
      <c r="C796">
        <f t="shared" si="114"/>
        <v>3</v>
      </c>
      <c r="D796">
        <f>IF(ISBLANK('Step 1.1 Raw Data'!B796),"-",'Step 1.1 Raw Data'!B796)</f>
        <v>86.619399999999999</v>
      </c>
      <c r="E796">
        <f>IF(ISBLANK('Step 1.1 Raw Data'!C796),"-",'Step 1.1 Raw Data'!C796)</f>
        <v>86.619399999999999</v>
      </c>
      <c r="F796">
        <f>IF(ISBLANK('Step 1.1 Raw Data'!D796),"-",'Step 1.1 Raw Data'!D796)</f>
        <v>86.619399999999999</v>
      </c>
      <c r="G796" s="17">
        <f t="shared" si="116"/>
        <v>86.619399999999999</v>
      </c>
      <c r="H796" s="61">
        <f>(SQRT(3)*G796*'Step 1.1 Raw Data'!$G$3*'Step 1.1 Raw Data'!$G$4)/1000</f>
        <v>31.339599947527173</v>
      </c>
      <c r="J796" s="10"/>
      <c r="K796"/>
      <c r="L796"/>
      <c r="M796"/>
      <c r="N796" s="17"/>
      <c r="O796"/>
      <c r="P796" s="10"/>
      <c r="Q796"/>
      <c r="R796"/>
      <c r="S796"/>
      <c r="T796" s="17"/>
      <c r="AN796" s="5"/>
    </row>
    <row r="797" spans="1:40" x14ac:dyDescent="0.3">
      <c r="A797" s="10">
        <f>IF(ISBLANK('Step 1.1 Raw Data'!A797),"-",'Step 1.1 Raw Data'!A797)</f>
        <v>43165.541712615741</v>
      </c>
      <c r="B797">
        <f t="shared" si="115"/>
        <v>13</v>
      </c>
      <c r="C797">
        <f t="shared" si="114"/>
        <v>3</v>
      </c>
      <c r="D797">
        <f>IF(ISBLANK('Step 1.1 Raw Data'!B797),"-",'Step 1.1 Raw Data'!B797)</f>
        <v>86.637699999999995</v>
      </c>
      <c r="E797">
        <f>IF(ISBLANK('Step 1.1 Raw Data'!C797),"-",'Step 1.1 Raw Data'!C797)</f>
        <v>86.637699999999995</v>
      </c>
      <c r="F797">
        <f>IF(ISBLANK('Step 1.1 Raw Data'!D797),"-",'Step 1.1 Raw Data'!D797)</f>
        <v>86.637699999999995</v>
      </c>
      <c r="G797" s="17">
        <f t="shared" si="116"/>
        <v>86.637699999999995</v>
      </c>
      <c r="H797" s="61">
        <f>(SQRT(3)*G797*'Step 1.1 Raw Data'!$G$3*'Step 1.1 Raw Data'!$G$4)/1000</f>
        <v>31.34622103563261</v>
      </c>
      <c r="J797" s="10"/>
      <c r="K797"/>
      <c r="L797"/>
      <c r="M797"/>
      <c r="N797" s="17"/>
      <c r="O797"/>
      <c r="P797" s="10"/>
      <c r="Q797"/>
      <c r="R797"/>
      <c r="S797"/>
      <c r="T797" s="17"/>
      <c r="AN797" s="5"/>
    </row>
    <row r="798" spans="1:40" x14ac:dyDescent="0.3">
      <c r="A798" s="10">
        <f>IF(ISBLANK('Step 1.1 Raw Data'!A798),"-",'Step 1.1 Raw Data'!A798)</f>
        <v>43165.583379340278</v>
      </c>
      <c r="B798">
        <f t="shared" si="115"/>
        <v>14</v>
      </c>
      <c r="C798">
        <f t="shared" si="114"/>
        <v>3</v>
      </c>
      <c r="D798">
        <f>IF(ISBLANK('Step 1.1 Raw Data'!B798),"-",'Step 1.1 Raw Data'!B798)</f>
        <v>86.875699999999995</v>
      </c>
      <c r="E798">
        <f>IF(ISBLANK('Step 1.1 Raw Data'!C798),"-",'Step 1.1 Raw Data'!C798)</f>
        <v>86.875699999999995</v>
      </c>
      <c r="F798">
        <f>IF(ISBLANK('Step 1.1 Raw Data'!D798),"-",'Step 1.1 Raw Data'!D798)</f>
        <v>86.875699999999995</v>
      </c>
      <c r="G798" s="17">
        <f t="shared" si="116"/>
        <v>86.875699999999995</v>
      </c>
      <c r="H798" s="61">
        <f>(SQRT(3)*G798*'Step 1.1 Raw Data'!$G$3*'Step 1.1 Raw Data'!$G$4)/1000</f>
        <v>31.432331361812558</v>
      </c>
      <c r="J798" s="10"/>
      <c r="K798"/>
      <c r="L798"/>
      <c r="M798"/>
      <c r="N798" s="17"/>
      <c r="O798"/>
      <c r="P798" s="10"/>
      <c r="Q798"/>
      <c r="R798"/>
      <c r="S798"/>
      <c r="T798" s="17"/>
      <c r="AN798" s="5"/>
    </row>
    <row r="799" spans="1:40" x14ac:dyDescent="0.3">
      <c r="A799" s="10">
        <f>IF(ISBLANK('Step 1.1 Raw Data'!A799),"-",'Step 1.1 Raw Data'!A799)</f>
        <v>43165.625046064815</v>
      </c>
      <c r="B799">
        <f t="shared" si="115"/>
        <v>15</v>
      </c>
      <c r="C799">
        <f t="shared" si="114"/>
        <v>3</v>
      </c>
      <c r="D799">
        <f>IF(ISBLANK('Step 1.1 Raw Data'!B799),"-",'Step 1.1 Raw Data'!B799)</f>
        <v>86.799400000000006</v>
      </c>
      <c r="E799">
        <f>IF(ISBLANK('Step 1.1 Raw Data'!C799),"-",'Step 1.1 Raw Data'!C799)</f>
        <v>86.799400000000006</v>
      </c>
      <c r="F799">
        <f>IF(ISBLANK('Step 1.1 Raw Data'!D799),"-",'Step 1.1 Raw Data'!D799)</f>
        <v>86.799400000000006</v>
      </c>
      <c r="G799" s="17">
        <f t="shared" si="116"/>
        <v>86.799400000000006</v>
      </c>
      <c r="H799" s="61">
        <f>(SQRT(3)*G799*'Step 1.1 Raw Data'!$G$3*'Step 1.1 Raw Data'!$G$4)/1000</f>
        <v>31.404725404301935</v>
      </c>
      <c r="J799" s="10"/>
      <c r="K799"/>
      <c r="L799"/>
      <c r="M799"/>
      <c r="N799" s="17"/>
      <c r="O799"/>
      <c r="P799" s="10"/>
      <c r="Q799"/>
      <c r="R799"/>
      <c r="S799"/>
      <c r="T799" s="17"/>
      <c r="AN799" s="5"/>
    </row>
    <row r="800" spans="1:40" x14ac:dyDescent="0.3">
      <c r="A800" s="10">
        <f>IF(ISBLANK('Step 1.1 Raw Data'!A800),"-",'Step 1.1 Raw Data'!A800)</f>
        <v>43165.666712789352</v>
      </c>
      <c r="B800">
        <f t="shared" si="115"/>
        <v>16</v>
      </c>
      <c r="C800">
        <f t="shared" si="114"/>
        <v>3</v>
      </c>
      <c r="D800">
        <f>IF(ISBLANK('Step 1.1 Raw Data'!B800),"-",'Step 1.1 Raw Data'!B800)</f>
        <v>86.767399999999995</v>
      </c>
      <c r="E800">
        <f>IF(ISBLANK('Step 1.1 Raw Data'!C800),"-",'Step 1.1 Raw Data'!C800)</f>
        <v>86.767399999999995</v>
      </c>
      <c r="F800">
        <f>IF(ISBLANK('Step 1.1 Raw Data'!D800),"-",'Step 1.1 Raw Data'!D800)</f>
        <v>86.767399999999995</v>
      </c>
      <c r="G800" s="17">
        <f t="shared" si="116"/>
        <v>86.767399999999995</v>
      </c>
      <c r="H800" s="61">
        <f>(SQRT(3)*G800*'Step 1.1 Raw Data'!$G$3*'Step 1.1 Raw Data'!$G$4)/1000</f>
        <v>31.393147545319756</v>
      </c>
      <c r="J800" s="10"/>
      <c r="K800"/>
      <c r="L800"/>
      <c r="M800"/>
      <c r="N800" s="17"/>
      <c r="O800"/>
      <c r="P800" s="10"/>
      <c r="Q800"/>
      <c r="R800"/>
      <c r="S800"/>
      <c r="T800" s="17"/>
      <c r="AN800" s="5"/>
    </row>
    <row r="801" spans="1:40" x14ac:dyDescent="0.3">
      <c r="A801" s="10">
        <f>IF(ISBLANK('Step 1.1 Raw Data'!A801),"-",'Step 1.1 Raw Data'!A801)</f>
        <v>43165.70837951389</v>
      </c>
      <c r="B801">
        <f t="shared" si="115"/>
        <v>17</v>
      </c>
      <c r="C801">
        <f t="shared" si="114"/>
        <v>3</v>
      </c>
      <c r="D801">
        <f>IF(ISBLANK('Step 1.1 Raw Data'!B801),"-",'Step 1.1 Raw Data'!B801)</f>
        <v>86.738399999999999</v>
      </c>
      <c r="E801">
        <f>IF(ISBLANK('Step 1.1 Raw Data'!C801),"-",'Step 1.1 Raw Data'!C801)</f>
        <v>86.738399999999999</v>
      </c>
      <c r="F801">
        <f>IF(ISBLANK('Step 1.1 Raw Data'!D801),"-",'Step 1.1 Raw Data'!D801)</f>
        <v>86.738399999999999</v>
      </c>
      <c r="G801" s="17">
        <f t="shared" si="116"/>
        <v>86.738399999999999</v>
      </c>
      <c r="H801" s="61">
        <f>(SQRT(3)*G801*'Step 1.1 Raw Data'!$G$3*'Step 1.1 Raw Data'!$G$4)/1000</f>
        <v>31.382655110617154</v>
      </c>
      <c r="J801" s="10"/>
      <c r="K801"/>
      <c r="L801"/>
      <c r="M801"/>
      <c r="N801" s="17"/>
      <c r="O801"/>
      <c r="P801" s="10"/>
      <c r="Q801"/>
      <c r="R801"/>
      <c r="S801"/>
      <c r="T801" s="17"/>
      <c r="AN801" s="5"/>
    </row>
    <row r="802" spans="1:40" x14ac:dyDescent="0.3">
      <c r="A802" s="10">
        <f>IF(ISBLANK('Step 1.1 Raw Data'!A802),"-",'Step 1.1 Raw Data'!A802)</f>
        <v>43165.750046238427</v>
      </c>
      <c r="B802">
        <f t="shared" si="115"/>
        <v>18</v>
      </c>
      <c r="C802">
        <f t="shared" si="114"/>
        <v>3</v>
      </c>
      <c r="D802">
        <f>IF(ISBLANK('Step 1.1 Raw Data'!B802),"-",'Step 1.1 Raw Data'!B802)</f>
        <v>86.712400000000002</v>
      </c>
      <c r="E802">
        <f>IF(ISBLANK('Step 1.1 Raw Data'!C802),"-",'Step 1.1 Raw Data'!C802)</f>
        <v>86.712400000000002</v>
      </c>
      <c r="F802">
        <f>IF(ISBLANK('Step 1.1 Raw Data'!D802),"-",'Step 1.1 Raw Data'!D802)</f>
        <v>86.712400000000002</v>
      </c>
      <c r="G802" s="17">
        <f t="shared" si="116"/>
        <v>86.712400000000002</v>
      </c>
      <c r="H802" s="61">
        <f>(SQRT(3)*G802*'Step 1.1 Raw Data'!$G$3*'Step 1.1 Raw Data'!$G$4)/1000</f>
        <v>31.373248100194136</v>
      </c>
      <c r="J802" s="10"/>
      <c r="K802"/>
      <c r="L802"/>
      <c r="M802"/>
      <c r="N802" s="17"/>
      <c r="O802"/>
      <c r="P802" s="10"/>
      <c r="Q802"/>
      <c r="R802"/>
      <c r="S802"/>
      <c r="T802" s="17"/>
      <c r="AN802" s="5"/>
    </row>
    <row r="803" spans="1:40" x14ac:dyDescent="0.3">
      <c r="A803" s="10">
        <f>IF(ISBLANK('Step 1.1 Raw Data'!A803),"-",'Step 1.1 Raw Data'!A803)</f>
        <v>43165.791712962964</v>
      </c>
      <c r="B803">
        <f t="shared" si="115"/>
        <v>19</v>
      </c>
      <c r="C803">
        <f t="shared" si="114"/>
        <v>3</v>
      </c>
      <c r="D803">
        <f>IF(ISBLANK('Step 1.1 Raw Data'!B803),"-",'Step 1.1 Raw Data'!B803)</f>
        <v>86.837599999999995</v>
      </c>
      <c r="E803">
        <f>IF(ISBLANK('Step 1.1 Raw Data'!C803),"-",'Step 1.1 Raw Data'!C803)</f>
        <v>86.837599999999995</v>
      </c>
      <c r="F803">
        <f>IF(ISBLANK('Step 1.1 Raw Data'!D803),"-",'Step 1.1 Raw Data'!D803)</f>
        <v>86.837599999999995</v>
      </c>
      <c r="G803" s="17">
        <f t="shared" si="116"/>
        <v>86.837599999999995</v>
      </c>
      <c r="H803" s="61">
        <f>(SQRT(3)*G803*'Step 1.1 Raw Data'!$G$3*'Step 1.1 Raw Data'!$G$4)/1000</f>
        <v>31.418546473461902</v>
      </c>
      <c r="J803" s="10"/>
      <c r="K803"/>
      <c r="L803"/>
      <c r="M803"/>
      <c r="N803" s="17"/>
      <c r="O803"/>
      <c r="P803" s="10"/>
      <c r="Q803"/>
      <c r="R803"/>
      <c r="S803"/>
      <c r="T803" s="17"/>
      <c r="AN803" s="5"/>
    </row>
    <row r="804" spans="1:40" x14ac:dyDescent="0.3">
      <c r="A804" s="10">
        <f>IF(ISBLANK('Step 1.1 Raw Data'!A804),"-",'Step 1.1 Raw Data'!A804)</f>
        <v>43165.833379687501</v>
      </c>
      <c r="B804">
        <f t="shared" si="115"/>
        <v>20</v>
      </c>
      <c r="C804">
        <f t="shared" si="114"/>
        <v>3</v>
      </c>
      <c r="D804">
        <f>IF(ISBLANK('Step 1.1 Raw Data'!B804),"-",'Step 1.1 Raw Data'!B804)</f>
        <v>86.626999999999995</v>
      </c>
      <c r="E804">
        <f>IF(ISBLANK('Step 1.1 Raw Data'!C804),"-",'Step 1.1 Raw Data'!C804)</f>
        <v>86.626999999999995</v>
      </c>
      <c r="F804">
        <f>IF(ISBLANK('Step 1.1 Raw Data'!D804),"-",'Step 1.1 Raw Data'!D804)</f>
        <v>86.626999999999995</v>
      </c>
      <c r="G804" s="17">
        <f t="shared" si="116"/>
        <v>86.626999999999995</v>
      </c>
      <c r="H804" s="61">
        <f>(SQRT(3)*G804*'Step 1.1 Raw Data'!$G$3*'Step 1.1 Raw Data'!$G$4)/1000</f>
        <v>31.342349689035444</v>
      </c>
      <c r="J804" s="10"/>
      <c r="K804"/>
      <c r="L804"/>
      <c r="M804"/>
      <c r="N804" s="17"/>
      <c r="O804"/>
      <c r="P804" s="10"/>
      <c r="Q804"/>
      <c r="R804"/>
      <c r="S804"/>
      <c r="T804" s="17"/>
      <c r="AN804" s="5"/>
    </row>
    <row r="805" spans="1:40" x14ac:dyDescent="0.3">
      <c r="A805" s="10">
        <f>IF(ISBLANK('Step 1.1 Raw Data'!A805),"-",'Step 1.1 Raw Data'!A805)</f>
        <v>43165.875046412039</v>
      </c>
      <c r="B805">
        <f t="shared" si="115"/>
        <v>21</v>
      </c>
      <c r="C805">
        <f t="shared" si="114"/>
        <v>3</v>
      </c>
      <c r="D805">
        <f>IF(ISBLANK('Step 1.1 Raw Data'!B805),"-",'Step 1.1 Raw Data'!B805)</f>
        <v>86.623900000000006</v>
      </c>
      <c r="E805">
        <f>IF(ISBLANK('Step 1.1 Raw Data'!C805),"-",'Step 1.1 Raw Data'!C805)</f>
        <v>86.623900000000006</v>
      </c>
      <c r="F805">
        <f>IF(ISBLANK('Step 1.1 Raw Data'!D805),"-",'Step 1.1 Raw Data'!D805)</f>
        <v>86.623900000000006</v>
      </c>
      <c r="G805" s="17">
        <f t="shared" si="116"/>
        <v>86.623900000000006</v>
      </c>
      <c r="H805" s="61">
        <f>(SQRT(3)*G805*'Step 1.1 Raw Data'!$G$3*'Step 1.1 Raw Data'!$G$4)/1000</f>
        <v>31.34122808394655</v>
      </c>
      <c r="J805" s="10"/>
      <c r="K805"/>
      <c r="L805"/>
      <c r="M805"/>
      <c r="N805" s="17"/>
      <c r="O805"/>
      <c r="P805" s="10"/>
      <c r="Q805"/>
      <c r="R805"/>
      <c r="S805"/>
      <c r="T805" s="17"/>
      <c r="AN805" s="5"/>
    </row>
    <row r="806" spans="1:40" x14ac:dyDescent="0.3">
      <c r="A806" s="10">
        <f>IF(ISBLANK('Step 1.1 Raw Data'!A806),"-",'Step 1.1 Raw Data'!A806)</f>
        <v>43165.916713136576</v>
      </c>
      <c r="B806">
        <f t="shared" si="115"/>
        <v>22</v>
      </c>
      <c r="C806">
        <f t="shared" si="114"/>
        <v>3</v>
      </c>
      <c r="D806">
        <f>IF(ISBLANK('Step 1.1 Raw Data'!B806),"-",'Step 1.1 Raw Data'!B806)</f>
        <v>86.713999999999999</v>
      </c>
      <c r="E806">
        <f>IF(ISBLANK('Step 1.1 Raw Data'!C806),"-",'Step 1.1 Raw Data'!C806)</f>
        <v>86.713999999999999</v>
      </c>
      <c r="F806">
        <f>IF(ISBLANK('Step 1.1 Raw Data'!D806),"-",'Step 1.1 Raw Data'!D806)</f>
        <v>86.713999999999999</v>
      </c>
      <c r="G806" s="17">
        <f t="shared" si="116"/>
        <v>86.713999999999999</v>
      </c>
      <c r="H806" s="61">
        <f>(SQRT(3)*G806*'Step 1.1 Raw Data'!$G$3*'Step 1.1 Raw Data'!$G$4)/1000</f>
        <v>31.373826993143243</v>
      </c>
      <c r="J806" s="10"/>
      <c r="K806"/>
      <c r="L806"/>
      <c r="M806"/>
      <c r="N806" s="17"/>
      <c r="O806"/>
      <c r="P806" s="10"/>
      <c r="Q806"/>
      <c r="R806"/>
      <c r="S806"/>
      <c r="T806" s="17"/>
      <c r="AN806" s="5"/>
    </row>
    <row r="807" spans="1:40" x14ac:dyDescent="0.3">
      <c r="A807" s="10">
        <f>IF(ISBLANK('Step 1.1 Raw Data'!A807),"-",'Step 1.1 Raw Data'!A807)</f>
        <v>43165.958379861113</v>
      </c>
      <c r="B807">
        <f t="shared" si="115"/>
        <v>23</v>
      </c>
      <c r="C807">
        <f t="shared" si="114"/>
        <v>3</v>
      </c>
      <c r="D807">
        <f>IF(ISBLANK('Step 1.1 Raw Data'!B807),"-",'Step 1.1 Raw Data'!B807)</f>
        <v>86.897099999999995</v>
      </c>
      <c r="E807">
        <f>IF(ISBLANK('Step 1.1 Raw Data'!C807),"-",'Step 1.1 Raw Data'!C807)</f>
        <v>86.897099999999995</v>
      </c>
      <c r="F807">
        <f>IF(ISBLANK('Step 1.1 Raw Data'!D807),"-",'Step 1.1 Raw Data'!D807)</f>
        <v>86.897099999999995</v>
      </c>
      <c r="G807" s="17">
        <f t="shared" si="116"/>
        <v>86.89709999999998</v>
      </c>
      <c r="H807" s="61">
        <f>(SQRT(3)*G807*'Step 1.1 Raw Data'!$G$3*'Step 1.1 Raw Data'!$G$4)/1000</f>
        <v>31.440074055006885</v>
      </c>
      <c r="J807" s="10"/>
      <c r="K807"/>
      <c r="L807"/>
      <c r="M807"/>
      <c r="N807" s="17"/>
      <c r="O807"/>
      <c r="P807" s="10"/>
      <c r="Q807"/>
      <c r="R807"/>
      <c r="S807"/>
      <c r="T807" s="17"/>
      <c r="AN807" s="5"/>
    </row>
    <row r="808" spans="1:40" x14ac:dyDescent="0.3">
      <c r="A808" s="10">
        <f>IF(ISBLANK('Step 1.1 Raw Data'!A808),"-",'Step 1.1 Raw Data'!A808)</f>
        <v>43166.00004658565</v>
      </c>
      <c r="B808">
        <f t="shared" si="115"/>
        <v>0</v>
      </c>
      <c r="C808">
        <f t="shared" si="114"/>
        <v>4</v>
      </c>
      <c r="D808">
        <f>IF(ISBLANK('Step 1.1 Raw Data'!B808),"-",'Step 1.1 Raw Data'!B808)</f>
        <v>0</v>
      </c>
      <c r="E808">
        <f>IF(ISBLANK('Step 1.1 Raw Data'!C808),"-",'Step 1.1 Raw Data'!C808)</f>
        <v>0</v>
      </c>
      <c r="F808">
        <f>IF(ISBLANK('Step 1.1 Raw Data'!D808),"-",'Step 1.1 Raw Data'!D808)</f>
        <v>0</v>
      </c>
      <c r="G808" s="17">
        <f t="shared" si="116"/>
        <v>0</v>
      </c>
      <c r="H808" s="61">
        <f>(SQRT(3)*G808*'Step 1.1 Raw Data'!$G$3*'Step 1.1 Raw Data'!$G$4)/1000</f>
        <v>0</v>
      </c>
      <c r="J808" s="10"/>
      <c r="K808"/>
      <c r="L808"/>
      <c r="M808"/>
      <c r="N808" s="17"/>
      <c r="O808"/>
      <c r="P808" s="10"/>
      <c r="Q808"/>
      <c r="R808"/>
      <c r="S808"/>
      <c r="T808" s="17"/>
      <c r="AN808" s="5"/>
    </row>
    <row r="809" spans="1:40" x14ac:dyDescent="0.3">
      <c r="A809" s="10">
        <f>IF(ISBLANK('Step 1.1 Raw Data'!A809),"-",'Step 1.1 Raw Data'!A809)</f>
        <v>43166.041713310187</v>
      </c>
      <c r="B809">
        <f t="shared" si="115"/>
        <v>1</v>
      </c>
      <c r="C809">
        <f t="shared" si="114"/>
        <v>4</v>
      </c>
      <c r="D809">
        <f>IF(ISBLANK('Step 1.1 Raw Data'!B809),"-",'Step 1.1 Raw Data'!B809)</f>
        <v>0</v>
      </c>
      <c r="E809">
        <f>IF(ISBLANK('Step 1.1 Raw Data'!C809),"-",'Step 1.1 Raw Data'!C809)</f>
        <v>0</v>
      </c>
      <c r="F809">
        <f>IF(ISBLANK('Step 1.1 Raw Data'!D809),"-",'Step 1.1 Raw Data'!D809)</f>
        <v>0</v>
      </c>
      <c r="G809" s="17">
        <f t="shared" si="116"/>
        <v>0</v>
      </c>
      <c r="H809" s="61">
        <f>(SQRT(3)*G809*'Step 1.1 Raw Data'!$G$3*'Step 1.1 Raw Data'!$G$4)/1000</f>
        <v>0</v>
      </c>
      <c r="J809" s="10"/>
      <c r="K809"/>
      <c r="L809"/>
      <c r="M809"/>
      <c r="N809" s="17"/>
      <c r="O809"/>
      <c r="P809" s="10"/>
      <c r="Q809"/>
      <c r="R809"/>
      <c r="S809"/>
      <c r="T809" s="17"/>
      <c r="AN809" s="5"/>
    </row>
    <row r="810" spans="1:40" x14ac:dyDescent="0.3">
      <c r="A810" s="10">
        <f>IF(ISBLANK('Step 1.1 Raw Data'!A810),"-",'Step 1.1 Raw Data'!A810)</f>
        <v>43166.083380034725</v>
      </c>
      <c r="B810">
        <f t="shared" si="115"/>
        <v>2</v>
      </c>
      <c r="C810">
        <f t="shared" si="114"/>
        <v>4</v>
      </c>
      <c r="D810">
        <f>IF(ISBLANK('Step 1.1 Raw Data'!B810),"-",'Step 1.1 Raw Data'!B810)</f>
        <v>0</v>
      </c>
      <c r="E810">
        <f>IF(ISBLANK('Step 1.1 Raw Data'!C810),"-",'Step 1.1 Raw Data'!C810)</f>
        <v>0</v>
      </c>
      <c r="F810">
        <f>IF(ISBLANK('Step 1.1 Raw Data'!D810),"-",'Step 1.1 Raw Data'!D810)</f>
        <v>0</v>
      </c>
      <c r="G810" s="17">
        <f t="shared" si="116"/>
        <v>0</v>
      </c>
      <c r="H810" s="61">
        <f>(SQRT(3)*G810*'Step 1.1 Raw Data'!$G$3*'Step 1.1 Raw Data'!$G$4)/1000</f>
        <v>0</v>
      </c>
      <c r="J810" s="10"/>
      <c r="K810"/>
      <c r="L810"/>
      <c r="M810"/>
      <c r="N810" s="17"/>
      <c r="O810"/>
      <c r="P810" s="10"/>
      <c r="Q810"/>
      <c r="R810"/>
      <c r="S810"/>
      <c r="T810" s="17"/>
      <c r="AN810" s="5"/>
    </row>
    <row r="811" spans="1:40" x14ac:dyDescent="0.3">
      <c r="A811" s="10">
        <f>IF(ISBLANK('Step 1.1 Raw Data'!A811),"-",'Step 1.1 Raw Data'!A811)</f>
        <v>43166.125046759262</v>
      </c>
      <c r="B811">
        <f t="shared" si="115"/>
        <v>3</v>
      </c>
      <c r="C811">
        <f t="shared" si="114"/>
        <v>4</v>
      </c>
      <c r="D811">
        <f>IF(ISBLANK('Step 1.1 Raw Data'!B811),"-",'Step 1.1 Raw Data'!B811)</f>
        <v>0</v>
      </c>
      <c r="E811">
        <f>IF(ISBLANK('Step 1.1 Raw Data'!C811),"-",'Step 1.1 Raw Data'!C811)</f>
        <v>0</v>
      </c>
      <c r="F811">
        <f>IF(ISBLANK('Step 1.1 Raw Data'!D811),"-",'Step 1.1 Raw Data'!D811)</f>
        <v>0</v>
      </c>
      <c r="G811" s="17">
        <f t="shared" si="116"/>
        <v>0</v>
      </c>
      <c r="H811" s="61">
        <f>(SQRT(3)*G811*'Step 1.1 Raw Data'!$G$3*'Step 1.1 Raw Data'!$G$4)/1000</f>
        <v>0</v>
      </c>
      <c r="J811" s="10"/>
      <c r="K811"/>
      <c r="L811"/>
      <c r="M811"/>
      <c r="N811" s="17"/>
      <c r="O811"/>
      <c r="P811" s="10"/>
      <c r="Q811"/>
      <c r="R811"/>
      <c r="S811"/>
      <c r="T811" s="17"/>
      <c r="AN811" s="5"/>
    </row>
    <row r="812" spans="1:40" x14ac:dyDescent="0.3">
      <c r="A812" s="10">
        <f>IF(ISBLANK('Step 1.1 Raw Data'!A812),"-",'Step 1.1 Raw Data'!A812)</f>
        <v>43166.166713483799</v>
      </c>
      <c r="B812">
        <f t="shared" si="115"/>
        <v>4</v>
      </c>
      <c r="C812">
        <f t="shared" si="114"/>
        <v>4</v>
      </c>
      <c r="D812">
        <f>IF(ISBLANK('Step 1.1 Raw Data'!B812),"-",'Step 1.1 Raw Data'!B812)</f>
        <v>0</v>
      </c>
      <c r="E812">
        <f>IF(ISBLANK('Step 1.1 Raw Data'!C812),"-",'Step 1.1 Raw Data'!C812)</f>
        <v>0</v>
      </c>
      <c r="F812">
        <f>IF(ISBLANK('Step 1.1 Raw Data'!D812),"-",'Step 1.1 Raw Data'!D812)</f>
        <v>0</v>
      </c>
      <c r="G812" s="17">
        <f t="shared" si="116"/>
        <v>0</v>
      </c>
      <c r="H812" s="61">
        <f>(SQRT(3)*G812*'Step 1.1 Raw Data'!$G$3*'Step 1.1 Raw Data'!$G$4)/1000</f>
        <v>0</v>
      </c>
      <c r="J812" s="10"/>
      <c r="K812"/>
      <c r="L812"/>
      <c r="M812"/>
      <c r="N812" s="17"/>
      <c r="O812"/>
      <c r="P812" s="10"/>
      <c r="Q812"/>
      <c r="R812"/>
      <c r="S812"/>
      <c r="T812" s="17"/>
      <c r="AN812" s="5"/>
    </row>
    <row r="813" spans="1:40" x14ac:dyDescent="0.3">
      <c r="A813" s="10">
        <f>IF(ISBLANK('Step 1.1 Raw Data'!A813),"-",'Step 1.1 Raw Data'!A813)</f>
        <v>43166.208380208336</v>
      </c>
      <c r="B813">
        <f t="shared" si="115"/>
        <v>5</v>
      </c>
      <c r="C813">
        <f t="shared" si="114"/>
        <v>4</v>
      </c>
      <c r="D813">
        <f>IF(ISBLANK('Step 1.1 Raw Data'!B813),"-",'Step 1.1 Raw Data'!B813)</f>
        <v>0</v>
      </c>
      <c r="E813">
        <f>IF(ISBLANK('Step 1.1 Raw Data'!C813),"-",'Step 1.1 Raw Data'!C813)</f>
        <v>0</v>
      </c>
      <c r="F813">
        <f>IF(ISBLANK('Step 1.1 Raw Data'!D813),"-",'Step 1.1 Raw Data'!D813)</f>
        <v>0</v>
      </c>
      <c r="G813" s="17">
        <f t="shared" si="116"/>
        <v>0</v>
      </c>
      <c r="H813" s="61">
        <f>(SQRT(3)*G813*'Step 1.1 Raw Data'!$G$3*'Step 1.1 Raw Data'!$G$4)/1000</f>
        <v>0</v>
      </c>
      <c r="J813" s="10"/>
      <c r="K813"/>
      <c r="L813"/>
      <c r="M813"/>
      <c r="N813" s="17"/>
      <c r="O813"/>
      <c r="P813" s="10"/>
      <c r="Q813"/>
      <c r="R813"/>
      <c r="S813"/>
      <c r="T813" s="17"/>
      <c r="AN813" s="5"/>
    </row>
    <row r="814" spans="1:40" x14ac:dyDescent="0.3">
      <c r="A814" s="10">
        <f>IF(ISBLANK('Step 1.1 Raw Data'!A814),"-",'Step 1.1 Raw Data'!A814)</f>
        <v>43166.250046932873</v>
      </c>
      <c r="B814">
        <f t="shared" si="115"/>
        <v>6</v>
      </c>
      <c r="C814">
        <f t="shared" si="114"/>
        <v>4</v>
      </c>
      <c r="D814">
        <f>IF(ISBLANK('Step 1.1 Raw Data'!B814),"-",'Step 1.1 Raw Data'!B814)</f>
        <v>0</v>
      </c>
      <c r="E814">
        <f>IF(ISBLANK('Step 1.1 Raw Data'!C814),"-",'Step 1.1 Raw Data'!C814)</f>
        <v>0</v>
      </c>
      <c r="F814">
        <f>IF(ISBLANK('Step 1.1 Raw Data'!D814),"-",'Step 1.1 Raw Data'!D814)</f>
        <v>0</v>
      </c>
      <c r="G814" s="17">
        <f t="shared" si="116"/>
        <v>0</v>
      </c>
      <c r="H814" s="61">
        <f>(SQRT(3)*G814*'Step 1.1 Raw Data'!$G$3*'Step 1.1 Raw Data'!$G$4)/1000</f>
        <v>0</v>
      </c>
      <c r="J814" s="10"/>
      <c r="K814"/>
      <c r="L814"/>
      <c r="M814"/>
      <c r="N814" s="17"/>
      <c r="O814"/>
      <c r="P814" s="10"/>
      <c r="Q814"/>
      <c r="R814"/>
      <c r="S814"/>
      <c r="T814" s="17"/>
      <c r="AN814" s="5"/>
    </row>
    <row r="815" spans="1:40" x14ac:dyDescent="0.3">
      <c r="A815" s="10">
        <f>IF(ISBLANK('Step 1.1 Raw Data'!A815),"-",'Step 1.1 Raw Data'!A815)</f>
        <v>43166.291713657411</v>
      </c>
      <c r="B815">
        <f t="shared" si="115"/>
        <v>7</v>
      </c>
      <c r="C815">
        <f t="shared" si="114"/>
        <v>4</v>
      </c>
      <c r="D815">
        <f>IF(ISBLANK('Step 1.1 Raw Data'!B815),"-",'Step 1.1 Raw Data'!B815)</f>
        <v>0</v>
      </c>
      <c r="E815">
        <f>IF(ISBLANK('Step 1.1 Raw Data'!C815),"-",'Step 1.1 Raw Data'!C815)</f>
        <v>0</v>
      </c>
      <c r="F815">
        <f>IF(ISBLANK('Step 1.1 Raw Data'!D815),"-",'Step 1.1 Raw Data'!D815)</f>
        <v>0</v>
      </c>
      <c r="G815" s="17">
        <f t="shared" si="116"/>
        <v>0</v>
      </c>
      <c r="H815" s="61">
        <f>(SQRT(3)*G815*'Step 1.1 Raw Data'!$G$3*'Step 1.1 Raw Data'!$G$4)/1000</f>
        <v>0</v>
      </c>
      <c r="J815" s="10"/>
      <c r="K815"/>
      <c r="L815"/>
      <c r="M815"/>
      <c r="N815" s="17"/>
      <c r="O815"/>
      <c r="P815" s="10"/>
      <c r="Q815"/>
      <c r="R815"/>
      <c r="S815"/>
      <c r="T815" s="17"/>
      <c r="AN815" s="5"/>
    </row>
    <row r="816" spans="1:40" x14ac:dyDescent="0.3">
      <c r="A816" s="10">
        <f>IF(ISBLANK('Step 1.1 Raw Data'!A816),"-",'Step 1.1 Raw Data'!A816)</f>
        <v>43166.333380381948</v>
      </c>
      <c r="B816">
        <f t="shared" si="115"/>
        <v>8</v>
      </c>
      <c r="C816">
        <f t="shared" si="114"/>
        <v>4</v>
      </c>
      <c r="D816">
        <f>IF(ISBLANK('Step 1.1 Raw Data'!B816),"-",'Step 1.1 Raw Data'!B816)</f>
        <v>0</v>
      </c>
      <c r="E816">
        <f>IF(ISBLANK('Step 1.1 Raw Data'!C816),"-",'Step 1.1 Raw Data'!C816)</f>
        <v>0</v>
      </c>
      <c r="F816">
        <f>IF(ISBLANK('Step 1.1 Raw Data'!D816),"-",'Step 1.1 Raw Data'!D816)</f>
        <v>0</v>
      </c>
      <c r="G816" s="17">
        <f t="shared" si="116"/>
        <v>0</v>
      </c>
      <c r="H816" s="61">
        <f>(SQRT(3)*G816*'Step 1.1 Raw Data'!$G$3*'Step 1.1 Raw Data'!$G$4)/1000</f>
        <v>0</v>
      </c>
      <c r="J816" s="10"/>
      <c r="K816"/>
      <c r="L816"/>
      <c r="M816"/>
      <c r="N816" s="17"/>
      <c r="O816"/>
      <c r="P816" s="10"/>
      <c r="Q816"/>
      <c r="R816"/>
      <c r="S816"/>
      <c r="T816" s="17"/>
      <c r="AN816" s="5"/>
    </row>
    <row r="817" spans="1:40" x14ac:dyDescent="0.3">
      <c r="A817" s="10">
        <f>IF(ISBLANK('Step 1.1 Raw Data'!A817),"-",'Step 1.1 Raw Data'!A817)</f>
        <v>43166.375047106485</v>
      </c>
      <c r="B817">
        <f t="shared" si="115"/>
        <v>9</v>
      </c>
      <c r="C817">
        <f t="shared" si="114"/>
        <v>4</v>
      </c>
      <c r="D817">
        <f>IF(ISBLANK('Step 1.1 Raw Data'!B817),"-",'Step 1.1 Raw Data'!B817)</f>
        <v>0</v>
      </c>
      <c r="E817">
        <f>IF(ISBLANK('Step 1.1 Raw Data'!C817),"-",'Step 1.1 Raw Data'!C817)</f>
        <v>0</v>
      </c>
      <c r="F817">
        <f>IF(ISBLANK('Step 1.1 Raw Data'!D817),"-",'Step 1.1 Raw Data'!D817)</f>
        <v>0</v>
      </c>
      <c r="G817" s="17">
        <f t="shared" si="116"/>
        <v>0</v>
      </c>
      <c r="H817" s="61">
        <f>(SQRT(3)*G817*'Step 1.1 Raw Data'!$G$3*'Step 1.1 Raw Data'!$G$4)/1000</f>
        <v>0</v>
      </c>
      <c r="J817" s="10"/>
      <c r="K817"/>
      <c r="L817"/>
      <c r="M817"/>
      <c r="N817" s="17"/>
      <c r="O817"/>
      <c r="P817" s="10"/>
      <c r="Q817"/>
      <c r="R817"/>
      <c r="S817"/>
      <c r="T817" s="17"/>
      <c r="AN817" s="5"/>
    </row>
    <row r="818" spans="1:40" x14ac:dyDescent="0.3">
      <c r="A818" s="10">
        <f>IF(ISBLANK('Step 1.1 Raw Data'!A818),"-",'Step 1.1 Raw Data'!A818)</f>
        <v>43166.416713831015</v>
      </c>
      <c r="B818">
        <f t="shared" si="115"/>
        <v>10</v>
      </c>
      <c r="C818">
        <f t="shared" si="114"/>
        <v>4</v>
      </c>
      <c r="D818">
        <f>IF(ISBLANK('Step 1.1 Raw Data'!B818),"-",'Step 1.1 Raw Data'!B818)</f>
        <v>0</v>
      </c>
      <c r="E818">
        <f>IF(ISBLANK('Step 1.1 Raw Data'!C818),"-",'Step 1.1 Raw Data'!C818)</f>
        <v>0</v>
      </c>
      <c r="F818">
        <f>IF(ISBLANK('Step 1.1 Raw Data'!D818),"-",'Step 1.1 Raw Data'!D818)</f>
        <v>0</v>
      </c>
      <c r="G818" s="17">
        <f t="shared" si="116"/>
        <v>0</v>
      </c>
      <c r="H818" s="61">
        <f>(SQRT(3)*G818*'Step 1.1 Raw Data'!$G$3*'Step 1.1 Raw Data'!$G$4)/1000</f>
        <v>0</v>
      </c>
      <c r="J818" s="10"/>
      <c r="K818"/>
      <c r="L818"/>
      <c r="M818"/>
      <c r="N818" s="17"/>
      <c r="O818"/>
      <c r="P818" s="10"/>
      <c r="Q818"/>
      <c r="R818"/>
      <c r="S818"/>
      <c r="T818" s="17"/>
      <c r="AN818" s="5"/>
    </row>
    <row r="819" spans="1:40" x14ac:dyDescent="0.3">
      <c r="A819" s="10">
        <f>IF(ISBLANK('Step 1.1 Raw Data'!A819),"-",'Step 1.1 Raw Data'!A819)</f>
        <v>43166.458380555552</v>
      </c>
      <c r="B819">
        <f t="shared" si="115"/>
        <v>11</v>
      </c>
      <c r="C819">
        <f t="shared" si="114"/>
        <v>4</v>
      </c>
      <c r="D819">
        <f>IF(ISBLANK('Step 1.1 Raw Data'!B819),"-",'Step 1.1 Raw Data'!B819)</f>
        <v>0</v>
      </c>
      <c r="E819">
        <f>IF(ISBLANK('Step 1.1 Raw Data'!C819),"-",'Step 1.1 Raw Data'!C819)</f>
        <v>0</v>
      </c>
      <c r="F819">
        <f>IF(ISBLANK('Step 1.1 Raw Data'!D819),"-",'Step 1.1 Raw Data'!D819)</f>
        <v>0</v>
      </c>
      <c r="G819" s="17">
        <f t="shared" si="116"/>
        <v>0</v>
      </c>
      <c r="H819" s="61">
        <f>(SQRT(3)*G819*'Step 1.1 Raw Data'!$G$3*'Step 1.1 Raw Data'!$G$4)/1000</f>
        <v>0</v>
      </c>
      <c r="J819" s="10"/>
      <c r="K819"/>
      <c r="L819"/>
      <c r="M819"/>
      <c r="N819" s="17"/>
      <c r="O819"/>
      <c r="P819" s="10"/>
      <c r="Q819"/>
      <c r="R819"/>
      <c r="S819"/>
      <c r="T819" s="17"/>
      <c r="AN819" s="5"/>
    </row>
    <row r="820" spans="1:40" x14ac:dyDescent="0.3">
      <c r="A820" s="10">
        <f>IF(ISBLANK('Step 1.1 Raw Data'!A820),"-",'Step 1.1 Raw Data'!A820)</f>
        <v>43166.500047280089</v>
      </c>
      <c r="B820">
        <f t="shared" si="115"/>
        <v>12</v>
      </c>
      <c r="C820">
        <f t="shared" si="114"/>
        <v>4</v>
      </c>
      <c r="D820">
        <f>IF(ISBLANK('Step 1.1 Raw Data'!B820),"-",'Step 1.1 Raw Data'!B820)</f>
        <v>0</v>
      </c>
      <c r="E820">
        <f>IF(ISBLANK('Step 1.1 Raw Data'!C820),"-",'Step 1.1 Raw Data'!C820)</f>
        <v>0</v>
      </c>
      <c r="F820">
        <f>IF(ISBLANK('Step 1.1 Raw Data'!D820),"-",'Step 1.1 Raw Data'!D820)</f>
        <v>0</v>
      </c>
      <c r="G820" s="17">
        <f t="shared" si="116"/>
        <v>0</v>
      </c>
      <c r="H820" s="61">
        <f>(SQRT(3)*G820*'Step 1.1 Raw Data'!$G$3*'Step 1.1 Raw Data'!$G$4)/1000</f>
        <v>0</v>
      </c>
      <c r="J820" s="10"/>
      <c r="K820"/>
      <c r="L820"/>
      <c r="M820"/>
      <c r="N820" s="17"/>
      <c r="O820"/>
      <c r="P820" s="10"/>
      <c r="Q820"/>
      <c r="R820"/>
      <c r="S820"/>
      <c r="T820" s="17"/>
      <c r="AN820" s="5"/>
    </row>
    <row r="821" spans="1:40" x14ac:dyDescent="0.3">
      <c r="A821" s="10">
        <f>IF(ISBLANK('Step 1.1 Raw Data'!A821),"-",'Step 1.1 Raw Data'!A821)</f>
        <v>43166.541714004627</v>
      </c>
      <c r="B821">
        <f t="shared" si="115"/>
        <v>13</v>
      </c>
      <c r="C821">
        <f t="shared" si="114"/>
        <v>4</v>
      </c>
      <c r="D821">
        <f>IF(ISBLANK('Step 1.1 Raw Data'!B821),"-",'Step 1.1 Raw Data'!B821)</f>
        <v>0</v>
      </c>
      <c r="E821">
        <f>IF(ISBLANK('Step 1.1 Raw Data'!C821),"-",'Step 1.1 Raw Data'!C821)</f>
        <v>0</v>
      </c>
      <c r="F821">
        <f>IF(ISBLANK('Step 1.1 Raw Data'!D821),"-",'Step 1.1 Raw Data'!D821)</f>
        <v>0</v>
      </c>
      <c r="G821" s="17">
        <f t="shared" si="116"/>
        <v>0</v>
      </c>
      <c r="H821" s="61">
        <f>(SQRT(3)*G821*'Step 1.1 Raw Data'!$G$3*'Step 1.1 Raw Data'!$G$4)/1000</f>
        <v>0</v>
      </c>
      <c r="J821" s="10"/>
      <c r="K821"/>
      <c r="L821"/>
      <c r="M821"/>
      <c r="N821" s="17"/>
      <c r="O821"/>
      <c r="P821" s="10"/>
      <c r="Q821"/>
      <c r="R821"/>
      <c r="S821"/>
      <c r="T821" s="17"/>
      <c r="AN821" s="5"/>
    </row>
    <row r="822" spans="1:40" x14ac:dyDescent="0.3">
      <c r="A822" s="10">
        <f>IF(ISBLANK('Step 1.1 Raw Data'!A822),"-",'Step 1.1 Raw Data'!A822)</f>
        <v>43166.583380729164</v>
      </c>
      <c r="B822">
        <f t="shared" si="115"/>
        <v>14</v>
      </c>
      <c r="C822">
        <f t="shared" si="114"/>
        <v>4</v>
      </c>
      <c r="D822">
        <f>IF(ISBLANK('Step 1.1 Raw Data'!B822),"-",'Step 1.1 Raw Data'!B822)</f>
        <v>0</v>
      </c>
      <c r="E822">
        <f>IF(ISBLANK('Step 1.1 Raw Data'!C822),"-",'Step 1.1 Raw Data'!C822)</f>
        <v>0</v>
      </c>
      <c r="F822">
        <f>IF(ISBLANK('Step 1.1 Raw Data'!D822),"-",'Step 1.1 Raw Data'!D822)</f>
        <v>0</v>
      </c>
      <c r="G822" s="17">
        <f t="shared" si="116"/>
        <v>0</v>
      </c>
      <c r="H822" s="61">
        <f>(SQRT(3)*G822*'Step 1.1 Raw Data'!$G$3*'Step 1.1 Raw Data'!$G$4)/1000</f>
        <v>0</v>
      </c>
      <c r="J822" s="10"/>
      <c r="K822"/>
      <c r="L822"/>
      <c r="M822"/>
      <c r="N822" s="17"/>
      <c r="O822"/>
      <c r="P822" s="10"/>
      <c r="Q822"/>
      <c r="R822"/>
      <c r="S822"/>
      <c r="T822" s="17"/>
      <c r="AN822" s="5"/>
    </row>
    <row r="823" spans="1:40" x14ac:dyDescent="0.3">
      <c r="A823" s="10">
        <f>IF(ISBLANK('Step 1.1 Raw Data'!A823),"-",'Step 1.1 Raw Data'!A823)</f>
        <v>43166.625047453701</v>
      </c>
      <c r="B823">
        <f t="shared" si="115"/>
        <v>15</v>
      </c>
      <c r="C823">
        <f t="shared" si="114"/>
        <v>4</v>
      </c>
      <c r="D823">
        <f>IF(ISBLANK('Step 1.1 Raw Data'!B823),"-",'Step 1.1 Raw Data'!B823)</f>
        <v>0</v>
      </c>
      <c r="E823">
        <f>IF(ISBLANK('Step 1.1 Raw Data'!C823),"-",'Step 1.1 Raw Data'!C823)</f>
        <v>0</v>
      </c>
      <c r="F823">
        <f>IF(ISBLANK('Step 1.1 Raw Data'!D823),"-",'Step 1.1 Raw Data'!D823)</f>
        <v>0</v>
      </c>
      <c r="G823" s="17">
        <f t="shared" si="116"/>
        <v>0</v>
      </c>
      <c r="H823" s="61">
        <f>(SQRT(3)*G823*'Step 1.1 Raw Data'!$G$3*'Step 1.1 Raw Data'!$G$4)/1000</f>
        <v>0</v>
      </c>
      <c r="J823" s="10"/>
      <c r="K823"/>
      <c r="L823"/>
      <c r="M823"/>
      <c r="N823" s="17"/>
      <c r="O823"/>
      <c r="P823" s="10"/>
      <c r="Q823"/>
      <c r="R823"/>
      <c r="S823"/>
      <c r="T823" s="17"/>
      <c r="AN823" s="5"/>
    </row>
    <row r="824" spans="1:40" x14ac:dyDescent="0.3">
      <c r="A824" s="10">
        <f>IF(ISBLANK('Step 1.1 Raw Data'!A824),"-",'Step 1.1 Raw Data'!A824)</f>
        <v>43166.666714178238</v>
      </c>
      <c r="B824">
        <f t="shared" si="115"/>
        <v>16</v>
      </c>
      <c r="C824">
        <f t="shared" si="114"/>
        <v>4</v>
      </c>
      <c r="D824">
        <f>IF(ISBLANK('Step 1.1 Raw Data'!B824),"-",'Step 1.1 Raw Data'!B824)</f>
        <v>0</v>
      </c>
      <c r="E824">
        <f>IF(ISBLANK('Step 1.1 Raw Data'!C824),"-",'Step 1.1 Raw Data'!C824)</f>
        <v>0</v>
      </c>
      <c r="F824">
        <f>IF(ISBLANK('Step 1.1 Raw Data'!D824),"-",'Step 1.1 Raw Data'!D824)</f>
        <v>0</v>
      </c>
      <c r="G824" s="17">
        <f t="shared" si="116"/>
        <v>0</v>
      </c>
      <c r="H824" s="61">
        <f>(SQRT(3)*G824*'Step 1.1 Raw Data'!$G$3*'Step 1.1 Raw Data'!$G$4)/1000</f>
        <v>0</v>
      </c>
      <c r="J824" s="10"/>
      <c r="K824"/>
      <c r="L824"/>
      <c r="M824"/>
      <c r="N824" s="17"/>
      <c r="O824"/>
      <c r="P824" s="10"/>
      <c r="Q824"/>
      <c r="R824"/>
      <c r="S824"/>
      <c r="T824" s="17"/>
      <c r="AN824" s="5"/>
    </row>
    <row r="825" spans="1:40" x14ac:dyDescent="0.3">
      <c r="A825" s="10">
        <f>IF(ISBLANK('Step 1.1 Raw Data'!A825),"-",'Step 1.1 Raw Data'!A825)</f>
        <v>43166.708380902775</v>
      </c>
      <c r="B825">
        <f t="shared" si="115"/>
        <v>17</v>
      </c>
      <c r="C825">
        <f t="shared" si="114"/>
        <v>4</v>
      </c>
      <c r="D825">
        <f>IF(ISBLANK('Step 1.1 Raw Data'!B825),"-",'Step 1.1 Raw Data'!B825)</f>
        <v>0</v>
      </c>
      <c r="E825">
        <f>IF(ISBLANK('Step 1.1 Raw Data'!C825),"-",'Step 1.1 Raw Data'!C825)</f>
        <v>0</v>
      </c>
      <c r="F825">
        <f>IF(ISBLANK('Step 1.1 Raw Data'!D825),"-",'Step 1.1 Raw Data'!D825)</f>
        <v>0</v>
      </c>
      <c r="G825" s="17">
        <f t="shared" si="116"/>
        <v>0</v>
      </c>
      <c r="H825" s="61">
        <f>(SQRT(3)*G825*'Step 1.1 Raw Data'!$G$3*'Step 1.1 Raw Data'!$G$4)/1000</f>
        <v>0</v>
      </c>
      <c r="J825" s="10"/>
      <c r="K825"/>
      <c r="L825"/>
      <c r="M825"/>
      <c r="N825" s="17"/>
      <c r="O825"/>
      <c r="P825" s="10"/>
      <c r="Q825"/>
      <c r="R825"/>
      <c r="S825"/>
      <c r="T825" s="17"/>
      <c r="AN825" s="5"/>
    </row>
    <row r="826" spans="1:40" x14ac:dyDescent="0.3">
      <c r="A826" s="10">
        <f>IF(ISBLANK('Step 1.1 Raw Data'!A826),"-",'Step 1.1 Raw Data'!A826)</f>
        <v>43166.750047627313</v>
      </c>
      <c r="B826">
        <f t="shared" si="115"/>
        <v>18</v>
      </c>
      <c r="C826">
        <f t="shared" si="114"/>
        <v>4</v>
      </c>
      <c r="D826">
        <f>IF(ISBLANK('Step 1.1 Raw Data'!B826),"-",'Step 1.1 Raw Data'!B826)</f>
        <v>0</v>
      </c>
      <c r="E826">
        <f>IF(ISBLANK('Step 1.1 Raw Data'!C826),"-",'Step 1.1 Raw Data'!C826)</f>
        <v>0</v>
      </c>
      <c r="F826">
        <f>IF(ISBLANK('Step 1.1 Raw Data'!D826),"-",'Step 1.1 Raw Data'!D826)</f>
        <v>0</v>
      </c>
      <c r="G826" s="17">
        <f t="shared" si="116"/>
        <v>0</v>
      </c>
      <c r="H826" s="61">
        <f>(SQRT(3)*G826*'Step 1.1 Raw Data'!$G$3*'Step 1.1 Raw Data'!$G$4)/1000</f>
        <v>0</v>
      </c>
      <c r="J826" s="10"/>
      <c r="K826"/>
      <c r="L826"/>
      <c r="M826"/>
      <c r="N826" s="17"/>
      <c r="O826"/>
      <c r="P826" s="10"/>
      <c r="Q826"/>
      <c r="R826"/>
      <c r="S826"/>
      <c r="T826" s="17"/>
      <c r="AN826" s="5"/>
    </row>
    <row r="827" spans="1:40" x14ac:dyDescent="0.3">
      <c r="A827" s="10">
        <f>IF(ISBLANK('Step 1.1 Raw Data'!A827),"-",'Step 1.1 Raw Data'!A827)</f>
        <v>43166.79171435185</v>
      </c>
      <c r="B827">
        <f t="shared" si="115"/>
        <v>19</v>
      </c>
      <c r="C827">
        <f t="shared" si="114"/>
        <v>4</v>
      </c>
      <c r="D827">
        <f>IF(ISBLANK('Step 1.1 Raw Data'!B827),"-",'Step 1.1 Raw Data'!B827)</f>
        <v>0</v>
      </c>
      <c r="E827">
        <f>IF(ISBLANK('Step 1.1 Raw Data'!C827),"-",'Step 1.1 Raw Data'!C827)</f>
        <v>0</v>
      </c>
      <c r="F827">
        <f>IF(ISBLANK('Step 1.1 Raw Data'!D827),"-",'Step 1.1 Raw Data'!D827)</f>
        <v>0</v>
      </c>
      <c r="G827" s="17">
        <f t="shared" si="116"/>
        <v>0</v>
      </c>
      <c r="H827" s="61">
        <f>(SQRT(3)*G827*'Step 1.1 Raw Data'!$G$3*'Step 1.1 Raw Data'!$G$4)/1000</f>
        <v>0</v>
      </c>
      <c r="J827" s="10"/>
      <c r="K827"/>
      <c r="L827"/>
      <c r="M827"/>
      <c r="N827" s="17"/>
      <c r="O827"/>
      <c r="P827" s="10"/>
      <c r="Q827"/>
      <c r="R827"/>
      <c r="S827"/>
      <c r="T827" s="17"/>
      <c r="AN827" s="5"/>
    </row>
    <row r="828" spans="1:40" x14ac:dyDescent="0.3">
      <c r="A828" s="10">
        <f>IF(ISBLANK('Step 1.1 Raw Data'!A828),"-",'Step 1.1 Raw Data'!A828)</f>
        <v>43166.833381076387</v>
      </c>
      <c r="B828">
        <f t="shared" si="115"/>
        <v>20</v>
      </c>
      <c r="C828">
        <f t="shared" si="114"/>
        <v>4</v>
      </c>
      <c r="D828">
        <f>IF(ISBLANK('Step 1.1 Raw Data'!B828),"-",'Step 1.1 Raw Data'!B828)</f>
        <v>0</v>
      </c>
      <c r="E828">
        <f>IF(ISBLANK('Step 1.1 Raw Data'!C828),"-",'Step 1.1 Raw Data'!C828)</f>
        <v>0</v>
      </c>
      <c r="F828">
        <f>IF(ISBLANK('Step 1.1 Raw Data'!D828),"-",'Step 1.1 Raw Data'!D828)</f>
        <v>0</v>
      </c>
      <c r="G828" s="17">
        <f t="shared" si="116"/>
        <v>0</v>
      </c>
      <c r="H828" s="61">
        <f>(SQRT(3)*G828*'Step 1.1 Raw Data'!$G$3*'Step 1.1 Raw Data'!$G$4)/1000</f>
        <v>0</v>
      </c>
      <c r="J828" s="10"/>
      <c r="K828"/>
      <c r="L828"/>
      <c r="M828"/>
      <c r="N828" s="17"/>
      <c r="O828"/>
      <c r="P828" s="10"/>
      <c r="Q828"/>
      <c r="R828"/>
      <c r="S828"/>
      <c r="T828" s="17"/>
      <c r="AN828" s="5"/>
    </row>
    <row r="829" spans="1:40" x14ac:dyDescent="0.3">
      <c r="A829" s="10">
        <f>IF(ISBLANK('Step 1.1 Raw Data'!A829),"-",'Step 1.1 Raw Data'!A829)</f>
        <v>43166.875047800924</v>
      </c>
      <c r="B829">
        <f t="shared" si="115"/>
        <v>21</v>
      </c>
      <c r="C829">
        <f t="shared" si="114"/>
        <v>4</v>
      </c>
      <c r="D829">
        <f>IF(ISBLANK('Step 1.1 Raw Data'!B829),"-",'Step 1.1 Raw Data'!B829)</f>
        <v>0</v>
      </c>
      <c r="E829">
        <f>IF(ISBLANK('Step 1.1 Raw Data'!C829),"-",'Step 1.1 Raw Data'!C829)</f>
        <v>0</v>
      </c>
      <c r="F829">
        <f>IF(ISBLANK('Step 1.1 Raw Data'!D829),"-",'Step 1.1 Raw Data'!D829)</f>
        <v>0</v>
      </c>
      <c r="G829" s="17">
        <f t="shared" si="116"/>
        <v>0</v>
      </c>
      <c r="H829" s="61">
        <f>(SQRT(3)*G829*'Step 1.1 Raw Data'!$G$3*'Step 1.1 Raw Data'!$G$4)/1000</f>
        <v>0</v>
      </c>
      <c r="J829" s="10"/>
      <c r="K829"/>
      <c r="L829"/>
      <c r="M829"/>
      <c r="N829" s="17"/>
      <c r="O829"/>
      <c r="P829" s="10"/>
      <c r="Q829"/>
      <c r="R829"/>
      <c r="S829"/>
      <c r="T829" s="17"/>
      <c r="AN829" s="5"/>
    </row>
    <row r="830" spans="1:40" x14ac:dyDescent="0.3">
      <c r="A830" s="10">
        <f>IF(ISBLANK('Step 1.1 Raw Data'!A830),"-",'Step 1.1 Raw Data'!A830)</f>
        <v>43166.916714525461</v>
      </c>
      <c r="B830">
        <f t="shared" si="115"/>
        <v>22</v>
      </c>
      <c r="C830">
        <f t="shared" si="114"/>
        <v>4</v>
      </c>
      <c r="D830">
        <f>IF(ISBLANK('Step 1.1 Raw Data'!B830),"-",'Step 1.1 Raw Data'!B830)</f>
        <v>0</v>
      </c>
      <c r="E830">
        <f>IF(ISBLANK('Step 1.1 Raw Data'!C830),"-",'Step 1.1 Raw Data'!C830)</f>
        <v>0</v>
      </c>
      <c r="F830">
        <f>IF(ISBLANK('Step 1.1 Raw Data'!D830),"-",'Step 1.1 Raw Data'!D830)</f>
        <v>0</v>
      </c>
      <c r="G830" s="17">
        <f t="shared" si="116"/>
        <v>0</v>
      </c>
      <c r="H830" s="61">
        <f>(SQRT(3)*G830*'Step 1.1 Raw Data'!$G$3*'Step 1.1 Raw Data'!$G$4)/1000</f>
        <v>0</v>
      </c>
      <c r="J830" s="10"/>
      <c r="K830"/>
      <c r="L830"/>
      <c r="M830"/>
      <c r="N830" s="17"/>
      <c r="O830"/>
      <c r="P830" s="10"/>
      <c r="Q830"/>
      <c r="R830"/>
      <c r="S830"/>
      <c r="T830" s="17"/>
      <c r="AN830" s="5"/>
    </row>
    <row r="831" spans="1:40" x14ac:dyDescent="0.3">
      <c r="A831" s="10">
        <f>IF(ISBLANK('Step 1.1 Raw Data'!A831),"-",'Step 1.1 Raw Data'!A831)</f>
        <v>43166.958381249999</v>
      </c>
      <c r="B831">
        <f t="shared" si="115"/>
        <v>23</v>
      </c>
      <c r="C831">
        <f t="shared" si="114"/>
        <v>4</v>
      </c>
      <c r="D831">
        <f>IF(ISBLANK('Step 1.1 Raw Data'!B831),"-",'Step 1.1 Raw Data'!B831)</f>
        <v>0</v>
      </c>
      <c r="E831">
        <f>IF(ISBLANK('Step 1.1 Raw Data'!C831),"-",'Step 1.1 Raw Data'!C831)</f>
        <v>0</v>
      </c>
      <c r="F831">
        <f>IF(ISBLANK('Step 1.1 Raw Data'!D831),"-",'Step 1.1 Raw Data'!D831)</f>
        <v>0</v>
      </c>
      <c r="G831" s="17">
        <f t="shared" si="116"/>
        <v>0</v>
      </c>
      <c r="H831" s="61">
        <f>(SQRT(3)*G831*'Step 1.1 Raw Data'!$G$3*'Step 1.1 Raw Data'!$G$4)/1000</f>
        <v>0</v>
      </c>
      <c r="J831" s="10"/>
      <c r="K831"/>
      <c r="L831"/>
      <c r="M831"/>
      <c r="N831" s="17"/>
      <c r="O831"/>
      <c r="P831" s="10"/>
      <c r="Q831"/>
      <c r="R831"/>
      <c r="S831"/>
      <c r="T831" s="17"/>
      <c r="AN831" s="5"/>
    </row>
    <row r="832" spans="1:40" x14ac:dyDescent="0.3">
      <c r="A832" s="10">
        <f>IF(ISBLANK('Step 1.1 Raw Data'!A832),"-",'Step 1.1 Raw Data'!A832)</f>
        <v>43167.000047974536</v>
      </c>
      <c r="B832">
        <f t="shared" si="115"/>
        <v>0</v>
      </c>
      <c r="C832">
        <f t="shared" si="114"/>
        <v>5</v>
      </c>
      <c r="D832">
        <f>IF(ISBLANK('Step 1.1 Raw Data'!B832),"-",'Step 1.1 Raw Data'!B832)</f>
        <v>86.549199999999999</v>
      </c>
      <c r="E832">
        <f>IF(ISBLANK('Step 1.1 Raw Data'!C832),"-",'Step 1.1 Raw Data'!C832)</f>
        <v>86.549199999999999</v>
      </c>
      <c r="F832">
        <f>IF(ISBLANK('Step 1.1 Raw Data'!D832),"-",'Step 1.1 Raw Data'!D832)</f>
        <v>86.549199999999999</v>
      </c>
      <c r="G832" s="17">
        <f t="shared" si="116"/>
        <v>86.549199999999999</v>
      </c>
      <c r="H832" s="61">
        <f>(SQRT(3)*G832*'Step 1.1 Raw Data'!$G$3*'Step 1.1 Raw Data'!$G$4)/1000</f>
        <v>31.314201019385028</v>
      </c>
      <c r="J832" s="10"/>
      <c r="K832"/>
      <c r="L832"/>
      <c r="M832"/>
      <c r="N832" s="17"/>
      <c r="O832"/>
      <c r="P832" s="10"/>
      <c r="Q832"/>
      <c r="R832"/>
      <c r="S832"/>
      <c r="T832" s="17"/>
      <c r="AN832" s="5"/>
    </row>
    <row r="833" spans="1:40" x14ac:dyDescent="0.3">
      <c r="A833" s="10">
        <f>IF(ISBLANK('Step 1.1 Raw Data'!A833),"-",'Step 1.1 Raw Data'!A833)</f>
        <v>43167.041714699073</v>
      </c>
      <c r="B833">
        <f t="shared" si="115"/>
        <v>1</v>
      </c>
      <c r="C833">
        <f t="shared" si="114"/>
        <v>5</v>
      </c>
      <c r="D833">
        <f>IF(ISBLANK('Step 1.1 Raw Data'!B833),"-",'Step 1.1 Raw Data'!B833)</f>
        <v>86.720100000000002</v>
      </c>
      <c r="E833">
        <f>IF(ISBLANK('Step 1.1 Raw Data'!C833),"-",'Step 1.1 Raw Data'!C833)</f>
        <v>86.720100000000002</v>
      </c>
      <c r="F833">
        <f>IF(ISBLANK('Step 1.1 Raw Data'!D833),"-",'Step 1.1 Raw Data'!D833)</f>
        <v>86.720100000000002</v>
      </c>
      <c r="G833" s="17">
        <f t="shared" si="116"/>
        <v>86.720100000000002</v>
      </c>
      <c r="H833" s="61">
        <f>(SQRT(3)*G833*'Step 1.1 Raw Data'!$G$3*'Step 1.1 Raw Data'!$G$4)/1000</f>
        <v>31.376034022511721</v>
      </c>
      <c r="J833" s="10"/>
      <c r="K833"/>
      <c r="L833"/>
      <c r="M833"/>
      <c r="N833" s="17"/>
      <c r="O833"/>
      <c r="P833" s="10"/>
      <c r="Q833"/>
      <c r="R833"/>
      <c r="S833"/>
      <c r="T833" s="17"/>
      <c r="AN833" s="5"/>
    </row>
    <row r="834" spans="1:40" x14ac:dyDescent="0.3">
      <c r="A834" s="10">
        <f>IF(ISBLANK('Step 1.1 Raw Data'!A834),"-",'Step 1.1 Raw Data'!A834)</f>
        <v>43167.08338142361</v>
      </c>
      <c r="B834">
        <f t="shared" si="115"/>
        <v>2</v>
      </c>
      <c r="C834">
        <f t="shared" ref="C834:C897" si="117">WEEKDAY(A834)</f>
        <v>5</v>
      </c>
      <c r="D834">
        <f>IF(ISBLANK('Step 1.1 Raw Data'!B834),"-",'Step 1.1 Raw Data'!B834)</f>
        <v>86.509500000000003</v>
      </c>
      <c r="E834">
        <f>IF(ISBLANK('Step 1.1 Raw Data'!C834),"-",'Step 1.1 Raw Data'!C834)</f>
        <v>86.509500000000003</v>
      </c>
      <c r="F834">
        <f>IF(ISBLANK('Step 1.1 Raw Data'!D834),"-",'Step 1.1 Raw Data'!D834)</f>
        <v>86.509500000000003</v>
      </c>
      <c r="G834" s="17">
        <f t="shared" si="116"/>
        <v>86.509500000000003</v>
      </c>
      <c r="H834" s="61">
        <f>(SQRT(3)*G834*'Step 1.1 Raw Data'!$G$3*'Step 1.1 Raw Data'!$G$4)/1000</f>
        <v>31.299837238085267</v>
      </c>
      <c r="J834" s="10"/>
      <c r="K834"/>
      <c r="L834"/>
      <c r="M834"/>
      <c r="N834" s="17"/>
      <c r="O834"/>
      <c r="P834" s="10"/>
      <c r="Q834"/>
      <c r="R834"/>
      <c r="S834"/>
      <c r="T834" s="17"/>
      <c r="AN834" s="5"/>
    </row>
    <row r="835" spans="1:40" x14ac:dyDescent="0.3">
      <c r="A835" s="10">
        <f>IF(ISBLANK('Step 1.1 Raw Data'!A835),"-",'Step 1.1 Raw Data'!A835)</f>
        <v>43167.125048148147</v>
      </c>
      <c r="B835">
        <f t="shared" ref="B835:B898" si="118">HOUR(A835)</f>
        <v>3</v>
      </c>
      <c r="C835">
        <f t="shared" si="117"/>
        <v>5</v>
      </c>
      <c r="D835">
        <f>IF(ISBLANK('Step 1.1 Raw Data'!B835),"-",'Step 1.1 Raw Data'!B835)</f>
        <v>86.457599999999999</v>
      </c>
      <c r="E835">
        <f>IF(ISBLANK('Step 1.1 Raw Data'!C835),"-",'Step 1.1 Raw Data'!C835)</f>
        <v>86.457599999999999</v>
      </c>
      <c r="F835">
        <f>IF(ISBLANK('Step 1.1 Raw Data'!D835),"-",'Step 1.1 Raw Data'!D835)</f>
        <v>86.457599999999999</v>
      </c>
      <c r="G835" s="17">
        <f t="shared" ref="G835:G898" si="119">AVERAGE(D835:F835)</f>
        <v>86.457599999999999</v>
      </c>
      <c r="H835" s="61">
        <f>(SQRT(3)*G835*'Step 1.1 Raw Data'!$G$3*'Step 1.1 Raw Data'!$G$4)/1000</f>
        <v>31.281059398048548</v>
      </c>
      <c r="J835" s="10"/>
      <c r="K835"/>
      <c r="L835"/>
      <c r="M835"/>
      <c r="N835" s="17"/>
      <c r="O835"/>
      <c r="P835" s="10"/>
      <c r="Q835"/>
      <c r="R835"/>
      <c r="S835"/>
      <c r="T835" s="17"/>
      <c r="AN835" s="5"/>
    </row>
    <row r="836" spans="1:40" x14ac:dyDescent="0.3">
      <c r="A836" s="10">
        <f>IF(ISBLANK('Step 1.1 Raw Data'!A836),"-",'Step 1.1 Raw Data'!A836)</f>
        <v>43167.166714872685</v>
      </c>
      <c r="B836">
        <f t="shared" si="118"/>
        <v>4</v>
      </c>
      <c r="C836">
        <f t="shared" si="117"/>
        <v>5</v>
      </c>
      <c r="D836">
        <f>IF(ISBLANK('Step 1.1 Raw Data'!B836),"-",'Step 1.1 Raw Data'!B836)</f>
        <v>86.631600000000006</v>
      </c>
      <c r="E836">
        <f>IF(ISBLANK('Step 1.1 Raw Data'!C836),"-",'Step 1.1 Raw Data'!C836)</f>
        <v>86.631600000000006</v>
      </c>
      <c r="F836">
        <f>IF(ISBLANK('Step 1.1 Raw Data'!D836),"-",'Step 1.1 Raw Data'!D836)</f>
        <v>86.631600000000006</v>
      </c>
      <c r="G836" s="17">
        <f t="shared" si="119"/>
        <v>86.631600000000006</v>
      </c>
      <c r="H836" s="61">
        <f>(SQRT(3)*G836*'Step 1.1 Raw Data'!$G$3*'Step 1.1 Raw Data'!$G$4)/1000</f>
        <v>31.344014006264135</v>
      </c>
      <c r="J836" s="10"/>
      <c r="K836"/>
      <c r="L836"/>
      <c r="M836"/>
      <c r="N836" s="17"/>
      <c r="O836"/>
      <c r="P836" s="10"/>
      <c r="Q836"/>
      <c r="R836"/>
      <c r="S836"/>
      <c r="T836" s="17"/>
      <c r="AN836" s="5"/>
    </row>
    <row r="837" spans="1:40" x14ac:dyDescent="0.3">
      <c r="A837" s="10">
        <f>IF(ISBLANK('Step 1.1 Raw Data'!A837),"-",'Step 1.1 Raw Data'!A837)</f>
        <v>43167.208381597222</v>
      </c>
      <c r="B837">
        <f t="shared" si="118"/>
        <v>5</v>
      </c>
      <c r="C837">
        <f t="shared" si="117"/>
        <v>5</v>
      </c>
      <c r="D837">
        <f>IF(ISBLANK('Step 1.1 Raw Data'!B837),"-",'Step 1.1 Raw Data'!B837)</f>
        <v>86.569000000000003</v>
      </c>
      <c r="E837">
        <f>IF(ISBLANK('Step 1.1 Raw Data'!C837),"-",'Step 1.1 Raw Data'!C837)</f>
        <v>86.569000000000003</v>
      </c>
      <c r="F837">
        <f>IF(ISBLANK('Step 1.1 Raw Data'!D837),"-",'Step 1.1 Raw Data'!D837)</f>
        <v>86.569000000000003</v>
      </c>
      <c r="G837" s="17">
        <f t="shared" si="119"/>
        <v>86.569000000000003</v>
      </c>
      <c r="H837" s="61">
        <f>(SQRT(3)*G837*'Step 1.1 Raw Data'!$G$3*'Step 1.1 Raw Data'!$G$4)/1000</f>
        <v>31.321364819630251</v>
      </c>
      <c r="J837" s="10"/>
      <c r="K837"/>
      <c r="L837"/>
      <c r="M837"/>
      <c r="N837" s="17"/>
      <c r="O837"/>
      <c r="P837" s="10"/>
      <c r="Q837"/>
      <c r="R837"/>
      <c r="S837"/>
      <c r="T837" s="17"/>
      <c r="AN837" s="5"/>
    </row>
    <row r="838" spans="1:40" x14ac:dyDescent="0.3">
      <c r="A838" s="10">
        <f>IF(ISBLANK('Step 1.1 Raw Data'!A838),"-",'Step 1.1 Raw Data'!A838)</f>
        <v>43167.250048321759</v>
      </c>
      <c r="B838">
        <f t="shared" si="118"/>
        <v>6</v>
      </c>
      <c r="C838">
        <f t="shared" si="117"/>
        <v>5</v>
      </c>
      <c r="D838">
        <f>IF(ISBLANK('Step 1.1 Raw Data'!B838),"-",'Step 1.1 Raw Data'!B838)</f>
        <v>86.646799999999999</v>
      </c>
      <c r="E838">
        <f>IF(ISBLANK('Step 1.1 Raw Data'!C838),"-",'Step 1.1 Raw Data'!C838)</f>
        <v>86.646799999999999</v>
      </c>
      <c r="F838">
        <f>IF(ISBLANK('Step 1.1 Raw Data'!D838),"-",'Step 1.1 Raw Data'!D838)</f>
        <v>86.646799999999999</v>
      </c>
      <c r="G838" s="17">
        <f t="shared" si="119"/>
        <v>86.646799999999999</v>
      </c>
      <c r="H838" s="61">
        <f>(SQRT(3)*G838*'Step 1.1 Raw Data'!$G$3*'Step 1.1 Raw Data'!$G$4)/1000</f>
        <v>31.349513489280671</v>
      </c>
      <c r="J838" s="10"/>
      <c r="K838"/>
      <c r="L838"/>
      <c r="M838"/>
      <c r="N838" s="17"/>
      <c r="O838"/>
      <c r="P838" s="10"/>
      <c r="Q838"/>
      <c r="R838"/>
      <c r="S838"/>
      <c r="T838" s="17"/>
      <c r="AN838" s="5"/>
    </row>
    <row r="839" spans="1:40" x14ac:dyDescent="0.3">
      <c r="A839" s="10">
        <f>IF(ISBLANK('Step 1.1 Raw Data'!A839),"-",'Step 1.1 Raw Data'!A839)</f>
        <v>43167.291715046296</v>
      </c>
      <c r="B839">
        <f t="shared" si="118"/>
        <v>7</v>
      </c>
      <c r="C839">
        <f t="shared" si="117"/>
        <v>5</v>
      </c>
      <c r="D839">
        <f>IF(ISBLANK('Step 1.1 Raw Data'!B839),"-",'Step 1.1 Raw Data'!B839)</f>
        <v>86.636099999999999</v>
      </c>
      <c r="E839">
        <f>IF(ISBLANK('Step 1.1 Raw Data'!C839),"-",'Step 1.1 Raw Data'!C839)</f>
        <v>86.636099999999999</v>
      </c>
      <c r="F839">
        <f>IF(ISBLANK('Step 1.1 Raw Data'!D839),"-",'Step 1.1 Raw Data'!D839)</f>
        <v>86.636099999999999</v>
      </c>
      <c r="G839" s="17">
        <f t="shared" si="119"/>
        <v>86.636099999999999</v>
      </c>
      <c r="H839" s="61">
        <f>(SQRT(3)*G839*'Step 1.1 Raw Data'!$G$3*'Step 1.1 Raw Data'!$G$4)/1000</f>
        <v>31.345642142683506</v>
      </c>
      <c r="J839" s="10"/>
      <c r="K839"/>
      <c r="L839"/>
      <c r="M839"/>
      <c r="N839" s="17"/>
      <c r="O839"/>
      <c r="P839" s="10"/>
      <c r="Q839"/>
      <c r="R839"/>
      <c r="S839"/>
      <c r="T839" s="17"/>
      <c r="AN839" s="5"/>
    </row>
    <row r="840" spans="1:40" x14ac:dyDescent="0.3">
      <c r="A840" s="10">
        <f>IF(ISBLANK('Step 1.1 Raw Data'!A840),"-",'Step 1.1 Raw Data'!A840)</f>
        <v>43167.333381770834</v>
      </c>
      <c r="B840">
        <f t="shared" si="118"/>
        <v>8</v>
      </c>
      <c r="C840">
        <f t="shared" si="117"/>
        <v>5</v>
      </c>
      <c r="D840">
        <f>IF(ISBLANK('Step 1.1 Raw Data'!B840),"-",'Step 1.1 Raw Data'!B840)</f>
        <v>86.681899999999999</v>
      </c>
      <c r="E840">
        <f>IF(ISBLANK('Step 1.1 Raw Data'!C840),"-",'Step 1.1 Raw Data'!C840)</f>
        <v>86.681899999999999</v>
      </c>
      <c r="F840">
        <f>IF(ISBLANK('Step 1.1 Raw Data'!D840),"-",'Step 1.1 Raw Data'!D840)</f>
        <v>86.681899999999999</v>
      </c>
      <c r="G840" s="17">
        <f t="shared" si="119"/>
        <v>86.681899999999999</v>
      </c>
      <c r="H840" s="61">
        <f>(SQRT(3)*G840*'Step 1.1 Raw Data'!$G$3*'Step 1.1 Raw Data'!$G$4)/1000</f>
        <v>31.362212953351747</v>
      </c>
      <c r="J840" s="10"/>
      <c r="K840"/>
      <c r="L840"/>
      <c r="M840"/>
      <c r="N840" s="17"/>
      <c r="O840"/>
      <c r="P840" s="10"/>
      <c r="Q840"/>
      <c r="R840"/>
      <c r="S840"/>
      <c r="T840" s="17"/>
      <c r="AN840" s="5"/>
    </row>
    <row r="841" spans="1:40" x14ac:dyDescent="0.3">
      <c r="A841" s="10">
        <f>IF(ISBLANK('Step 1.1 Raw Data'!A841),"-",'Step 1.1 Raw Data'!A841)</f>
        <v>43167.375048495371</v>
      </c>
      <c r="B841">
        <f t="shared" si="118"/>
        <v>9</v>
      </c>
      <c r="C841">
        <f t="shared" si="117"/>
        <v>5</v>
      </c>
      <c r="D841">
        <f>IF(ISBLANK('Step 1.1 Raw Data'!B841),"-",'Step 1.1 Raw Data'!B841)</f>
        <v>86.709400000000002</v>
      </c>
      <c r="E841">
        <f>IF(ISBLANK('Step 1.1 Raw Data'!C841),"-",'Step 1.1 Raw Data'!C841)</f>
        <v>86.709400000000002</v>
      </c>
      <c r="F841">
        <f>IF(ISBLANK('Step 1.1 Raw Data'!D841),"-",'Step 1.1 Raw Data'!D841)</f>
        <v>86.709400000000002</v>
      </c>
      <c r="G841" s="17">
        <f t="shared" si="119"/>
        <v>86.709400000000002</v>
      </c>
      <c r="H841" s="61">
        <f>(SQRT(3)*G841*'Step 1.1 Raw Data'!$G$3*'Step 1.1 Raw Data'!$G$4)/1000</f>
        <v>31.372162675914559</v>
      </c>
      <c r="J841" s="10"/>
      <c r="K841"/>
      <c r="L841"/>
      <c r="M841"/>
      <c r="N841" s="17"/>
      <c r="O841"/>
      <c r="P841" s="10"/>
      <c r="Q841"/>
      <c r="R841"/>
      <c r="S841"/>
      <c r="T841" s="17"/>
      <c r="AN841" s="5"/>
    </row>
    <row r="842" spans="1:40" x14ac:dyDescent="0.3">
      <c r="A842" s="10">
        <f>IF(ISBLANK('Step 1.1 Raw Data'!A842),"-",'Step 1.1 Raw Data'!A842)</f>
        <v>43167.416715219908</v>
      </c>
      <c r="B842">
        <f t="shared" si="118"/>
        <v>10</v>
      </c>
      <c r="C842">
        <f t="shared" si="117"/>
        <v>5</v>
      </c>
      <c r="D842">
        <f>IF(ISBLANK('Step 1.1 Raw Data'!B842),"-",'Step 1.1 Raw Data'!B842)</f>
        <v>86.793300000000002</v>
      </c>
      <c r="E842">
        <f>IF(ISBLANK('Step 1.1 Raw Data'!C842),"-",'Step 1.1 Raw Data'!C842)</f>
        <v>86.793300000000002</v>
      </c>
      <c r="F842">
        <f>IF(ISBLANK('Step 1.1 Raw Data'!D842),"-",'Step 1.1 Raw Data'!D842)</f>
        <v>86.793300000000002</v>
      </c>
      <c r="G842" s="17">
        <f t="shared" si="119"/>
        <v>86.793300000000002</v>
      </c>
      <c r="H842" s="61">
        <f>(SQRT(3)*G842*'Step 1.1 Raw Data'!$G$3*'Step 1.1 Raw Data'!$G$4)/1000</f>
        <v>31.402518374933457</v>
      </c>
      <c r="J842" s="10"/>
      <c r="K842"/>
      <c r="L842"/>
      <c r="M842"/>
      <c r="N842" s="17"/>
      <c r="O842"/>
      <c r="P842" s="10"/>
      <c r="Q842"/>
      <c r="R842"/>
      <c r="S842"/>
      <c r="T842" s="17"/>
      <c r="AN842" s="5"/>
    </row>
    <row r="843" spans="1:40" x14ac:dyDescent="0.3">
      <c r="A843" s="10">
        <f>IF(ISBLANK('Step 1.1 Raw Data'!A843),"-",'Step 1.1 Raw Data'!A843)</f>
        <v>43167.458381944445</v>
      </c>
      <c r="B843">
        <f t="shared" si="118"/>
        <v>11</v>
      </c>
      <c r="C843">
        <f t="shared" si="117"/>
        <v>5</v>
      </c>
      <c r="D843">
        <f>IF(ISBLANK('Step 1.1 Raw Data'!B843),"-",'Step 1.1 Raw Data'!B843)</f>
        <v>86.800899999999999</v>
      </c>
      <c r="E843">
        <f>IF(ISBLANK('Step 1.1 Raw Data'!C843),"-",'Step 1.1 Raw Data'!C843)</f>
        <v>86.800899999999999</v>
      </c>
      <c r="F843">
        <f>IF(ISBLANK('Step 1.1 Raw Data'!D843),"-",'Step 1.1 Raw Data'!D843)</f>
        <v>86.800899999999999</v>
      </c>
      <c r="G843" s="17">
        <f t="shared" si="119"/>
        <v>86.800899999999999</v>
      </c>
      <c r="H843" s="61">
        <f>(SQRT(3)*G843*'Step 1.1 Raw Data'!$G$3*'Step 1.1 Raw Data'!$G$4)/1000</f>
        <v>31.405268116441722</v>
      </c>
      <c r="J843" s="10"/>
      <c r="K843"/>
      <c r="L843"/>
      <c r="M843"/>
      <c r="N843" s="17"/>
      <c r="O843"/>
      <c r="P843" s="10"/>
      <c r="Q843"/>
      <c r="R843"/>
      <c r="S843"/>
      <c r="T843" s="17"/>
      <c r="AN843" s="5"/>
    </row>
    <row r="844" spans="1:40" x14ac:dyDescent="0.3">
      <c r="A844" s="10">
        <f>IF(ISBLANK('Step 1.1 Raw Data'!A844),"-",'Step 1.1 Raw Data'!A844)</f>
        <v>43167.500048668982</v>
      </c>
      <c r="B844">
        <f t="shared" si="118"/>
        <v>12</v>
      </c>
      <c r="C844">
        <f t="shared" si="117"/>
        <v>5</v>
      </c>
      <c r="D844">
        <f>IF(ISBLANK('Step 1.1 Raw Data'!B844),"-",'Step 1.1 Raw Data'!B844)</f>
        <v>86.672799999999995</v>
      </c>
      <c r="E844">
        <f>IF(ISBLANK('Step 1.1 Raw Data'!C844),"-",'Step 1.1 Raw Data'!C844)</f>
        <v>86.672799999999995</v>
      </c>
      <c r="F844">
        <f>IF(ISBLANK('Step 1.1 Raw Data'!D844),"-",'Step 1.1 Raw Data'!D844)</f>
        <v>86.672799999999995</v>
      </c>
      <c r="G844" s="17">
        <f t="shared" si="119"/>
        <v>86.672799999999995</v>
      </c>
      <c r="H844" s="61">
        <f>(SQRT(3)*G844*'Step 1.1 Raw Data'!$G$3*'Step 1.1 Raw Data'!$G$4)/1000</f>
        <v>31.358920499703686</v>
      </c>
      <c r="J844" s="10"/>
      <c r="K844"/>
      <c r="L844"/>
      <c r="M844"/>
      <c r="N844" s="17"/>
      <c r="O844"/>
      <c r="P844" s="10"/>
      <c r="Q844"/>
      <c r="R844"/>
      <c r="S844"/>
      <c r="T844" s="17"/>
      <c r="AN844" s="5"/>
    </row>
    <row r="845" spans="1:40" x14ac:dyDescent="0.3">
      <c r="A845" s="10">
        <f>IF(ISBLANK('Step 1.1 Raw Data'!A845),"-",'Step 1.1 Raw Data'!A845)</f>
        <v>43167.54171539352</v>
      </c>
      <c r="B845">
        <f t="shared" si="118"/>
        <v>13</v>
      </c>
      <c r="C845">
        <f t="shared" si="117"/>
        <v>5</v>
      </c>
      <c r="D845">
        <f>IF(ISBLANK('Step 1.1 Raw Data'!B845),"-",'Step 1.1 Raw Data'!B845)</f>
        <v>86.631600000000006</v>
      </c>
      <c r="E845">
        <f>IF(ISBLANK('Step 1.1 Raw Data'!C845),"-",'Step 1.1 Raw Data'!C845)</f>
        <v>86.631600000000006</v>
      </c>
      <c r="F845">
        <f>IF(ISBLANK('Step 1.1 Raw Data'!D845),"-",'Step 1.1 Raw Data'!D845)</f>
        <v>86.631600000000006</v>
      </c>
      <c r="G845" s="17">
        <f t="shared" si="119"/>
        <v>86.631600000000006</v>
      </c>
      <c r="H845" s="61">
        <f>(SQRT(3)*G845*'Step 1.1 Raw Data'!$G$3*'Step 1.1 Raw Data'!$G$4)/1000</f>
        <v>31.344014006264135</v>
      </c>
      <c r="J845" s="10"/>
      <c r="K845"/>
      <c r="L845"/>
      <c r="M845"/>
      <c r="N845" s="17"/>
      <c r="O845"/>
      <c r="P845" s="10"/>
      <c r="Q845"/>
      <c r="R845"/>
      <c r="S845"/>
      <c r="T845" s="17"/>
      <c r="AN845" s="5"/>
    </row>
    <row r="846" spans="1:40" x14ac:dyDescent="0.3">
      <c r="A846" s="10">
        <f>IF(ISBLANK('Step 1.1 Raw Data'!A846),"-",'Step 1.1 Raw Data'!A846)</f>
        <v>43167.583382118057</v>
      </c>
      <c r="B846">
        <f t="shared" si="118"/>
        <v>14</v>
      </c>
      <c r="C846">
        <f t="shared" si="117"/>
        <v>5</v>
      </c>
      <c r="D846">
        <f>IF(ISBLANK('Step 1.1 Raw Data'!B846),"-",'Step 1.1 Raw Data'!B846)</f>
        <v>86.631600000000006</v>
      </c>
      <c r="E846">
        <f>IF(ISBLANK('Step 1.1 Raw Data'!C846),"-",'Step 1.1 Raw Data'!C846)</f>
        <v>86.631600000000006</v>
      </c>
      <c r="F846">
        <f>IF(ISBLANK('Step 1.1 Raw Data'!D846),"-",'Step 1.1 Raw Data'!D846)</f>
        <v>86.631600000000006</v>
      </c>
      <c r="G846" s="17">
        <f t="shared" si="119"/>
        <v>86.631600000000006</v>
      </c>
      <c r="H846" s="61">
        <f>(SQRT(3)*G846*'Step 1.1 Raw Data'!$G$3*'Step 1.1 Raw Data'!$G$4)/1000</f>
        <v>31.344014006264135</v>
      </c>
      <c r="J846" s="10"/>
      <c r="K846"/>
      <c r="L846"/>
      <c r="M846"/>
      <c r="N846" s="17"/>
      <c r="O846"/>
      <c r="P846" s="10"/>
      <c r="Q846"/>
      <c r="R846"/>
      <c r="S846"/>
      <c r="T846" s="17"/>
      <c r="AN846" s="5"/>
    </row>
    <row r="847" spans="1:40" x14ac:dyDescent="0.3">
      <c r="A847" s="10">
        <f>IF(ISBLANK('Step 1.1 Raw Data'!A847),"-",'Step 1.1 Raw Data'!A847)</f>
        <v>43167.625048842594</v>
      </c>
      <c r="B847">
        <f t="shared" si="118"/>
        <v>15</v>
      </c>
      <c r="C847">
        <f t="shared" si="117"/>
        <v>5</v>
      </c>
      <c r="D847">
        <f>IF(ISBLANK('Step 1.1 Raw Data'!B847),"-",'Step 1.1 Raw Data'!B847)</f>
        <v>86.663600000000002</v>
      </c>
      <c r="E847">
        <f>IF(ISBLANK('Step 1.1 Raw Data'!C847),"-",'Step 1.1 Raw Data'!C847)</f>
        <v>86.663600000000002</v>
      </c>
      <c r="F847">
        <f>IF(ISBLANK('Step 1.1 Raw Data'!D847),"-",'Step 1.1 Raw Data'!D847)</f>
        <v>86.663600000000002</v>
      </c>
      <c r="G847" s="17">
        <f t="shared" si="119"/>
        <v>86.663600000000017</v>
      </c>
      <c r="H847" s="61">
        <f>(SQRT(3)*G847*'Step 1.1 Raw Data'!$G$3*'Step 1.1 Raw Data'!$G$4)/1000</f>
        <v>31.355591865246314</v>
      </c>
      <c r="J847" s="10"/>
      <c r="K847"/>
      <c r="L847"/>
      <c r="M847"/>
      <c r="N847" s="17"/>
      <c r="O847"/>
      <c r="P847" s="10"/>
      <c r="Q847"/>
      <c r="R847"/>
      <c r="S847"/>
      <c r="T847" s="17"/>
      <c r="AN847" s="5"/>
    </row>
    <row r="848" spans="1:40" x14ac:dyDescent="0.3">
      <c r="A848" s="10">
        <f>IF(ISBLANK('Step 1.1 Raw Data'!A848),"-",'Step 1.1 Raw Data'!A848)</f>
        <v>43167.666715567131</v>
      </c>
      <c r="B848">
        <f t="shared" si="118"/>
        <v>16</v>
      </c>
      <c r="C848">
        <f t="shared" si="117"/>
        <v>5</v>
      </c>
      <c r="D848">
        <f>IF(ISBLANK('Step 1.1 Raw Data'!B848),"-",'Step 1.1 Raw Data'!B848)</f>
        <v>86.556799999999996</v>
      </c>
      <c r="E848">
        <f>IF(ISBLANK('Step 1.1 Raw Data'!C848),"-",'Step 1.1 Raw Data'!C848)</f>
        <v>86.556799999999996</v>
      </c>
      <c r="F848">
        <f>IF(ISBLANK('Step 1.1 Raw Data'!D848),"-",'Step 1.1 Raw Data'!D848)</f>
        <v>86.556799999999996</v>
      </c>
      <c r="G848" s="17">
        <f t="shared" si="119"/>
        <v>86.556799999999996</v>
      </c>
      <c r="H848" s="61">
        <f>(SQRT(3)*G848*'Step 1.1 Raw Data'!$G$3*'Step 1.1 Raw Data'!$G$4)/1000</f>
        <v>31.316950760893295</v>
      </c>
      <c r="J848" s="10"/>
      <c r="K848"/>
      <c r="L848"/>
      <c r="M848"/>
      <c r="N848" s="17"/>
      <c r="O848"/>
      <c r="P848" s="10"/>
      <c r="Q848"/>
      <c r="R848"/>
      <c r="S848"/>
      <c r="T848" s="17"/>
      <c r="AN848" s="5"/>
    </row>
    <row r="849" spans="1:40" x14ac:dyDescent="0.3">
      <c r="A849" s="10">
        <f>IF(ISBLANK('Step 1.1 Raw Data'!A849),"-",'Step 1.1 Raw Data'!A849)</f>
        <v>43167.708382291668</v>
      </c>
      <c r="B849">
        <f t="shared" si="118"/>
        <v>17</v>
      </c>
      <c r="C849">
        <f t="shared" si="117"/>
        <v>5</v>
      </c>
      <c r="D849">
        <f>IF(ISBLANK('Step 1.1 Raw Data'!B849),"-",'Step 1.1 Raw Data'!B849)</f>
        <v>86.686499999999995</v>
      </c>
      <c r="E849">
        <f>IF(ISBLANK('Step 1.1 Raw Data'!C849),"-",'Step 1.1 Raw Data'!C849)</f>
        <v>86.686499999999995</v>
      </c>
      <c r="F849">
        <f>IF(ISBLANK('Step 1.1 Raw Data'!D849),"-",'Step 1.1 Raw Data'!D849)</f>
        <v>86.686499999999995</v>
      </c>
      <c r="G849" s="17">
        <f t="shared" si="119"/>
        <v>86.686499999999981</v>
      </c>
      <c r="H849" s="61">
        <f>(SQRT(3)*G849*'Step 1.1 Raw Data'!$G$3*'Step 1.1 Raw Data'!$G$4)/1000</f>
        <v>31.363877270580424</v>
      </c>
      <c r="J849" s="10"/>
      <c r="K849"/>
      <c r="L849"/>
      <c r="M849"/>
      <c r="N849" s="17"/>
      <c r="O849"/>
      <c r="P849" s="10"/>
      <c r="Q849"/>
      <c r="R849"/>
      <c r="S849"/>
      <c r="T849" s="17"/>
      <c r="AN849" s="5"/>
    </row>
    <row r="850" spans="1:40" x14ac:dyDescent="0.3">
      <c r="A850" s="10">
        <f>IF(ISBLANK('Step 1.1 Raw Data'!A850),"-",'Step 1.1 Raw Data'!A850)</f>
        <v>43167.750049016206</v>
      </c>
      <c r="B850">
        <f t="shared" si="118"/>
        <v>18</v>
      </c>
      <c r="C850">
        <f t="shared" si="117"/>
        <v>5</v>
      </c>
      <c r="D850">
        <f>IF(ISBLANK('Step 1.1 Raw Data'!B850),"-",'Step 1.1 Raw Data'!B850)</f>
        <v>86.726200000000006</v>
      </c>
      <c r="E850">
        <f>IF(ISBLANK('Step 1.1 Raw Data'!C850),"-",'Step 1.1 Raw Data'!C850)</f>
        <v>86.726200000000006</v>
      </c>
      <c r="F850">
        <f>IF(ISBLANK('Step 1.1 Raw Data'!D850),"-",'Step 1.1 Raw Data'!D850)</f>
        <v>86.726200000000006</v>
      </c>
      <c r="G850" s="17">
        <f t="shared" si="119"/>
        <v>86.726200000000006</v>
      </c>
      <c r="H850" s="61">
        <f>(SQRT(3)*G850*'Step 1.1 Raw Data'!$G$3*'Step 1.1 Raw Data'!$G$4)/1000</f>
        <v>31.378241051880199</v>
      </c>
      <c r="J850" s="10"/>
      <c r="K850"/>
      <c r="L850"/>
      <c r="M850"/>
      <c r="N850" s="17"/>
      <c r="O850"/>
      <c r="P850" s="10"/>
      <c r="Q850"/>
      <c r="R850"/>
      <c r="S850"/>
      <c r="T850" s="17"/>
      <c r="AN850" s="5"/>
    </row>
    <row r="851" spans="1:40" x14ac:dyDescent="0.3">
      <c r="A851" s="10">
        <f>IF(ISBLANK('Step 1.1 Raw Data'!A851),"-",'Step 1.1 Raw Data'!A851)</f>
        <v>43167.791715740743</v>
      </c>
      <c r="B851">
        <f t="shared" si="118"/>
        <v>19</v>
      </c>
      <c r="C851">
        <f t="shared" si="117"/>
        <v>5</v>
      </c>
      <c r="D851">
        <f>IF(ISBLANK('Step 1.1 Raw Data'!B851),"-",'Step 1.1 Raw Data'!B851)</f>
        <v>86.518699999999995</v>
      </c>
      <c r="E851">
        <f>IF(ISBLANK('Step 1.1 Raw Data'!C851),"-",'Step 1.1 Raw Data'!C851)</f>
        <v>86.518699999999995</v>
      </c>
      <c r="F851">
        <f>IF(ISBLANK('Step 1.1 Raw Data'!D851),"-",'Step 1.1 Raw Data'!D851)</f>
        <v>86.518699999999995</v>
      </c>
      <c r="G851" s="17">
        <f t="shared" si="119"/>
        <v>86.51870000000001</v>
      </c>
      <c r="H851" s="61">
        <f>(SQRT(3)*G851*'Step 1.1 Raw Data'!$G$3*'Step 1.1 Raw Data'!$G$4)/1000</f>
        <v>31.303165872542639</v>
      </c>
      <c r="J851" s="10"/>
      <c r="K851"/>
      <c r="L851"/>
      <c r="M851"/>
      <c r="N851" s="17"/>
      <c r="O851"/>
      <c r="P851" s="10"/>
      <c r="Q851"/>
      <c r="R851"/>
      <c r="S851"/>
      <c r="T851" s="17"/>
      <c r="AN851" s="5"/>
    </row>
    <row r="852" spans="1:40" x14ac:dyDescent="0.3">
      <c r="A852" s="10">
        <f>IF(ISBLANK('Step 1.1 Raw Data'!A852),"-",'Step 1.1 Raw Data'!A852)</f>
        <v>43167.83338246528</v>
      </c>
      <c r="B852">
        <f t="shared" si="118"/>
        <v>20</v>
      </c>
      <c r="C852">
        <f t="shared" si="117"/>
        <v>5</v>
      </c>
      <c r="D852">
        <f>IF(ISBLANK('Step 1.1 Raw Data'!B852),"-",'Step 1.1 Raw Data'!B852)</f>
        <v>86.576599999999999</v>
      </c>
      <c r="E852">
        <f>IF(ISBLANK('Step 1.1 Raw Data'!C852),"-",'Step 1.1 Raw Data'!C852)</f>
        <v>86.576599999999999</v>
      </c>
      <c r="F852">
        <f>IF(ISBLANK('Step 1.1 Raw Data'!D852),"-",'Step 1.1 Raw Data'!D852)</f>
        <v>86.576599999999999</v>
      </c>
      <c r="G852" s="17">
        <f t="shared" si="119"/>
        <v>86.576599999999999</v>
      </c>
      <c r="H852" s="61">
        <f>(SQRT(3)*G852*'Step 1.1 Raw Data'!$G$3*'Step 1.1 Raw Data'!$G$4)/1000</f>
        <v>31.324114561138519</v>
      </c>
      <c r="J852" s="10"/>
      <c r="K852"/>
      <c r="L852"/>
      <c r="M852"/>
      <c r="N852" s="17"/>
      <c r="O852"/>
      <c r="P852" s="10"/>
      <c r="Q852"/>
      <c r="R852"/>
      <c r="S852"/>
      <c r="T852" s="17"/>
      <c r="AN852" s="5"/>
    </row>
    <row r="853" spans="1:40" x14ac:dyDescent="0.3">
      <c r="A853" s="10">
        <f>IF(ISBLANK('Step 1.1 Raw Data'!A853),"-",'Step 1.1 Raw Data'!A853)</f>
        <v>43167.875049189817</v>
      </c>
      <c r="B853">
        <f t="shared" si="118"/>
        <v>21</v>
      </c>
      <c r="C853">
        <f t="shared" si="117"/>
        <v>5</v>
      </c>
      <c r="D853">
        <f>IF(ISBLANK('Step 1.1 Raw Data'!B853),"-",'Step 1.1 Raw Data'!B853)</f>
        <v>86.619399999999999</v>
      </c>
      <c r="E853">
        <f>IF(ISBLANK('Step 1.1 Raw Data'!C853),"-",'Step 1.1 Raw Data'!C853)</f>
        <v>86.619399999999999</v>
      </c>
      <c r="F853">
        <f>IF(ISBLANK('Step 1.1 Raw Data'!D853),"-",'Step 1.1 Raw Data'!D853)</f>
        <v>86.619399999999999</v>
      </c>
      <c r="G853" s="17">
        <f t="shared" si="119"/>
        <v>86.619399999999999</v>
      </c>
      <c r="H853" s="61">
        <f>(SQRT(3)*G853*'Step 1.1 Raw Data'!$G$3*'Step 1.1 Raw Data'!$G$4)/1000</f>
        <v>31.339599947527173</v>
      </c>
      <c r="J853" s="10"/>
      <c r="K853"/>
      <c r="L853"/>
      <c r="M853"/>
      <c r="N853" s="17"/>
      <c r="O853"/>
      <c r="P853" s="10"/>
      <c r="Q853"/>
      <c r="R853"/>
      <c r="S853"/>
      <c r="T853" s="17"/>
      <c r="AN853" s="5"/>
    </row>
    <row r="854" spans="1:40" x14ac:dyDescent="0.3">
      <c r="A854" s="10">
        <f>IF(ISBLANK('Step 1.1 Raw Data'!A854),"-",'Step 1.1 Raw Data'!A854)</f>
        <v>43167.916715914354</v>
      </c>
      <c r="B854">
        <f t="shared" si="118"/>
        <v>22</v>
      </c>
      <c r="C854">
        <f t="shared" si="117"/>
        <v>5</v>
      </c>
      <c r="D854">
        <f>IF(ISBLANK('Step 1.1 Raw Data'!B854),"-",'Step 1.1 Raw Data'!B854)</f>
        <v>86.674300000000002</v>
      </c>
      <c r="E854">
        <f>IF(ISBLANK('Step 1.1 Raw Data'!C854),"-",'Step 1.1 Raw Data'!C854)</f>
        <v>86.674300000000002</v>
      </c>
      <c r="F854">
        <f>IF(ISBLANK('Step 1.1 Raw Data'!D854),"-",'Step 1.1 Raw Data'!D854)</f>
        <v>86.674300000000002</v>
      </c>
      <c r="G854" s="17">
        <f t="shared" si="119"/>
        <v>86.674300000000002</v>
      </c>
      <c r="H854" s="61">
        <f>(SQRT(3)*G854*'Step 1.1 Raw Data'!$G$3*'Step 1.1 Raw Data'!$G$4)/1000</f>
        <v>31.35946321184348</v>
      </c>
      <c r="J854" s="10"/>
      <c r="K854"/>
      <c r="L854"/>
      <c r="M854"/>
      <c r="N854" s="17"/>
      <c r="O854"/>
      <c r="P854" s="10"/>
      <c r="Q854"/>
      <c r="R854"/>
      <c r="S854"/>
      <c r="T854" s="17"/>
      <c r="AN854" s="5"/>
    </row>
    <row r="855" spans="1:40" x14ac:dyDescent="0.3">
      <c r="A855" s="10">
        <f>IF(ISBLANK('Step 1.1 Raw Data'!A855),"-",'Step 1.1 Raw Data'!A855)</f>
        <v>43167.958382638892</v>
      </c>
      <c r="B855">
        <f t="shared" si="118"/>
        <v>23</v>
      </c>
      <c r="C855">
        <f t="shared" si="117"/>
        <v>5</v>
      </c>
      <c r="D855">
        <f>IF(ISBLANK('Step 1.1 Raw Data'!B855),"-",'Step 1.1 Raw Data'!B855)</f>
        <v>86.564400000000006</v>
      </c>
      <c r="E855">
        <f>IF(ISBLANK('Step 1.1 Raw Data'!C855),"-",'Step 1.1 Raw Data'!C855)</f>
        <v>86.564400000000006</v>
      </c>
      <c r="F855">
        <f>IF(ISBLANK('Step 1.1 Raw Data'!D855),"-",'Step 1.1 Raw Data'!D855)</f>
        <v>86.564400000000006</v>
      </c>
      <c r="G855" s="17">
        <f t="shared" si="119"/>
        <v>86.56440000000002</v>
      </c>
      <c r="H855" s="61">
        <f>(SQRT(3)*G855*'Step 1.1 Raw Data'!$G$3*'Step 1.1 Raw Data'!$G$4)/1000</f>
        <v>31.319700502401567</v>
      </c>
      <c r="J855" s="10"/>
      <c r="K855"/>
      <c r="L855"/>
      <c r="M855"/>
      <c r="N855" s="17"/>
      <c r="O855"/>
      <c r="P855" s="10"/>
      <c r="Q855"/>
      <c r="R855"/>
      <c r="S855"/>
      <c r="T855" s="17"/>
      <c r="AN855" s="5"/>
    </row>
    <row r="856" spans="1:40" x14ac:dyDescent="0.3">
      <c r="A856" s="10">
        <f>IF(ISBLANK('Step 1.1 Raw Data'!A856),"-",'Step 1.1 Raw Data'!A856)</f>
        <v>43168.000049363429</v>
      </c>
      <c r="B856">
        <f t="shared" si="118"/>
        <v>0</v>
      </c>
      <c r="C856">
        <f t="shared" si="117"/>
        <v>6</v>
      </c>
      <c r="D856">
        <f>IF(ISBLANK('Step 1.1 Raw Data'!B856),"-",'Step 1.1 Raw Data'!B856)</f>
        <v>86.2226</v>
      </c>
      <c r="E856">
        <f>IF(ISBLANK('Step 1.1 Raw Data'!C856),"-",'Step 1.1 Raw Data'!C856)</f>
        <v>86.2226</v>
      </c>
      <c r="F856">
        <f>IF(ISBLANK('Step 1.1 Raw Data'!D856),"-",'Step 1.1 Raw Data'!D856)</f>
        <v>86.2226</v>
      </c>
      <c r="G856" s="17">
        <f t="shared" si="119"/>
        <v>86.2226</v>
      </c>
      <c r="H856" s="61">
        <f>(SQRT(3)*G856*'Step 1.1 Raw Data'!$G$3*'Step 1.1 Raw Data'!$G$4)/1000</f>
        <v>31.196034496148172</v>
      </c>
      <c r="J856" s="10"/>
      <c r="K856"/>
      <c r="L856"/>
      <c r="M856"/>
      <c r="N856" s="17"/>
      <c r="O856"/>
      <c r="P856" s="10"/>
      <c r="Q856"/>
      <c r="R856"/>
      <c r="S856"/>
      <c r="T856" s="17"/>
      <c r="AN856" s="5"/>
    </row>
    <row r="857" spans="1:40" x14ac:dyDescent="0.3">
      <c r="A857" s="10">
        <f>IF(ISBLANK('Step 1.1 Raw Data'!A857),"-",'Step 1.1 Raw Data'!A857)</f>
        <v>43168.041716087966</v>
      </c>
      <c r="B857">
        <f t="shared" si="118"/>
        <v>1</v>
      </c>
      <c r="C857">
        <f t="shared" si="117"/>
        <v>6</v>
      </c>
      <c r="D857">
        <f>IF(ISBLANK('Step 1.1 Raw Data'!B857),"-",'Step 1.1 Raw Data'!B857)</f>
        <v>86.112799999999993</v>
      </c>
      <c r="E857">
        <f>IF(ISBLANK('Step 1.1 Raw Data'!C857),"-",'Step 1.1 Raw Data'!C857)</f>
        <v>86.112799999999993</v>
      </c>
      <c r="F857">
        <f>IF(ISBLANK('Step 1.1 Raw Data'!D857),"-",'Step 1.1 Raw Data'!D857)</f>
        <v>86.112799999999993</v>
      </c>
      <c r="G857" s="17">
        <f t="shared" si="119"/>
        <v>86.112799999999993</v>
      </c>
      <c r="H857" s="61">
        <f>(SQRT(3)*G857*'Step 1.1 Raw Data'!$G$3*'Step 1.1 Raw Data'!$G$4)/1000</f>
        <v>31.156307967515573</v>
      </c>
      <c r="J857" s="10"/>
      <c r="K857"/>
      <c r="L857"/>
      <c r="M857"/>
      <c r="N857" s="17"/>
      <c r="O857"/>
      <c r="P857" s="10"/>
      <c r="Q857"/>
      <c r="R857"/>
      <c r="S857"/>
      <c r="T857" s="17"/>
      <c r="AN857" s="5"/>
    </row>
    <row r="858" spans="1:40" x14ac:dyDescent="0.3">
      <c r="A858" s="10">
        <f>IF(ISBLANK('Step 1.1 Raw Data'!A858),"-",'Step 1.1 Raw Data'!A858)</f>
        <v>43168.083382812503</v>
      </c>
      <c r="B858">
        <f t="shared" si="118"/>
        <v>2</v>
      </c>
      <c r="C858">
        <f t="shared" si="117"/>
        <v>6</v>
      </c>
      <c r="D858">
        <f>IF(ISBLANK('Step 1.1 Raw Data'!B858),"-",'Step 1.1 Raw Data'!B858)</f>
        <v>86.2791</v>
      </c>
      <c r="E858">
        <f>IF(ISBLANK('Step 1.1 Raw Data'!C858),"-",'Step 1.1 Raw Data'!C858)</f>
        <v>86.2791</v>
      </c>
      <c r="F858">
        <f>IF(ISBLANK('Step 1.1 Raw Data'!D858),"-",'Step 1.1 Raw Data'!D858)</f>
        <v>86.2791</v>
      </c>
      <c r="G858" s="17">
        <f t="shared" si="119"/>
        <v>86.279100000000014</v>
      </c>
      <c r="H858" s="61">
        <f>(SQRT(3)*G858*'Step 1.1 Raw Data'!$G$3*'Step 1.1 Raw Data'!$G$4)/1000</f>
        <v>31.216476653413586</v>
      </c>
      <c r="J858" s="10"/>
      <c r="K858"/>
      <c r="L858"/>
      <c r="M858"/>
      <c r="N858" s="17"/>
      <c r="O858"/>
      <c r="P858" s="10"/>
      <c r="Q858"/>
      <c r="R858"/>
      <c r="S858"/>
      <c r="T858" s="17"/>
      <c r="AN858" s="5"/>
    </row>
    <row r="859" spans="1:40" x14ac:dyDescent="0.3">
      <c r="A859" s="10">
        <f>IF(ISBLANK('Step 1.1 Raw Data'!A859),"-",'Step 1.1 Raw Data'!A859)</f>
        <v>43168.12504953704</v>
      </c>
      <c r="B859">
        <f t="shared" si="118"/>
        <v>3</v>
      </c>
      <c r="C859">
        <f t="shared" si="117"/>
        <v>6</v>
      </c>
      <c r="D859">
        <f>IF(ISBLANK('Step 1.1 Raw Data'!B859),"-",'Step 1.1 Raw Data'!B859)</f>
        <v>86.001400000000004</v>
      </c>
      <c r="E859">
        <f>IF(ISBLANK('Step 1.1 Raw Data'!C859),"-",'Step 1.1 Raw Data'!C859)</f>
        <v>86.001400000000004</v>
      </c>
      <c r="F859">
        <f>IF(ISBLANK('Step 1.1 Raw Data'!D859),"-",'Step 1.1 Raw Data'!D859)</f>
        <v>86.001400000000004</v>
      </c>
      <c r="G859" s="17">
        <f t="shared" si="119"/>
        <v>86.001400000000004</v>
      </c>
      <c r="H859" s="61">
        <f>(SQRT(3)*G859*'Step 1.1 Raw Data'!$G$3*'Step 1.1 Raw Data'!$G$4)/1000</f>
        <v>31.11600254593387</v>
      </c>
      <c r="J859" s="10"/>
      <c r="K859"/>
      <c r="L859"/>
      <c r="M859"/>
      <c r="N859" s="17"/>
      <c r="O859"/>
      <c r="P859" s="10"/>
      <c r="Q859"/>
      <c r="R859"/>
      <c r="S859"/>
      <c r="T859" s="17"/>
      <c r="AN859" s="5"/>
    </row>
    <row r="860" spans="1:40" x14ac:dyDescent="0.3">
      <c r="A860" s="10">
        <f>IF(ISBLANK('Step 1.1 Raw Data'!A860),"-",'Step 1.1 Raw Data'!A860)</f>
        <v>43168.166716261578</v>
      </c>
      <c r="B860">
        <f t="shared" si="118"/>
        <v>4</v>
      </c>
      <c r="C860">
        <f t="shared" si="117"/>
        <v>6</v>
      </c>
      <c r="D860">
        <f>IF(ISBLANK('Step 1.1 Raw Data'!B860),"-",'Step 1.1 Raw Data'!B860)</f>
        <v>86.053299999999993</v>
      </c>
      <c r="E860">
        <f>IF(ISBLANK('Step 1.1 Raw Data'!C860),"-",'Step 1.1 Raw Data'!C860)</f>
        <v>86.053299999999993</v>
      </c>
      <c r="F860">
        <f>IF(ISBLANK('Step 1.1 Raw Data'!D860),"-",'Step 1.1 Raw Data'!D860)</f>
        <v>86.053299999999993</v>
      </c>
      <c r="G860" s="17">
        <f t="shared" si="119"/>
        <v>86.053299999999993</v>
      </c>
      <c r="H860" s="61">
        <f>(SQRT(3)*G860*'Step 1.1 Raw Data'!$G$3*'Step 1.1 Raw Data'!$G$4)/1000</f>
        <v>31.134780385970586</v>
      </c>
      <c r="J860" s="10"/>
      <c r="K860"/>
      <c r="L860"/>
      <c r="M860"/>
      <c r="N860" s="17"/>
      <c r="O860"/>
      <c r="P860" s="10"/>
      <c r="Q860"/>
      <c r="R860"/>
      <c r="S860"/>
      <c r="T860" s="17"/>
      <c r="AN860" s="5"/>
    </row>
    <row r="861" spans="1:40" x14ac:dyDescent="0.3">
      <c r="A861" s="10">
        <f>IF(ISBLANK('Step 1.1 Raw Data'!A861),"-",'Step 1.1 Raw Data'!A861)</f>
        <v>43168.208382986108</v>
      </c>
      <c r="B861">
        <f t="shared" si="118"/>
        <v>5</v>
      </c>
      <c r="C861">
        <f t="shared" si="117"/>
        <v>6</v>
      </c>
      <c r="D861">
        <f>IF(ISBLANK('Step 1.1 Raw Data'!B861),"-",'Step 1.1 Raw Data'!B861)</f>
        <v>86.225700000000003</v>
      </c>
      <c r="E861">
        <f>IF(ISBLANK('Step 1.1 Raw Data'!C861),"-",'Step 1.1 Raw Data'!C861)</f>
        <v>86.225700000000003</v>
      </c>
      <c r="F861">
        <f>IF(ISBLANK('Step 1.1 Raw Data'!D861),"-",'Step 1.1 Raw Data'!D861)</f>
        <v>86.225700000000003</v>
      </c>
      <c r="G861" s="17">
        <f t="shared" si="119"/>
        <v>86.225700000000003</v>
      </c>
      <c r="H861" s="61">
        <f>(SQRT(3)*G861*'Step 1.1 Raw Data'!$G$3*'Step 1.1 Raw Data'!$G$4)/1000</f>
        <v>31.19715610123707</v>
      </c>
      <c r="J861" s="10"/>
      <c r="K861"/>
      <c r="L861"/>
      <c r="M861"/>
      <c r="N861" s="17"/>
      <c r="O861"/>
      <c r="P861" s="10"/>
      <c r="Q861"/>
      <c r="R861"/>
      <c r="S861"/>
      <c r="T861" s="17"/>
      <c r="AN861" s="5"/>
    </row>
    <row r="862" spans="1:40" x14ac:dyDescent="0.3">
      <c r="A862" s="10">
        <f>IF(ISBLANK('Step 1.1 Raw Data'!A862),"-",'Step 1.1 Raw Data'!A862)</f>
        <v>43168.250049710645</v>
      </c>
      <c r="B862">
        <f t="shared" si="118"/>
        <v>6</v>
      </c>
      <c r="C862">
        <f t="shared" si="117"/>
        <v>6</v>
      </c>
      <c r="D862">
        <f>IF(ISBLANK('Step 1.1 Raw Data'!B862),"-",'Step 1.1 Raw Data'!B862)</f>
        <v>86.433199999999999</v>
      </c>
      <c r="E862">
        <f>IF(ISBLANK('Step 1.1 Raw Data'!C862),"-",'Step 1.1 Raw Data'!C862)</f>
        <v>86.433199999999999</v>
      </c>
      <c r="F862">
        <f>IF(ISBLANK('Step 1.1 Raw Data'!D862),"-",'Step 1.1 Raw Data'!D862)</f>
        <v>86.433199999999999</v>
      </c>
      <c r="G862" s="17">
        <f t="shared" si="119"/>
        <v>86.433199999999999</v>
      </c>
      <c r="H862" s="61">
        <f>(SQRT(3)*G862*'Step 1.1 Raw Data'!$G$3*'Step 1.1 Raw Data'!$G$4)/1000</f>
        <v>31.27223128057463</v>
      </c>
      <c r="J862" s="10"/>
      <c r="K862"/>
      <c r="L862"/>
      <c r="M862"/>
      <c r="N862" s="17"/>
      <c r="O862"/>
      <c r="P862" s="10"/>
      <c r="Q862"/>
      <c r="R862"/>
      <c r="S862"/>
      <c r="T862" s="17"/>
      <c r="AN862" s="5"/>
    </row>
    <row r="863" spans="1:40" x14ac:dyDescent="0.3">
      <c r="A863" s="10">
        <f>IF(ISBLANK('Step 1.1 Raw Data'!A863),"-",'Step 1.1 Raw Data'!A863)</f>
        <v>43168.291716435182</v>
      </c>
      <c r="B863">
        <f t="shared" si="118"/>
        <v>7</v>
      </c>
      <c r="C863">
        <f t="shared" si="117"/>
        <v>6</v>
      </c>
      <c r="D863">
        <f>IF(ISBLANK('Step 1.1 Raw Data'!B863),"-",'Step 1.1 Raw Data'!B863)</f>
        <v>86.587299999999999</v>
      </c>
      <c r="E863">
        <f>IF(ISBLANK('Step 1.1 Raw Data'!C863),"-",'Step 1.1 Raw Data'!C863)</f>
        <v>86.587299999999999</v>
      </c>
      <c r="F863">
        <f>IF(ISBLANK('Step 1.1 Raw Data'!D863),"-",'Step 1.1 Raw Data'!D863)</f>
        <v>86.587299999999999</v>
      </c>
      <c r="G863" s="17">
        <f t="shared" si="119"/>
        <v>86.587299999999985</v>
      </c>
      <c r="H863" s="61">
        <f>(SQRT(3)*G863*'Step 1.1 Raw Data'!$G$3*'Step 1.1 Raw Data'!$G$4)/1000</f>
        <v>31.327985907735673</v>
      </c>
      <c r="J863" s="10"/>
      <c r="K863"/>
      <c r="L863"/>
      <c r="M863"/>
      <c r="N863" s="17"/>
      <c r="O863"/>
      <c r="P863" s="10"/>
      <c r="Q863"/>
      <c r="R863"/>
      <c r="S863"/>
      <c r="T863" s="17"/>
      <c r="AN863" s="5"/>
    </row>
    <row r="864" spans="1:40" x14ac:dyDescent="0.3">
      <c r="A864" s="10">
        <f>IF(ISBLANK('Step 1.1 Raw Data'!A864),"-",'Step 1.1 Raw Data'!A864)</f>
        <v>43168.333383159719</v>
      </c>
      <c r="B864">
        <f t="shared" si="118"/>
        <v>8</v>
      </c>
      <c r="C864">
        <f t="shared" si="117"/>
        <v>6</v>
      </c>
      <c r="D864">
        <f>IF(ISBLANK('Step 1.1 Raw Data'!B864),"-",'Step 1.1 Raw Data'!B864)</f>
        <v>86.369100000000003</v>
      </c>
      <c r="E864">
        <f>IF(ISBLANK('Step 1.1 Raw Data'!C864),"-",'Step 1.1 Raw Data'!C864)</f>
        <v>86.369100000000003</v>
      </c>
      <c r="F864">
        <f>IF(ISBLANK('Step 1.1 Raw Data'!D864),"-",'Step 1.1 Raw Data'!D864)</f>
        <v>86.369100000000003</v>
      </c>
      <c r="G864" s="17">
        <f t="shared" si="119"/>
        <v>86.369100000000003</v>
      </c>
      <c r="H864" s="61">
        <f>(SQRT(3)*G864*'Step 1.1 Raw Data'!$G$3*'Step 1.1 Raw Data'!$G$4)/1000</f>
        <v>31.249039381800955</v>
      </c>
      <c r="J864" s="10"/>
      <c r="K864"/>
      <c r="L864"/>
      <c r="M864"/>
      <c r="N864" s="17"/>
      <c r="O864"/>
      <c r="P864" s="10"/>
      <c r="Q864"/>
      <c r="R864"/>
      <c r="S864"/>
      <c r="T864" s="17"/>
      <c r="AN864" s="5"/>
    </row>
    <row r="865" spans="1:40" x14ac:dyDescent="0.3">
      <c r="A865" s="10">
        <f>IF(ISBLANK('Step 1.1 Raw Data'!A865),"-",'Step 1.1 Raw Data'!A865)</f>
        <v>43168.375049884256</v>
      </c>
      <c r="B865">
        <f t="shared" si="118"/>
        <v>9</v>
      </c>
      <c r="C865">
        <f t="shared" si="117"/>
        <v>6</v>
      </c>
      <c r="D865">
        <f>IF(ISBLANK('Step 1.1 Raw Data'!B865),"-",'Step 1.1 Raw Data'!B865)</f>
        <v>86.334000000000003</v>
      </c>
      <c r="E865">
        <f>IF(ISBLANK('Step 1.1 Raw Data'!C865),"-",'Step 1.1 Raw Data'!C865)</f>
        <v>86.334000000000003</v>
      </c>
      <c r="F865">
        <f>IF(ISBLANK('Step 1.1 Raw Data'!D865),"-",'Step 1.1 Raw Data'!D865)</f>
        <v>86.334000000000003</v>
      </c>
      <c r="G865" s="17">
        <f t="shared" si="119"/>
        <v>86.334000000000003</v>
      </c>
      <c r="H865" s="61">
        <f>(SQRT(3)*G865*'Step 1.1 Raw Data'!$G$3*'Step 1.1 Raw Data'!$G$4)/1000</f>
        <v>31.236339917729882</v>
      </c>
      <c r="J865" s="10"/>
      <c r="K865"/>
      <c r="L865"/>
      <c r="M865"/>
      <c r="N865" s="17"/>
      <c r="O865"/>
      <c r="P865" s="10"/>
      <c r="Q865"/>
      <c r="R865"/>
      <c r="S865"/>
      <c r="T865" s="17"/>
      <c r="AN865" s="5"/>
    </row>
    <row r="866" spans="1:40" x14ac:dyDescent="0.3">
      <c r="A866" s="10">
        <f>IF(ISBLANK('Step 1.1 Raw Data'!A866),"-",'Step 1.1 Raw Data'!A866)</f>
        <v>43168.416716608794</v>
      </c>
      <c r="B866">
        <f t="shared" si="118"/>
        <v>10</v>
      </c>
      <c r="C866">
        <f t="shared" si="117"/>
        <v>6</v>
      </c>
      <c r="D866">
        <f>IF(ISBLANK('Step 1.1 Raw Data'!B866),"-",'Step 1.1 Raw Data'!B866)</f>
        <v>86.512600000000006</v>
      </c>
      <c r="E866">
        <f>IF(ISBLANK('Step 1.1 Raw Data'!C866),"-",'Step 1.1 Raw Data'!C866)</f>
        <v>86.512600000000006</v>
      </c>
      <c r="F866">
        <f>IF(ISBLANK('Step 1.1 Raw Data'!D866),"-",'Step 1.1 Raw Data'!D866)</f>
        <v>86.512600000000006</v>
      </c>
      <c r="G866" s="17">
        <f t="shared" si="119"/>
        <v>86.512600000000006</v>
      </c>
      <c r="H866" s="61">
        <f>(SQRT(3)*G866*'Step 1.1 Raw Data'!$G$3*'Step 1.1 Raw Data'!$G$4)/1000</f>
        <v>31.300958843174165</v>
      </c>
      <c r="J866" s="10"/>
      <c r="K866"/>
      <c r="L866"/>
      <c r="M866"/>
      <c r="N866" s="17"/>
      <c r="O866"/>
      <c r="P866" s="10"/>
      <c r="Q866"/>
      <c r="R866"/>
      <c r="S866"/>
      <c r="T866" s="17"/>
      <c r="AN866" s="5"/>
    </row>
    <row r="867" spans="1:40" x14ac:dyDescent="0.3">
      <c r="A867" s="10">
        <f>IF(ISBLANK('Step 1.1 Raw Data'!A867),"-",'Step 1.1 Raw Data'!A867)</f>
        <v>43168.458383333331</v>
      </c>
      <c r="B867">
        <f t="shared" si="118"/>
        <v>11</v>
      </c>
      <c r="C867">
        <f t="shared" si="117"/>
        <v>6</v>
      </c>
      <c r="D867">
        <f>IF(ISBLANK('Step 1.1 Raw Data'!B867),"-",'Step 1.1 Raw Data'!B867)</f>
        <v>86.500299999999996</v>
      </c>
      <c r="E867">
        <f>IF(ISBLANK('Step 1.1 Raw Data'!C867),"-",'Step 1.1 Raw Data'!C867)</f>
        <v>86.500299999999996</v>
      </c>
      <c r="F867">
        <f>IF(ISBLANK('Step 1.1 Raw Data'!D867),"-",'Step 1.1 Raw Data'!D867)</f>
        <v>86.500299999999996</v>
      </c>
      <c r="G867" s="17">
        <f t="shared" si="119"/>
        <v>86.500299999999996</v>
      </c>
      <c r="H867" s="61">
        <f>(SQRT(3)*G867*'Step 1.1 Raw Data'!$G$3*'Step 1.1 Raw Data'!$G$4)/1000</f>
        <v>31.296508603627888</v>
      </c>
      <c r="J867" s="10"/>
      <c r="K867"/>
      <c r="L867"/>
      <c r="M867"/>
      <c r="N867" s="17"/>
      <c r="O867"/>
      <c r="P867" s="10"/>
      <c r="Q867"/>
      <c r="R867"/>
      <c r="S867"/>
      <c r="T867" s="17"/>
      <c r="AN867" s="5"/>
    </row>
    <row r="868" spans="1:40" x14ac:dyDescent="0.3">
      <c r="A868" s="10">
        <f>IF(ISBLANK('Step 1.1 Raw Data'!A868),"-",'Step 1.1 Raw Data'!A868)</f>
        <v>43168.500050057868</v>
      </c>
      <c r="B868">
        <f t="shared" si="118"/>
        <v>12</v>
      </c>
      <c r="C868">
        <f t="shared" si="117"/>
        <v>6</v>
      </c>
      <c r="D868">
        <f>IF(ISBLANK('Step 1.1 Raw Data'!B868),"-",'Step 1.1 Raw Data'!B868)</f>
        <v>86.700199999999995</v>
      </c>
      <c r="E868">
        <f>IF(ISBLANK('Step 1.1 Raw Data'!C868),"-",'Step 1.1 Raw Data'!C868)</f>
        <v>86.700199999999995</v>
      </c>
      <c r="F868">
        <f>IF(ISBLANK('Step 1.1 Raw Data'!D868),"-",'Step 1.1 Raw Data'!D868)</f>
        <v>86.700199999999995</v>
      </c>
      <c r="G868" s="17">
        <f t="shared" si="119"/>
        <v>86.700199999999995</v>
      </c>
      <c r="H868" s="61">
        <f>(SQRT(3)*G868*'Step 1.1 Raw Data'!$G$3*'Step 1.1 Raw Data'!$G$4)/1000</f>
        <v>31.36883404145718</v>
      </c>
      <c r="J868" s="10"/>
      <c r="K868"/>
      <c r="L868"/>
      <c r="M868"/>
      <c r="N868" s="17"/>
      <c r="O868"/>
      <c r="P868" s="10"/>
      <c r="Q868"/>
      <c r="R868"/>
      <c r="S868"/>
      <c r="T868" s="17"/>
      <c r="AN868" s="5"/>
    </row>
    <row r="869" spans="1:40" x14ac:dyDescent="0.3">
      <c r="A869" s="10">
        <f>IF(ISBLANK('Step 1.1 Raw Data'!A869),"-",'Step 1.1 Raw Data'!A869)</f>
        <v>43168.541716782405</v>
      </c>
      <c r="B869">
        <f t="shared" si="118"/>
        <v>13</v>
      </c>
      <c r="C869">
        <f t="shared" si="117"/>
        <v>6</v>
      </c>
      <c r="D869">
        <f>IF(ISBLANK('Step 1.1 Raw Data'!B869),"-",'Step 1.1 Raw Data'!B869)</f>
        <v>86.363</v>
      </c>
      <c r="E869">
        <f>IF(ISBLANK('Step 1.1 Raw Data'!C869),"-",'Step 1.1 Raw Data'!C869)</f>
        <v>86.363</v>
      </c>
      <c r="F869">
        <f>IF(ISBLANK('Step 1.1 Raw Data'!D869),"-",'Step 1.1 Raw Data'!D869)</f>
        <v>86.363</v>
      </c>
      <c r="G869" s="17">
        <f t="shared" si="119"/>
        <v>86.363</v>
      </c>
      <c r="H869" s="61">
        <f>(SQRT(3)*G869*'Step 1.1 Raw Data'!$G$3*'Step 1.1 Raw Data'!$G$4)/1000</f>
        <v>31.246832352432484</v>
      </c>
      <c r="J869" s="10"/>
      <c r="K869"/>
      <c r="L869"/>
      <c r="M869"/>
      <c r="N869" s="17"/>
      <c r="O869"/>
      <c r="P869" s="10"/>
      <c r="Q869"/>
      <c r="R869"/>
      <c r="S869"/>
      <c r="T869" s="17"/>
      <c r="AN869" s="5"/>
    </row>
    <row r="870" spans="1:40" x14ac:dyDescent="0.3">
      <c r="A870" s="10">
        <f>IF(ISBLANK('Step 1.1 Raw Data'!A870),"-",'Step 1.1 Raw Data'!A870)</f>
        <v>43168.583383506942</v>
      </c>
      <c r="B870">
        <f t="shared" si="118"/>
        <v>14</v>
      </c>
      <c r="C870">
        <f t="shared" si="117"/>
        <v>6</v>
      </c>
      <c r="D870">
        <f>IF(ISBLANK('Step 1.1 Raw Data'!B870),"-",'Step 1.1 Raw Data'!B870)</f>
        <v>86.440799999999996</v>
      </c>
      <c r="E870">
        <f>IF(ISBLANK('Step 1.1 Raw Data'!C870),"-",'Step 1.1 Raw Data'!C870)</f>
        <v>86.440799999999996</v>
      </c>
      <c r="F870">
        <f>IF(ISBLANK('Step 1.1 Raw Data'!D870),"-",'Step 1.1 Raw Data'!D870)</f>
        <v>86.440799999999996</v>
      </c>
      <c r="G870" s="17">
        <f t="shared" si="119"/>
        <v>86.44080000000001</v>
      </c>
      <c r="H870" s="61">
        <f>(SQRT(3)*G870*'Step 1.1 Raw Data'!$G$3*'Step 1.1 Raw Data'!$G$4)/1000</f>
        <v>31.274981022082905</v>
      </c>
      <c r="J870" s="10"/>
      <c r="K870"/>
      <c r="L870"/>
      <c r="M870"/>
      <c r="N870" s="17"/>
      <c r="O870"/>
      <c r="P870" s="10"/>
      <c r="Q870"/>
      <c r="R870"/>
      <c r="S870"/>
      <c r="T870" s="17"/>
      <c r="AN870" s="5"/>
    </row>
    <row r="871" spans="1:40" x14ac:dyDescent="0.3">
      <c r="A871" s="10">
        <f>IF(ISBLANK('Step 1.1 Raw Data'!A871),"-",'Step 1.1 Raw Data'!A871)</f>
        <v>43168.62505023148</v>
      </c>
      <c r="B871">
        <f t="shared" si="118"/>
        <v>15</v>
      </c>
      <c r="C871">
        <f t="shared" si="117"/>
        <v>6</v>
      </c>
      <c r="D871">
        <f>IF(ISBLANK('Step 1.1 Raw Data'!B871),"-",'Step 1.1 Raw Data'!B871)</f>
        <v>86.294300000000007</v>
      </c>
      <c r="E871">
        <f>IF(ISBLANK('Step 1.1 Raw Data'!C871),"-",'Step 1.1 Raw Data'!C871)</f>
        <v>86.294300000000007</v>
      </c>
      <c r="F871">
        <f>IF(ISBLANK('Step 1.1 Raw Data'!D871),"-",'Step 1.1 Raw Data'!D871)</f>
        <v>86.294300000000007</v>
      </c>
      <c r="G871" s="17">
        <f t="shared" si="119"/>
        <v>86.294300000000007</v>
      </c>
      <c r="H871" s="61">
        <f>(SQRT(3)*G871*'Step 1.1 Raw Data'!$G$3*'Step 1.1 Raw Data'!$G$4)/1000</f>
        <v>31.221976136430118</v>
      </c>
      <c r="J871" s="10"/>
      <c r="K871"/>
      <c r="L871"/>
      <c r="M871"/>
      <c r="N871" s="17"/>
      <c r="O871"/>
      <c r="P871" s="10"/>
      <c r="Q871"/>
      <c r="R871"/>
      <c r="S871"/>
      <c r="T871" s="17"/>
      <c r="AN871" s="5"/>
    </row>
    <row r="872" spans="1:40" x14ac:dyDescent="0.3">
      <c r="A872" s="10">
        <f>IF(ISBLANK('Step 1.1 Raw Data'!A872),"-",'Step 1.1 Raw Data'!A872)</f>
        <v>43168.666716956017</v>
      </c>
      <c r="B872">
        <f t="shared" si="118"/>
        <v>16</v>
      </c>
      <c r="C872">
        <f t="shared" si="117"/>
        <v>6</v>
      </c>
      <c r="D872">
        <f>IF(ISBLANK('Step 1.1 Raw Data'!B872),"-",'Step 1.1 Raw Data'!B872)</f>
        <v>86.370599999999996</v>
      </c>
      <c r="E872">
        <f>IF(ISBLANK('Step 1.1 Raw Data'!C872),"-",'Step 1.1 Raw Data'!C872)</f>
        <v>86.370599999999996</v>
      </c>
      <c r="F872">
        <f>IF(ISBLANK('Step 1.1 Raw Data'!D872),"-",'Step 1.1 Raw Data'!D872)</f>
        <v>86.370599999999996</v>
      </c>
      <c r="G872" s="17">
        <f t="shared" si="119"/>
        <v>86.37060000000001</v>
      </c>
      <c r="H872" s="61">
        <f>(SQRT(3)*G872*'Step 1.1 Raw Data'!$G$3*'Step 1.1 Raw Data'!$G$4)/1000</f>
        <v>31.249582093940745</v>
      </c>
      <c r="J872" s="10"/>
      <c r="K872"/>
      <c r="L872"/>
      <c r="M872"/>
      <c r="N872" s="17"/>
      <c r="O872"/>
      <c r="P872" s="10"/>
      <c r="Q872"/>
      <c r="R872"/>
      <c r="S872"/>
      <c r="T872" s="17"/>
      <c r="AN872" s="5"/>
    </row>
    <row r="873" spans="1:40" x14ac:dyDescent="0.3">
      <c r="A873" s="10">
        <f>IF(ISBLANK('Step 1.1 Raw Data'!A873),"-",'Step 1.1 Raw Data'!A873)</f>
        <v>43168.708383680554</v>
      </c>
      <c r="B873">
        <f t="shared" si="118"/>
        <v>17</v>
      </c>
      <c r="C873">
        <f t="shared" si="117"/>
        <v>6</v>
      </c>
      <c r="D873">
        <f>IF(ISBLANK('Step 1.1 Raw Data'!B873),"-",'Step 1.1 Raw Data'!B873)</f>
        <v>86.288200000000003</v>
      </c>
      <c r="E873">
        <f>IF(ISBLANK('Step 1.1 Raw Data'!C873),"-",'Step 1.1 Raw Data'!C873)</f>
        <v>86.288200000000003</v>
      </c>
      <c r="F873">
        <f>IF(ISBLANK('Step 1.1 Raw Data'!D873),"-",'Step 1.1 Raw Data'!D873)</f>
        <v>86.288200000000003</v>
      </c>
      <c r="G873" s="17">
        <f t="shared" si="119"/>
        <v>86.288200000000003</v>
      </c>
      <c r="H873" s="61">
        <f>(SQRT(3)*G873*'Step 1.1 Raw Data'!$G$3*'Step 1.1 Raw Data'!$G$4)/1000</f>
        <v>31.219769107061637</v>
      </c>
      <c r="J873" s="10"/>
      <c r="K873"/>
      <c r="L873"/>
      <c r="M873"/>
      <c r="N873" s="17"/>
      <c r="O873"/>
      <c r="P873" s="10"/>
      <c r="Q873"/>
      <c r="R873"/>
      <c r="S873"/>
      <c r="T873" s="17"/>
      <c r="AN873" s="5"/>
    </row>
    <row r="874" spans="1:40" x14ac:dyDescent="0.3">
      <c r="A874" s="10">
        <f>IF(ISBLANK('Step 1.1 Raw Data'!A874),"-",'Step 1.1 Raw Data'!A874)</f>
        <v>43168.750050405091</v>
      </c>
      <c r="B874">
        <f t="shared" si="118"/>
        <v>18</v>
      </c>
      <c r="C874">
        <f t="shared" si="117"/>
        <v>6</v>
      </c>
      <c r="D874">
        <f>IF(ISBLANK('Step 1.1 Raw Data'!B874),"-",'Step 1.1 Raw Data'!B874)</f>
        <v>86.1875</v>
      </c>
      <c r="E874">
        <f>IF(ISBLANK('Step 1.1 Raw Data'!C874),"-",'Step 1.1 Raw Data'!C874)</f>
        <v>86.1875</v>
      </c>
      <c r="F874">
        <f>IF(ISBLANK('Step 1.1 Raw Data'!D874),"-",'Step 1.1 Raw Data'!D874)</f>
        <v>86.1875</v>
      </c>
      <c r="G874" s="17">
        <f t="shared" si="119"/>
        <v>86.1875</v>
      </c>
      <c r="H874" s="61">
        <f>(SQRT(3)*G874*'Step 1.1 Raw Data'!$G$3*'Step 1.1 Raw Data'!$G$4)/1000</f>
        <v>31.183335032077096</v>
      </c>
      <c r="J874" s="10"/>
      <c r="K874"/>
      <c r="L874"/>
      <c r="M874"/>
      <c r="N874" s="17"/>
      <c r="O874"/>
      <c r="P874" s="10"/>
      <c r="Q874"/>
      <c r="R874"/>
      <c r="S874"/>
      <c r="T874" s="17"/>
      <c r="AN874" s="5"/>
    </row>
    <row r="875" spans="1:40" x14ac:dyDescent="0.3">
      <c r="A875" s="10">
        <f>IF(ISBLANK('Step 1.1 Raw Data'!A875),"-",'Step 1.1 Raw Data'!A875)</f>
        <v>43168.791717129629</v>
      </c>
      <c r="B875">
        <f t="shared" si="118"/>
        <v>19</v>
      </c>
      <c r="C875">
        <f t="shared" si="117"/>
        <v>6</v>
      </c>
      <c r="D875">
        <f>IF(ISBLANK('Step 1.1 Raw Data'!B875),"-",'Step 1.1 Raw Data'!B875)</f>
        <v>86.099000000000004</v>
      </c>
      <c r="E875">
        <f>IF(ISBLANK('Step 1.1 Raw Data'!C875),"-",'Step 1.1 Raw Data'!C875)</f>
        <v>86.099000000000004</v>
      </c>
      <c r="F875">
        <f>IF(ISBLANK('Step 1.1 Raw Data'!D875),"-",'Step 1.1 Raw Data'!D875)</f>
        <v>86.099000000000004</v>
      </c>
      <c r="G875" s="17">
        <f t="shared" si="119"/>
        <v>86.099000000000004</v>
      </c>
      <c r="H875" s="61">
        <f>(SQRT(3)*G875*'Step 1.1 Raw Data'!$G$3*'Step 1.1 Raw Data'!$G$4)/1000</f>
        <v>31.15131501582951</v>
      </c>
      <c r="J875" s="10"/>
      <c r="K875"/>
      <c r="L875"/>
      <c r="M875"/>
      <c r="N875" s="17"/>
      <c r="O875"/>
      <c r="P875" s="10"/>
      <c r="Q875"/>
      <c r="R875"/>
      <c r="S875"/>
      <c r="T875" s="17"/>
      <c r="AN875" s="5"/>
    </row>
    <row r="876" spans="1:40" x14ac:dyDescent="0.3">
      <c r="A876" s="10">
        <f>IF(ISBLANK('Step 1.1 Raw Data'!A876),"-",'Step 1.1 Raw Data'!A876)</f>
        <v>43168.833383854166</v>
      </c>
      <c r="B876">
        <f t="shared" si="118"/>
        <v>20</v>
      </c>
      <c r="C876">
        <f t="shared" si="117"/>
        <v>6</v>
      </c>
      <c r="D876">
        <f>IF(ISBLANK('Step 1.1 Raw Data'!B876),"-",'Step 1.1 Raw Data'!B876)</f>
        <v>86.199700000000007</v>
      </c>
      <c r="E876">
        <f>IF(ISBLANK('Step 1.1 Raw Data'!C876),"-",'Step 1.1 Raw Data'!C876)</f>
        <v>86.199700000000007</v>
      </c>
      <c r="F876">
        <f>IF(ISBLANK('Step 1.1 Raw Data'!D876),"-",'Step 1.1 Raw Data'!D876)</f>
        <v>86.199700000000007</v>
      </c>
      <c r="G876" s="17">
        <f t="shared" si="119"/>
        <v>86.199700000000007</v>
      </c>
      <c r="H876" s="61">
        <f>(SQRT(3)*G876*'Step 1.1 Raw Data'!$G$3*'Step 1.1 Raw Data'!$G$4)/1000</f>
        <v>31.187749090814059</v>
      </c>
      <c r="J876" s="10"/>
      <c r="K876"/>
      <c r="L876"/>
      <c r="M876"/>
      <c r="N876" s="17"/>
      <c r="O876"/>
      <c r="P876" s="10"/>
      <c r="Q876"/>
      <c r="R876"/>
      <c r="S876"/>
      <c r="T876" s="17"/>
      <c r="AN876" s="5"/>
    </row>
    <row r="877" spans="1:40" x14ac:dyDescent="0.3">
      <c r="A877" s="10">
        <f>IF(ISBLANK('Step 1.1 Raw Data'!A877),"-",'Step 1.1 Raw Data'!A877)</f>
        <v>43168.875050578703</v>
      </c>
      <c r="B877">
        <f t="shared" si="118"/>
        <v>21</v>
      </c>
      <c r="C877">
        <f t="shared" si="117"/>
        <v>6</v>
      </c>
      <c r="D877">
        <f>IF(ISBLANK('Step 1.1 Raw Data'!B877),"-",'Step 1.1 Raw Data'!B877)</f>
        <v>86.3767</v>
      </c>
      <c r="E877">
        <f>IF(ISBLANK('Step 1.1 Raw Data'!C877),"-",'Step 1.1 Raw Data'!C877)</f>
        <v>86.3767</v>
      </c>
      <c r="F877">
        <f>IF(ISBLANK('Step 1.1 Raw Data'!D877),"-",'Step 1.1 Raw Data'!D877)</f>
        <v>86.3767</v>
      </c>
      <c r="G877" s="17">
        <f t="shared" si="119"/>
        <v>86.376699999999985</v>
      </c>
      <c r="H877" s="61">
        <f>(SQRT(3)*G877*'Step 1.1 Raw Data'!$G$3*'Step 1.1 Raw Data'!$G$4)/1000</f>
        <v>31.251789123309216</v>
      </c>
      <c r="J877" s="10"/>
      <c r="K877"/>
      <c r="L877"/>
      <c r="M877"/>
      <c r="N877" s="17"/>
      <c r="O877"/>
      <c r="P877" s="10"/>
      <c r="Q877"/>
      <c r="R877"/>
      <c r="S877"/>
      <c r="T877" s="17"/>
      <c r="AN877" s="5"/>
    </row>
    <row r="878" spans="1:40" x14ac:dyDescent="0.3">
      <c r="A878" s="10">
        <f>IF(ISBLANK('Step 1.1 Raw Data'!A878),"-",'Step 1.1 Raw Data'!A878)</f>
        <v>43168.91671730324</v>
      </c>
      <c r="B878">
        <f t="shared" si="118"/>
        <v>22</v>
      </c>
      <c r="C878">
        <f t="shared" si="117"/>
        <v>6</v>
      </c>
      <c r="D878">
        <f>IF(ISBLANK('Step 1.1 Raw Data'!B878),"-",'Step 1.1 Raw Data'!B878)</f>
        <v>86.369100000000003</v>
      </c>
      <c r="E878">
        <f>IF(ISBLANK('Step 1.1 Raw Data'!C878),"-",'Step 1.1 Raw Data'!C878)</f>
        <v>86.369100000000003</v>
      </c>
      <c r="F878">
        <f>IF(ISBLANK('Step 1.1 Raw Data'!D878),"-",'Step 1.1 Raw Data'!D878)</f>
        <v>86.369100000000003</v>
      </c>
      <c r="G878" s="17">
        <f t="shared" si="119"/>
        <v>86.369100000000003</v>
      </c>
      <c r="H878" s="61">
        <f>(SQRT(3)*G878*'Step 1.1 Raw Data'!$G$3*'Step 1.1 Raw Data'!$G$4)/1000</f>
        <v>31.249039381800955</v>
      </c>
      <c r="J878" s="10"/>
      <c r="K878"/>
      <c r="L878"/>
      <c r="M878"/>
      <c r="N878" s="17"/>
      <c r="O878"/>
      <c r="P878" s="10"/>
      <c r="Q878"/>
      <c r="R878"/>
      <c r="S878"/>
      <c r="T878" s="17"/>
      <c r="AN878" s="5"/>
    </row>
    <row r="879" spans="1:40" x14ac:dyDescent="0.3">
      <c r="A879" s="10">
        <f>IF(ISBLANK('Step 1.1 Raw Data'!A879),"-",'Step 1.1 Raw Data'!A879)</f>
        <v>43168.958384027777</v>
      </c>
      <c r="B879">
        <f t="shared" si="118"/>
        <v>23</v>
      </c>
      <c r="C879">
        <f t="shared" si="117"/>
        <v>6</v>
      </c>
      <c r="D879">
        <f>IF(ISBLANK('Step 1.1 Raw Data'!B879),"-",'Step 1.1 Raw Data'!B879)</f>
        <v>86.401200000000003</v>
      </c>
      <c r="E879">
        <f>IF(ISBLANK('Step 1.1 Raw Data'!C879),"-",'Step 1.1 Raw Data'!C879)</f>
        <v>86.401200000000003</v>
      </c>
      <c r="F879">
        <f>IF(ISBLANK('Step 1.1 Raw Data'!D879),"-",'Step 1.1 Raw Data'!D879)</f>
        <v>86.401200000000003</v>
      </c>
      <c r="G879" s="17">
        <f t="shared" si="119"/>
        <v>86.401200000000003</v>
      </c>
      <c r="H879" s="61">
        <f>(SQRT(3)*G879*'Step 1.1 Raw Data'!$G$3*'Step 1.1 Raw Data'!$G$4)/1000</f>
        <v>31.260653421592455</v>
      </c>
      <c r="J879" s="10"/>
      <c r="K879"/>
      <c r="L879"/>
      <c r="M879"/>
      <c r="N879" s="17"/>
      <c r="O879"/>
      <c r="P879" s="10"/>
      <c r="Q879"/>
      <c r="R879"/>
      <c r="S879"/>
      <c r="T879" s="17"/>
      <c r="AN879" s="5"/>
    </row>
    <row r="880" spans="1:40" x14ac:dyDescent="0.3">
      <c r="A880" s="10">
        <f>IF(ISBLANK('Step 1.1 Raw Data'!A880),"-",'Step 1.1 Raw Data'!A880)</f>
        <v>43169.000050752315</v>
      </c>
      <c r="B880">
        <f t="shared" si="118"/>
        <v>0</v>
      </c>
      <c r="C880">
        <f t="shared" si="117"/>
        <v>7</v>
      </c>
      <c r="D880">
        <f>IF(ISBLANK('Step 1.1 Raw Data'!B880),"-",'Step 1.1 Raw Data'!B880)</f>
        <v>86.012100000000004</v>
      </c>
      <c r="E880">
        <f>IF(ISBLANK('Step 1.1 Raw Data'!C880),"-",'Step 1.1 Raw Data'!C880)</f>
        <v>86.012100000000004</v>
      </c>
      <c r="F880">
        <f>IF(ISBLANK('Step 1.1 Raw Data'!D880),"-",'Step 1.1 Raw Data'!D880)</f>
        <v>86.012100000000004</v>
      </c>
      <c r="G880" s="17">
        <f t="shared" si="119"/>
        <v>86.01209999999999</v>
      </c>
      <c r="H880" s="61">
        <f>(SQRT(3)*G880*'Step 1.1 Raw Data'!$G$3*'Step 1.1 Raw Data'!$G$4)/1000</f>
        <v>31.119873892531029</v>
      </c>
      <c r="J880" s="10"/>
      <c r="K880"/>
      <c r="L880"/>
      <c r="M880"/>
      <c r="N880" s="17"/>
      <c r="O880"/>
      <c r="P880" s="10"/>
      <c r="Q880"/>
      <c r="R880"/>
      <c r="S880"/>
      <c r="T880" s="17"/>
      <c r="AN880" s="5"/>
    </row>
    <row r="881" spans="1:40" x14ac:dyDescent="0.3">
      <c r="A881" s="10">
        <f>IF(ISBLANK('Step 1.1 Raw Data'!A881),"-",'Step 1.1 Raw Data'!A881)</f>
        <v>43169.041717476852</v>
      </c>
      <c r="B881">
        <f t="shared" si="118"/>
        <v>1</v>
      </c>
      <c r="C881">
        <f t="shared" si="117"/>
        <v>7</v>
      </c>
      <c r="D881">
        <f>IF(ISBLANK('Step 1.1 Raw Data'!B881),"-",'Step 1.1 Raw Data'!B881)</f>
        <v>85.918999999999997</v>
      </c>
      <c r="E881">
        <f>IF(ISBLANK('Step 1.1 Raw Data'!C881),"-",'Step 1.1 Raw Data'!C881)</f>
        <v>85.918999999999997</v>
      </c>
      <c r="F881">
        <f>IF(ISBLANK('Step 1.1 Raw Data'!D881),"-",'Step 1.1 Raw Data'!D881)</f>
        <v>85.918999999999997</v>
      </c>
      <c r="G881" s="17">
        <f t="shared" si="119"/>
        <v>85.918999999999997</v>
      </c>
      <c r="H881" s="61">
        <f>(SQRT(3)*G881*'Step 1.1 Raw Data'!$G$3*'Step 1.1 Raw Data'!$G$4)/1000</f>
        <v>31.086189559054763</v>
      </c>
      <c r="J881" s="10"/>
      <c r="K881"/>
      <c r="L881"/>
      <c r="M881"/>
      <c r="N881" s="17"/>
      <c r="O881"/>
      <c r="P881" s="10"/>
      <c r="Q881"/>
      <c r="R881"/>
      <c r="S881"/>
      <c r="T881" s="17"/>
      <c r="AN881" s="5"/>
    </row>
    <row r="882" spans="1:40" x14ac:dyDescent="0.3">
      <c r="A882" s="10">
        <f>IF(ISBLANK('Step 1.1 Raw Data'!A882),"-",'Step 1.1 Raw Data'!A882)</f>
        <v>43169.083384201389</v>
      </c>
      <c r="B882">
        <f t="shared" si="118"/>
        <v>2</v>
      </c>
      <c r="C882">
        <f t="shared" si="117"/>
        <v>7</v>
      </c>
      <c r="D882">
        <f>IF(ISBLANK('Step 1.1 Raw Data'!B882),"-",'Step 1.1 Raw Data'!B882)</f>
        <v>86.053299999999993</v>
      </c>
      <c r="E882">
        <f>IF(ISBLANK('Step 1.1 Raw Data'!C882),"-",'Step 1.1 Raw Data'!C882)</f>
        <v>86.053299999999993</v>
      </c>
      <c r="F882">
        <f>IF(ISBLANK('Step 1.1 Raw Data'!D882),"-",'Step 1.1 Raw Data'!D882)</f>
        <v>86.053299999999993</v>
      </c>
      <c r="G882" s="17">
        <f t="shared" si="119"/>
        <v>86.053299999999993</v>
      </c>
      <c r="H882" s="61">
        <f>(SQRT(3)*G882*'Step 1.1 Raw Data'!$G$3*'Step 1.1 Raw Data'!$G$4)/1000</f>
        <v>31.134780385970586</v>
      </c>
      <c r="J882" s="10"/>
      <c r="K882"/>
      <c r="L882"/>
      <c r="M882"/>
      <c r="N882" s="17"/>
      <c r="O882"/>
      <c r="P882" s="10"/>
      <c r="Q882"/>
      <c r="R882"/>
      <c r="S882"/>
      <c r="T882" s="17"/>
      <c r="AN882" s="5"/>
    </row>
    <row r="883" spans="1:40" x14ac:dyDescent="0.3">
      <c r="A883" s="10">
        <f>IF(ISBLANK('Step 1.1 Raw Data'!A883),"-",'Step 1.1 Raw Data'!A883)</f>
        <v>43169.125050925926</v>
      </c>
      <c r="B883">
        <f t="shared" si="118"/>
        <v>3</v>
      </c>
      <c r="C883">
        <f t="shared" si="117"/>
        <v>7</v>
      </c>
      <c r="D883">
        <f>IF(ISBLANK('Step 1.1 Raw Data'!B883),"-",'Step 1.1 Raw Data'!B883)</f>
        <v>86.167699999999996</v>
      </c>
      <c r="E883">
        <f>IF(ISBLANK('Step 1.1 Raw Data'!C883),"-",'Step 1.1 Raw Data'!C883)</f>
        <v>86.167699999999996</v>
      </c>
      <c r="F883">
        <f>IF(ISBLANK('Step 1.1 Raw Data'!D883),"-",'Step 1.1 Raw Data'!D883)</f>
        <v>86.167699999999996</v>
      </c>
      <c r="G883" s="17">
        <f t="shared" si="119"/>
        <v>86.167700000000011</v>
      </c>
      <c r="H883" s="61">
        <f>(SQRT(3)*G883*'Step 1.1 Raw Data'!$G$3*'Step 1.1 Raw Data'!$G$4)/1000</f>
        <v>31.176171231831876</v>
      </c>
      <c r="J883" s="10"/>
      <c r="K883"/>
      <c r="L883"/>
      <c r="M883"/>
      <c r="N883" s="17"/>
      <c r="O883"/>
      <c r="P883" s="10"/>
      <c r="Q883"/>
      <c r="R883"/>
      <c r="S883"/>
      <c r="T883" s="17"/>
      <c r="AN883" s="5"/>
    </row>
    <row r="884" spans="1:40" x14ac:dyDescent="0.3">
      <c r="A884" s="10">
        <f>IF(ISBLANK('Step 1.1 Raw Data'!A884),"-",'Step 1.1 Raw Data'!A884)</f>
        <v>43169.166717650463</v>
      </c>
      <c r="B884">
        <f t="shared" si="118"/>
        <v>4</v>
      </c>
      <c r="C884">
        <f t="shared" si="117"/>
        <v>7</v>
      </c>
      <c r="D884">
        <f>IF(ISBLANK('Step 1.1 Raw Data'!B884),"-",'Step 1.1 Raw Data'!B884)</f>
        <v>86.308099999999996</v>
      </c>
      <c r="E884">
        <f>IF(ISBLANK('Step 1.1 Raw Data'!C884),"-",'Step 1.1 Raw Data'!C884)</f>
        <v>86.308099999999996</v>
      </c>
      <c r="F884">
        <f>IF(ISBLANK('Step 1.1 Raw Data'!D884),"-",'Step 1.1 Raw Data'!D884)</f>
        <v>86.308099999999996</v>
      </c>
      <c r="G884" s="17">
        <f t="shared" si="119"/>
        <v>86.30810000000001</v>
      </c>
      <c r="H884" s="61">
        <f>(SQRT(3)*G884*'Step 1.1 Raw Data'!$G$3*'Step 1.1 Raw Data'!$G$4)/1000</f>
        <v>31.226969088116189</v>
      </c>
      <c r="J884" s="10"/>
      <c r="K884"/>
      <c r="L884"/>
      <c r="M884"/>
      <c r="N884" s="17"/>
      <c r="O884"/>
      <c r="P884" s="10"/>
      <c r="Q884"/>
      <c r="R884"/>
      <c r="S884"/>
      <c r="T884" s="17"/>
      <c r="AN884" s="5"/>
    </row>
    <row r="885" spans="1:40" x14ac:dyDescent="0.3">
      <c r="A885" s="10">
        <f>IF(ISBLANK('Step 1.1 Raw Data'!A885),"-",'Step 1.1 Raw Data'!A885)</f>
        <v>43169.208384375001</v>
      </c>
      <c r="B885">
        <f t="shared" si="118"/>
        <v>5</v>
      </c>
      <c r="C885">
        <f t="shared" si="117"/>
        <v>7</v>
      </c>
      <c r="D885">
        <f>IF(ISBLANK('Step 1.1 Raw Data'!B885),"-",'Step 1.1 Raw Data'!B885)</f>
        <v>86.256200000000007</v>
      </c>
      <c r="E885">
        <f>IF(ISBLANK('Step 1.1 Raw Data'!C885),"-",'Step 1.1 Raw Data'!C885)</f>
        <v>86.256200000000007</v>
      </c>
      <c r="F885">
        <f>IF(ISBLANK('Step 1.1 Raw Data'!D885),"-",'Step 1.1 Raw Data'!D885)</f>
        <v>86.256200000000007</v>
      </c>
      <c r="G885" s="17">
        <f t="shared" si="119"/>
        <v>86.256199999999993</v>
      </c>
      <c r="H885" s="61">
        <f>(SQRT(3)*G885*'Step 1.1 Raw Data'!$G$3*'Step 1.1 Raw Data'!$G$4)/1000</f>
        <v>31.208191248079459</v>
      </c>
      <c r="J885" s="10"/>
      <c r="K885"/>
      <c r="L885"/>
      <c r="M885"/>
      <c r="N885" s="17"/>
      <c r="O885"/>
      <c r="P885" s="10"/>
      <c r="Q885"/>
      <c r="R885"/>
      <c r="S885"/>
      <c r="T885" s="17"/>
      <c r="AN885" s="5"/>
    </row>
    <row r="886" spans="1:40" x14ac:dyDescent="0.3">
      <c r="A886" s="10">
        <f>IF(ISBLANK('Step 1.1 Raw Data'!A886),"-",'Step 1.1 Raw Data'!A886)</f>
        <v>43169.250051099538</v>
      </c>
      <c r="B886">
        <f t="shared" si="118"/>
        <v>6</v>
      </c>
      <c r="C886">
        <f t="shared" si="117"/>
        <v>7</v>
      </c>
      <c r="D886">
        <f>IF(ISBLANK('Step 1.1 Raw Data'!B886),"-",'Step 1.1 Raw Data'!B886)</f>
        <v>86.123400000000004</v>
      </c>
      <c r="E886">
        <f>IF(ISBLANK('Step 1.1 Raw Data'!C886),"-",'Step 1.1 Raw Data'!C886)</f>
        <v>86.123400000000004</v>
      </c>
      <c r="F886">
        <f>IF(ISBLANK('Step 1.1 Raw Data'!D886),"-",'Step 1.1 Raw Data'!D886)</f>
        <v>86.123400000000004</v>
      </c>
      <c r="G886" s="17">
        <f t="shared" si="119"/>
        <v>86.123400000000004</v>
      </c>
      <c r="H886" s="61">
        <f>(SQRT(3)*G886*'Step 1.1 Raw Data'!$G$3*'Step 1.1 Raw Data'!$G$4)/1000</f>
        <v>31.160143133303421</v>
      </c>
      <c r="J886" s="10"/>
      <c r="K886"/>
      <c r="L886"/>
      <c r="M886"/>
      <c r="N886" s="17"/>
      <c r="O886"/>
      <c r="P886" s="10"/>
      <c r="Q886"/>
      <c r="R886"/>
      <c r="S886"/>
      <c r="T886" s="17"/>
      <c r="AN886" s="5"/>
    </row>
    <row r="887" spans="1:40" x14ac:dyDescent="0.3">
      <c r="A887" s="10">
        <f>IF(ISBLANK('Step 1.1 Raw Data'!A887),"-",'Step 1.1 Raw Data'!A887)</f>
        <v>43169.291717824075</v>
      </c>
      <c r="B887">
        <f t="shared" si="118"/>
        <v>7</v>
      </c>
      <c r="C887">
        <f t="shared" si="117"/>
        <v>7</v>
      </c>
      <c r="D887">
        <f>IF(ISBLANK('Step 1.1 Raw Data'!B887),"-",'Step 1.1 Raw Data'!B887)</f>
        <v>86.190600000000003</v>
      </c>
      <c r="E887">
        <f>IF(ISBLANK('Step 1.1 Raw Data'!C887),"-",'Step 1.1 Raw Data'!C887)</f>
        <v>86.190600000000003</v>
      </c>
      <c r="F887">
        <f>IF(ISBLANK('Step 1.1 Raw Data'!D887),"-",'Step 1.1 Raw Data'!D887)</f>
        <v>86.190600000000003</v>
      </c>
      <c r="G887" s="17">
        <f t="shared" si="119"/>
        <v>86.190600000000003</v>
      </c>
      <c r="H887" s="61">
        <f>(SQRT(3)*G887*'Step 1.1 Raw Data'!$G$3*'Step 1.1 Raw Data'!$G$4)/1000</f>
        <v>31.184456637165997</v>
      </c>
      <c r="J887" s="10"/>
      <c r="K887"/>
      <c r="L887"/>
      <c r="M887"/>
      <c r="N887" s="17"/>
      <c r="O887"/>
      <c r="P887" s="10"/>
      <c r="Q887"/>
      <c r="R887"/>
      <c r="S887"/>
      <c r="T887" s="17"/>
      <c r="AN887" s="5"/>
    </row>
    <row r="888" spans="1:40" x14ac:dyDescent="0.3">
      <c r="A888" s="10">
        <f>IF(ISBLANK('Step 1.1 Raw Data'!A888),"-",'Step 1.1 Raw Data'!A888)</f>
        <v>43169.333384548612</v>
      </c>
      <c r="B888">
        <f t="shared" si="118"/>
        <v>8</v>
      </c>
      <c r="C888">
        <f t="shared" si="117"/>
        <v>7</v>
      </c>
      <c r="D888">
        <f>IF(ISBLANK('Step 1.1 Raw Data'!B888),"-",'Step 1.1 Raw Data'!B888)</f>
        <v>86.36</v>
      </c>
      <c r="E888">
        <f>IF(ISBLANK('Step 1.1 Raw Data'!C888),"-",'Step 1.1 Raw Data'!C888)</f>
        <v>86.36</v>
      </c>
      <c r="F888">
        <f>IF(ISBLANK('Step 1.1 Raw Data'!D888),"-",'Step 1.1 Raw Data'!D888)</f>
        <v>86.36</v>
      </c>
      <c r="G888" s="17">
        <f t="shared" si="119"/>
        <v>86.36</v>
      </c>
      <c r="H888" s="61">
        <f>(SQRT(3)*G888*'Step 1.1 Raw Data'!$G$3*'Step 1.1 Raw Data'!$G$4)/1000</f>
        <v>31.245746928152901</v>
      </c>
      <c r="J888" s="10"/>
      <c r="K888"/>
      <c r="L888"/>
      <c r="M888"/>
      <c r="N888" s="17"/>
      <c r="O888"/>
      <c r="P888" s="10"/>
      <c r="Q888"/>
      <c r="R888"/>
      <c r="S888"/>
      <c r="T888" s="17"/>
      <c r="AN888" s="5"/>
    </row>
    <row r="889" spans="1:40" x14ac:dyDescent="0.3">
      <c r="A889" s="10">
        <f>IF(ISBLANK('Step 1.1 Raw Data'!A889),"-",'Step 1.1 Raw Data'!A889)</f>
        <v>43169.375051273149</v>
      </c>
      <c r="B889">
        <f t="shared" si="118"/>
        <v>9</v>
      </c>
      <c r="C889">
        <f t="shared" si="117"/>
        <v>7</v>
      </c>
      <c r="D889">
        <f>IF(ISBLANK('Step 1.1 Raw Data'!B889),"-",'Step 1.1 Raw Data'!B889)</f>
        <v>86.491200000000006</v>
      </c>
      <c r="E889">
        <f>IF(ISBLANK('Step 1.1 Raw Data'!C889),"-",'Step 1.1 Raw Data'!C889)</f>
        <v>86.491200000000006</v>
      </c>
      <c r="F889">
        <f>IF(ISBLANK('Step 1.1 Raw Data'!D889),"-",'Step 1.1 Raw Data'!D889)</f>
        <v>86.491200000000006</v>
      </c>
      <c r="G889" s="17">
        <f t="shared" si="119"/>
        <v>86.491200000000006</v>
      </c>
      <c r="H889" s="61">
        <f>(SQRT(3)*G889*'Step 1.1 Raw Data'!$G$3*'Step 1.1 Raw Data'!$G$4)/1000</f>
        <v>31.29321614997983</v>
      </c>
      <c r="J889" s="10"/>
      <c r="K889"/>
      <c r="L889"/>
      <c r="M889"/>
      <c r="N889" s="17"/>
      <c r="O889"/>
      <c r="P889" s="10"/>
      <c r="Q889"/>
      <c r="R889"/>
      <c r="S889"/>
      <c r="T889" s="17"/>
      <c r="AN889" s="5"/>
    </row>
    <row r="890" spans="1:40" x14ac:dyDescent="0.3">
      <c r="A890" s="10">
        <f>IF(ISBLANK('Step 1.1 Raw Data'!A890),"-",'Step 1.1 Raw Data'!A890)</f>
        <v>43169.416717997687</v>
      </c>
      <c r="B890">
        <f t="shared" si="118"/>
        <v>10</v>
      </c>
      <c r="C890">
        <f t="shared" si="117"/>
        <v>7</v>
      </c>
      <c r="D890">
        <f>IF(ISBLANK('Step 1.1 Raw Data'!B890),"-",'Step 1.1 Raw Data'!B890)</f>
        <v>86.1982</v>
      </c>
      <c r="E890">
        <f>IF(ISBLANK('Step 1.1 Raw Data'!C890),"-",'Step 1.1 Raw Data'!C890)</f>
        <v>86.1982</v>
      </c>
      <c r="F890">
        <f>IF(ISBLANK('Step 1.1 Raw Data'!D890),"-",'Step 1.1 Raw Data'!D890)</f>
        <v>86.1982</v>
      </c>
      <c r="G890" s="17">
        <f t="shared" si="119"/>
        <v>86.1982</v>
      </c>
      <c r="H890" s="61">
        <f>(SQRT(3)*G890*'Step 1.1 Raw Data'!$G$3*'Step 1.1 Raw Data'!$G$4)/1000</f>
        <v>31.187206378674261</v>
      </c>
      <c r="J890" s="10"/>
      <c r="K890"/>
      <c r="L890"/>
      <c r="M890"/>
      <c r="N890" s="17"/>
      <c r="O890"/>
      <c r="P890" s="10"/>
      <c r="Q890"/>
      <c r="R890"/>
      <c r="S890"/>
      <c r="T890" s="17"/>
      <c r="AN890" s="5"/>
    </row>
    <row r="891" spans="1:40" x14ac:dyDescent="0.3">
      <c r="A891" s="10">
        <f>IF(ISBLANK('Step 1.1 Raw Data'!A891),"-",'Step 1.1 Raw Data'!A891)</f>
        <v>43169.458384722224</v>
      </c>
      <c r="B891">
        <f t="shared" si="118"/>
        <v>11</v>
      </c>
      <c r="C891">
        <f t="shared" si="117"/>
        <v>7</v>
      </c>
      <c r="D891">
        <f>IF(ISBLANK('Step 1.1 Raw Data'!B891),"-",'Step 1.1 Raw Data'!B891)</f>
        <v>86.170699999999997</v>
      </c>
      <c r="E891">
        <f>IF(ISBLANK('Step 1.1 Raw Data'!C891),"-",'Step 1.1 Raw Data'!C891)</f>
        <v>86.170699999999997</v>
      </c>
      <c r="F891">
        <f>IF(ISBLANK('Step 1.1 Raw Data'!D891),"-",'Step 1.1 Raw Data'!D891)</f>
        <v>86.170699999999997</v>
      </c>
      <c r="G891" s="17">
        <f t="shared" si="119"/>
        <v>86.170699999999997</v>
      </c>
      <c r="H891" s="61">
        <f>(SQRT(3)*G891*'Step 1.1 Raw Data'!$G$3*'Step 1.1 Raw Data'!$G$4)/1000</f>
        <v>31.177256656111446</v>
      </c>
      <c r="J891" s="10"/>
      <c r="K891"/>
      <c r="L891"/>
      <c r="M891"/>
      <c r="N891" s="17"/>
      <c r="O891"/>
      <c r="P891" s="10"/>
      <c r="Q891"/>
      <c r="R891"/>
      <c r="S891"/>
      <c r="T891" s="17"/>
      <c r="AN891" s="5"/>
    </row>
    <row r="892" spans="1:40" x14ac:dyDescent="0.3">
      <c r="A892" s="10">
        <f>IF(ISBLANK('Step 1.1 Raw Data'!A892),"-",'Step 1.1 Raw Data'!A892)</f>
        <v>43169.500051446761</v>
      </c>
      <c r="B892">
        <f t="shared" si="118"/>
        <v>12</v>
      </c>
      <c r="C892">
        <f t="shared" si="117"/>
        <v>7</v>
      </c>
      <c r="D892">
        <f>IF(ISBLANK('Step 1.1 Raw Data'!B892),"-",'Step 1.1 Raw Data'!B892)</f>
        <v>86.501900000000006</v>
      </c>
      <c r="E892">
        <f>IF(ISBLANK('Step 1.1 Raw Data'!C892),"-",'Step 1.1 Raw Data'!C892)</f>
        <v>86.501900000000006</v>
      </c>
      <c r="F892">
        <f>IF(ISBLANK('Step 1.1 Raw Data'!D892),"-",'Step 1.1 Raw Data'!D892)</f>
        <v>86.501900000000006</v>
      </c>
      <c r="G892" s="17">
        <f t="shared" si="119"/>
        <v>86.50190000000002</v>
      </c>
      <c r="H892" s="61">
        <f>(SQRT(3)*G892*'Step 1.1 Raw Data'!$G$3*'Step 1.1 Raw Data'!$G$4)/1000</f>
        <v>31.297087496577003</v>
      </c>
      <c r="J892" s="10"/>
      <c r="K892"/>
      <c r="L892"/>
      <c r="M892"/>
      <c r="N892" s="17"/>
      <c r="O892"/>
      <c r="P892" s="10"/>
      <c r="Q892"/>
      <c r="R892"/>
      <c r="S892"/>
      <c r="T892" s="17"/>
      <c r="AN892" s="5"/>
    </row>
    <row r="893" spans="1:40" x14ac:dyDescent="0.3">
      <c r="A893" s="10">
        <f>IF(ISBLANK('Step 1.1 Raw Data'!A893),"-",'Step 1.1 Raw Data'!A893)</f>
        <v>43169.541718171298</v>
      </c>
      <c r="B893">
        <f t="shared" si="118"/>
        <v>13</v>
      </c>
      <c r="C893">
        <f t="shared" si="117"/>
        <v>7</v>
      </c>
      <c r="D893">
        <f>IF(ISBLANK('Step 1.1 Raw Data'!B893),"-",'Step 1.1 Raw Data'!B893)</f>
        <v>86.614800000000002</v>
      </c>
      <c r="E893">
        <f>IF(ISBLANK('Step 1.1 Raw Data'!C893),"-",'Step 1.1 Raw Data'!C893)</f>
        <v>86.614800000000002</v>
      </c>
      <c r="F893">
        <f>IF(ISBLANK('Step 1.1 Raw Data'!D893),"-",'Step 1.1 Raw Data'!D893)</f>
        <v>86.614800000000002</v>
      </c>
      <c r="G893" s="17">
        <f t="shared" si="119"/>
        <v>86.614800000000002</v>
      </c>
      <c r="H893" s="61">
        <f>(SQRT(3)*G893*'Step 1.1 Raw Data'!$G$3*'Step 1.1 Raw Data'!$G$4)/1000</f>
        <v>31.337935630298489</v>
      </c>
      <c r="J893" s="10"/>
      <c r="K893"/>
      <c r="L893"/>
      <c r="M893"/>
      <c r="N893" s="17"/>
      <c r="O893"/>
      <c r="P893" s="10"/>
      <c r="Q893"/>
      <c r="R893"/>
      <c r="S893"/>
      <c r="T893" s="17"/>
      <c r="AN893" s="5"/>
    </row>
    <row r="894" spans="1:40" x14ac:dyDescent="0.3">
      <c r="A894" s="10">
        <f>IF(ISBLANK('Step 1.1 Raw Data'!A894),"-",'Step 1.1 Raw Data'!A894)</f>
        <v>43169.583384895835</v>
      </c>
      <c r="B894">
        <f t="shared" si="118"/>
        <v>14</v>
      </c>
      <c r="C894">
        <f t="shared" si="117"/>
        <v>7</v>
      </c>
      <c r="D894">
        <f>IF(ISBLANK('Step 1.1 Raw Data'!B894),"-",'Step 1.1 Raw Data'!B894)</f>
        <v>86.443899999999999</v>
      </c>
      <c r="E894">
        <f>IF(ISBLANK('Step 1.1 Raw Data'!C894),"-",'Step 1.1 Raw Data'!C894)</f>
        <v>86.443899999999999</v>
      </c>
      <c r="F894">
        <f>IF(ISBLANK('Step 1.1 Raw Data'!D894),"-",'Step 1.1 Raw Data'!D894)</f>
        <v>86.443899999999999</v>
      </c>
      <c r="G894" s="17">
        <f t="shared" si="119"/>
        <v>86.443899999999999</v>
      </c>
      <c r="H894" s="61">
        <f>(SQRT(3)*G894*'Step 1.1 Raw Data'!$G$3*'Step 1.1 Raw Data'!$G$4)/1000</f>
        <v>31.276102627171799</v>
      </c>
      <c r="J894" s="10"/>
      <c r="K894"/>
      <c r="L894"/>
      <c r="M894"/>
      <c r="N894" s="17"/>
      <c r="O894"/>
      <c r="P894" s="10"/>
      <c r="Q894"/>
      <c r="R894"/>
      <c r="S894"/>
      <c r="T894" s="17"/>
      <c r="AN894" s="5"/>
    </row>
    <row r="895" spans="1:40" x14ac:dyDescent="0.3">
      <c r="A895" s="10">
        <f>IF(ISBLANK('Step 1.1 Raw Data'!A895),"-",'Step 1.1 Raw Data'!A895)</f>
        <v>43169.625051620373</v>
      </c>
      <c r="B895">
        <f t="shared" si="118"/>
        <v>15</v>
      </c>
      <c r="C895">
        <f t="shared" si="117"/>
        <v>7</v>
      </c>
      <c r="D895">
        <f>IF(ISBLANK('Step 1.1 Raw Data'!B895),"-",'Step 1.1 Raw Data'!B895)</f>
        <v>86.552199999999999</v>
      </c>
      <c r="E895">
        <f>IF(ISBLANK('Step 1.1 Raw Data'!C895),"-",'Step 1.1 Raw Data'!C895)</f>
        <v>86.552199999999999</v>
      </c>
      <c r="F895">
        <f>IF(ISBLANK('Step 1.1 Raw Data'!D895),"-",'Step 1.1 Raw Data'!D895)</f>
        <v>86.552199999999999</v>
      </c>
      <c r="G895" s="17">
        <f t="shared" si="119"/>
        <v>86.552200000000013</v>
      </c>
      <c r="H895" s="61">
        <f>(SQRT(3)*G895*'Step 1.1 Raw Data'!$G$3*'Step 1.1 Raw Data'!$G$4)/1000</f>
        <v>31.315286443664611</v>
      </c>
      <c r="J895" s="10"/>
      <c r="K895"/>
      <c r="L895"/>
      <c r="M895"/>
      <c r="N895" s="17"/>
      <c r="O895"/>
      <c r="P895" s="10"/>
      <c r="Q895"/>
      <c r="R895"/>
      <c r="S895"/>
      <c r="T895" s="17"/>
      <c r="AN895" s="5"/>
    </row>
    <row r="896" spans="1:40" x14ac:dyDescent="0.3">
      <c r="A896" s="10">
        <f>IF(ISBLANK('Step 1.1 Raw Data'!A896),"-",'Step 1.1 Raw Data'!A896)</f>
        <v>43169.66671834491</v>
      </c>
      <c r="B896">
        <f t="shared" si="118"/>
        <v>16</v>
      </c>
      <c r="C896">
        <f t="shared" si="117"/>
        <v>7</v>
      </c>
      <c r="D896">
        <f>IF(ISBLANK('Step 1.1 Raw Data'!B896),"-",'Step 1.1 Raw Data'!B896)</f>
        <v>86.564400000000006</v>
      </c>
      <c r="E896">
        <f>IF(ISBLANK('Step 1.1 Raw Data'!C896),"-",'Step 1.1 Raw Data'!C896)</f>
        <v>86.564400000000006</v>
      </c>
      <c r="F896">
        <f>IF(ISBLANK('Step 1.1 Raw Data'!D896),"-",'Step 1.1 Raw Data'!D896)</f>
        <v>86.564400000000006</v>
      </c>
      <c r="G896" s="17">
        <f t="shared" si="119"/>
        <v>86.56440000000002</v>
      </c>
      <c r="H896" s="61">
        <f>(SQRT(3)*G896*'Step 1.1 Raw Data'!$G$3*'Step 1.1 Raw Data'!$G$4)/1000</f>
        <v>31.319700502401567</v>
      </c>
      <c r="J896" s="10"/>
      <c r="K896"/>
      <c r="L896"/>
      <c r="M896"/>
      <c r="N896" s="17"/>
      <c r="O896"/>
      <c r="P896" s="10"/>
      <c r="Q896"/>
      <c r="R896"/>
      <c r="S896"/>
      <c r="T896" s="17"/>
      <c r="AN896" s="5"/>
    </row>
    <row r="897" spans="1:40" x14ac:dyDescent="0.3">
      <c r="A897" s="10">
        <f>IF(ISBLANK('Step 1.1 Raw Data'!A897),"-",'Step 1.1 Raw Data'!A897)</f>
        <v>43169.708385069447</v>
      </c>
      <c r="B897">
        <f t="shared" si="118"/>
        <v>17</v>
      </c>
      <c r="C897">
        <f t="shared" si="117"/>
        <v>7</v>
      </c>
      <c r="D897">
        <f>IF(ISBLANK('Step 1.1 Raw Data'!B897),"-",'Step 1.1 Raw Data'!B897)</f>
        <v>86.744500000000002</v>
      </c>
      <c r="E897">
        <f>IF(ISBLANK('Step 1.1 Raw Data'!C897),"-",'Step 1.1 Raw Data'!C897)</f>
        <v>86.744500000000002</v>
      </c>
      <c r="F897">
        <f>IF(ISBLANK('Step 1.1 Raw Data'!D897),"-",'Step 1.1 Raw Data'!D897)</f>
        <v>86.744500000000002</v>
      </c>
      <c r="G897" s="17">
        <f t="shared" si="119"/>
        <v>86.744500000000002</v>
      </c>
      <c r="H897" s="61">
        <f>(SQRT(3)*G897*'Step 1.1 Raw Data'!$G$3*'Step 1.1 Raw Data'!$G$4)/1000</f>
        <v>31.384862139985632</v>
      </c>
      <c r="J897" s="10"/>
      <c r="K897"/>
      <c r="L897"/>
      <c r="M897"/>
      <c r="N897" s="17"/>
      <c r="O897"/>
      <c r="P897" s="10"/>
      <c r="Q897"/>
      <c r="R897"/>
      <c r="S897"/>
      <c r="T897" s="17"/>
      <c r="AN897" s="5"/>
    </row>
    <row r="898" spans="1:40" x14ac:dyDescent="0.3">
      <c r="A898" s="10">
        <f>IF(ISBLANK('Step 1.1 Raw Data'!A898),"-",'Step 1.1 Raw Data'!A898)</f>
        <v>43169.750051793984</v>
      </c>
      <c r="B898">
        <f t="shared" si="118"/>
        <v>18</v>
      </c>
      <c r="C898">
        <f t="shared" ref="C898:C961" si="120">WEEKDAY(A898)</f>
        <v>7</v>
      </c>
      <c r="D898">
        <f>IF(ISBLANK('Step 1.1 Raw Data'!B898),"-",'Step 1.1 Raw Data'!B898)</f>
        <v>86.466800000000006</v>
      </c>
      <c r="E898">
        <f>IF(ISBLANK('Step 1.1 Raw Data'!C898),"-",'Step 1.1 Raw Data'!C898)</f>
        <v>86.466800000000006</v>
      </c>
      <c r="F898">
        <f>IF(ISBLANK('Step 1.1 Raw Data'!D898),"-",'Step 1.1 Raw Data'!D898)</f>
        <v>86.466800000000006</v>
      </c>
      <c r="G898" s="17">
        <f t="shared" si="119"/>
        <v>86.466799999999992</v>
      </c>
      <c r="H898" s="61">
        <f>(SQRT(3)*G898*'Step 1.1 Raw Data'!$G$3*'Step 1.1 Raw Data'!$G$4)/1000</f>
        <v>31.28438803250592</v>
      </c>
      <c r="J898" s="10"/>
      <c r="K898"/>
      <c r="L898"/>
      <c r="M898"/>
      <c r="N898" s="17"/>
      <c r="O898"/>
      <c r="P898" s="10"/>
      <c r="Q898"/>
      <c r="R898"/>
      <c r="S898"/>
      <c r="T898" s="17"/>
      <c r="AN898" s="5"/>
    </row>
    <row r="899" spans="1:40" x14ac:dyDescent="0.3">
      <c r="A899" s="10">
        <f>IF(ISBLANK('Step 1.1 Raw Data'!A899),"-",'Step 1.1 Raw Data'!A899)</f>
        <v>43169.791718518522</v>
      </c>
      <c r="B899">
        <f t="shared" ref="B899:B962" si="121">HOUR(A899)</f>
        <v>19</v>
      </c>
      <c r="C899">
        <f t="shared" si="120"/>
        <v>7</v>
      </c>
      <c r="D899">
        <f>IF(ISBLANK('Step 1.1 Raw Data'!B899),"-",'Step 1.1 Raw Data'!B899)</f>
        <v>86.366100000000003</v>
      </c>
      <c r="E899">
        <f>IF(ISBLANK('Step 1.1 Raw Data'!C899),"-",'Step 1.1 Raw Data'!C899)</f>
        <v>86.366100000000003</v>
      </c>
      <c r="F899">
        <f>IF(ISBLANK('Step 1.1 Raw Data'!D899),"-",'Step 1.1 Raw Data'!D899)</f>
        <v>86.366100000000003</v>
      </c>
      <c r="G899" s="17">
        <f t="shared" ref="G899:G962" si="122">AVERAGE(D899:F899)</f>
        <v>86.366100000000003</v>
      </c>
      <c r="H899" s="61">
        <f>(SQRT(3)*G899*'Step 1.1 Raw Data'!$G$3*'Step 1.1 Raw Data'!$G$4)/1000</f>
        <v>31.247953957521378</v>
      </c>
      <c r="J899" s="10"/>
      <c r="K899"/>
      <c r="L899"/>
      <c r="M899"/>
      <c r="N899" s="17"/>
      <c r="O899"/>
      <c r="P899" s="10"/>
      <c r="Q899"/>
      <c r="R899"/>
      <c r="S899"/>
      <c r="T899" s="17"/>
      <c r="AN899" s="5"/>
    </row>
    <row r="900" spans="1:40" x14ac:dyDescent="0.3">
      <c r="A900" s="10">
        <f>IF(ISBLANK('Step 1.1 Raw Data'!A900),"-",'Step 1.1 Raw Data'!A900)</f>
        <v>43169.833385243059</v>
      </c>
      <c r="B900">
        <f t="shared" si="121"/>
        <v>20</v>
      </c>
      <c r="C900">
        <f t="shared" si="120"/>
        <v>7</v>
      </c>
      <c r="D900">
        <f>IF(ISBLANK('Step 1.1 Raw Data'!B900),"-",'Step 1.1 Raw Data'!B900)</f>
        <v>86.1173</v>
      </c>
      <c r="E900">
        <f>IF(ISBLANK('Step 1.1 Raw Data'!C900),"-",'Step 1.1 Raw Data'!C900)</f>
        <v>86.1173</v>
      </c>
      <c r="F900">
        <f>IF(ISBLANK('Step 1.1 Raw Data'!D900),"-",'Step 1.1 Raw Data'!D900)</f>
        <v>86.1173</v>
      </c>
      <c r="G900" s="17">
        <f t="shared" si="122"/>
        <v>86.1173</v>
      </c>
      <c r="H900" s="61">
        <f>(SQRT(3)*G900*'Step 1.1 Raw Data'!$G$3*'Step 1.1 Raw Data'!$G$4)/1000</f>
        <v>31.157936103934944</v>
      </c>
      <c r="J900" s="10"/>
      <c r="K900"/>
      <c r="L900"/>
      <c r="M900"/>
      <c r="N900" s="17"/>
      <c r="O900"/>
      <c r="P900" s="10"/>
      <c r="Q900"/>
      <c r="R900"/>
      <c r="S900"/>
      <c r="T900" s="17"/>
      <c r="AN900" s="5"/>
    </row>
    <row r="901" spans="1:40" x14ac:dyDescent="0.3">
      <c r="A901" s="10">
        <f>IF(ISBLANK('Step 1.1 Raw Data'!A901),"-",'Step 1.1 Raw Data'!A901)</f>
        <v>43169.875051967596</v>
      </c>
      <c r="B901">
        <f t="shared" si="121"/>
        <v>21</v>
      </c>
      <c r="C901">
        <f t="shared" si="120"/>
        <v>7</v>
      </c>
      <c r="D901">
        <f>IF(ISBLANK('Step 1.1 Raw Data'!B901),"-",'Step 1.1 Raw Data'!B901)</f>
        <v>86.155500000000004</v>
      </c>
      <c r="E901">
        <f>IF(ISBLANK('Step 1.1 Raw Data'!C901),"-",'Step 1.1 Raw Data'!C901)</f>
        <v>86.155500000000004</v>
      </c>
      <c r="F901">
        <f>IF(ISBLANK('Step 1.1 Raw Data'!D901),"-",'Step 1.1 Raw Data'!D901)</f>
        <v>86.155500000000004</v>
      </c>
      <c r="G901" s="17">
        <f t="shared" si="122"/>
        <v>86.155500000000004</v>
      </c>
      <c r="H901" s="61">
        <f>(SQRT(3)*G901*'Step 1.1 Raw Data'!$G$3*'Step 1.1 Raw Data'!$G$4)/1000</f>
        <v>31.171757173094921</v>
      </c>
      <c r="J901" s="10"/>
      <c r="K901"/>
      <c r="L901"/>
      <c r="M901"/>
      <c r="N901" s="17"/>
      <c r="O901"/>
      <c r="P901" s="10"/>
      <c r="Q901"/>
      <c r="R901"/>
      <c r="S901"/>
      <c r="T901" s="17"/>
      <c r="AN901" s="5"/>
    </row>
    <row r="902" spans="1:40" x14ac:dyDescent="0.3">
      <c r="A902" s="10">
        <f>IF(ISBLANK('Step 1.1 Raw Data'!A902),"-",'Step 1.1 Raw Data'!A902)</f>
        <v>43169.916718692133</v>
      </c>
      <c r="B902">
        <f t="shared" si="121"/>
        <v>22</v>
      </c>
      <c r="C902">
        <f t="shared" si="120"/>
        <v>7</v>
      </c>
      <c r="D902">
        <f>IF(ISBLANK('Step 1.1 Raw Data'!B902),"-",'Step 1.1 Raw Data'!B902)</f>
        <v>86.221100000000007</v>
      </c>
      <c r="E902">
        <f>IF(ISBLANK('Step 1.1 Raw Data'!C902),"-",'Step 1.1 Raw Data'!C902)</f>
        <v>86.221100000000007</v>
      </c>
      <c r="F902">
        <f>IF(ISBLANK('Step 1.1 Raw Data'!D902),"-",'Step 1.1 Raw Data'!D902)</f>
        <v>86.221100000000007</v>
      </c>
      <c r="G902" s="17">
        <f t="shared" si="122"/>
        <v>86.221100000000021</v>
      </c>
      <c r="H902" s="61">
        <f>(SQRT(3)*G902*'Step 1.1 Raw Data'!$G$3*'Step 1.1 Raw Data'!$G$4)/1000</f>
        <v>31.195491784008386</v>
      </c>
      <c r="J902" s="10"/>
      <c r="K902"/>
      <c r="L902"/>
      <c r="M902"/>
      <c r="N902" s="17"/>
      <c r="O902"/>
      <c r="P902" s="10"/>
      <c r="Q902"/>
      <c r="R902"/>
      <c r="S902"/>
      <c r="T902" s="17"/>
      <c r="AN902" s="5"/>
    </row>
    <row r="903" spans="1:40" x14ac:dyDescent="0.3">
      <c r="A903" s="10">
        <f>IF(ISBLANK('Step 1.1 Raw Data'!A903),"-",'Step 1.1 Raw Data'!A903)</f>
        <v>43169.958385416663</v>
      </c>
      <c r="B903">
        <f t="shared" si="121"/>
        <v>23</v>
      </c>
      <c r="C903">
        <f t="shared" si="120"/>
        <v>7</v>
      </c>
      <c r="D903">
        <f>IF(ISBLANK('Step 1.1 Raw Data'!B903),"-",'Step 1.1 Raw Data'!B903)</f>
        <v>86.2226</v>
      </c>
      <c r="E903">
        <f>IF(ISBLANK('Step 1.1 Raw Data'!C903),"-",'Step 1.1 Raw Data'!C903)</f>
        <v>86.2226</v>
      </c>
      <c r="F903">
        <f>IF(ISBLANK('Step 1.1 Raw Data'!D903),"-",'Step 1.1 Raw Data'!D903)</f>
        <v>86.2226</v>
      </c>
      <c r="G903" s="17">
        <f t="shared" si="122"/>
        <v>86.2226</v>
      </c>
      <c r="H903" s="61">
        <f>(SQRT(3)*G903*'Step 1.1 Raw Data'!$G$3*'Step 1.1 Raw Data'!$G$4)/1000</f>
        <v>31.196034496148172</v>
      </c>
      <c r="J903" s="10"/>
      <c r="K903"/>
      <c r="L903"/>
      <c r="M903"/>
      <c r="N903" s="17"/>
      <c r="O903"/>
      <c r="P903" s="10"/>
      <c r="Q903"/>
      <c r="R903"/>
      <c r="S903"/>
      <c r="T903" s="17"/>
      <c r="AN903" s="5"/>
    </row>
    <row r="904" spans="1:40" x14ac:dyDescent="0.3">
      <c r="A904" s="10">
        <f>IF(ISBLANK('Step 1.1 Raw Data'!A904),"-",'Step 1.1 Raw Data'!A904)</f>
        <v>43170.0000521412</v>
      </c>
      <c r="B904">
        <f t="shared" si="121"/>
        <v>0</v>
      </c>
      <c r="C904">
        <f t="shared" si="120"/>
        <v>1</v>
      </c>
      <c r="D904">
        <f>IF(ISBLANK('Step 1.1 Raw Data'!B904),"-",'Step 1.1 Raw Data'!B904)</f>
        <v>86.236400000000003</v>
      </c>
      <c r="E904">
        <f>IF(ISBLANK('Step 1.1 Raw Data'!C904),"-",'Step 1.1 Raw Data'!C904)</f>
        <v>86.236400000000003</v>
      </c>
      <c r="F904">
        <f>IF(ISBLANK('Step 1.1 Raw Data'!D904),"-",'Step 1.1 Raw Data'!D904)</f>
        <v>86.236400000000003</v>
      </c>
      <c r="G904" s="17">
        <f t="shared" si="122"/>
        <v>86.236400000000003</v>
      </c>
      <c r="H904" s="61">
        <f>(SQRT(3)*G904*'Step 1.1 Raw Data'!$G$3*'Step 1.1 Raw Data'!$G$4)/1000</f>
        <v>31.201027447834235</v>
      </c>
      <c r="J904" s="10"/>
      <c r="K904"/>
      <c r="L904"/>
      <c r="M904"/>
      <c r="N904" s="17"/>
      <c r="O904"/>
      <c r="P904" s="10"/>
      <c r="Q904"/>
      <c r="R904"/>
      <c r="S904"/>
      <c r="T904" s="17"/>
      <c r="AN904" s="5"/>
    </row>
    <row r="905" spans="1:40" x14ac:dyDescent="0.3">
      <c r="A905" s="10">
        <f>IF(ISBLANK('Step 1.1 Raw Data'!A905),"-",'Step 1.1 Raw Data'!A905)</f>
        <v>43170.041718865737</v>
      </c>
      <c r="B905">
        <f t="shared" si="121"/>
        <v>1</v>
      </c>
      <c r="C905">
        <f t="shared" si="120"/>
        <v>1</v>
      </c>
      <c r="D905">
        <f>IF(ISBLANK('Step 1.1 Raw Data'!B905),"-",'Step 1.1 Raw Data'!B905)</f>
        <v>86.318799999999996</v>
      </c>
      <c r="E905">
        <f>IF(ISBLANK('Step 1.1 Raw Data'!C905),"-",'Step 1.1 Raw Data'!C905)</f>
        <v>86.318799999999996</v>
      </c>
      <c r="F905">
        <f>IF(ISBLANK('Step 1.1 Raw Data'!D905),"-",'Step 1.1 Raw Data'!D905)</f>
        <v>86.318799999999996</v>
      </c>
      <c r="G905" s="17">
        <f t="shared" si="122"/>
        <v>86.318799999999996</v>
      </c>
      <c r="H905" s="61">
        <f>(SQRT(3)*G905*'Step 1.1 Raw Data'!$G$3*'Step 1.1 Raw Data'!$G$4)/1000</f>
        <v>31.230840434713343</v>
      </c>
      <c r="J905" s="10"/>
      <c r="K905"/>
      <c r="L905"/>
      <c r="M905"/>
      <c r="N905" s="17"/>
      <c r="O905"/>
      <c r="P905" s="10"/>
      <c r="Q905"/>
      <c r="R905"/>
      <c r="S905"/>
      <c r="T905" s="17"/>
      <c r="AN905" s="5"/>
    </row>
    <row r="906" spans="1:40" x14ac:dyDescent="0.3">
      <c r="A906" s="10">
        <f>IF(ISBLANK('Step 1.1 Raw Data'!A906),"-",'Step 1.1 Raw Data'!A906)</f>
        <v>43170.083385590275</v>
      </c>
      <c r="B906">
        <f t="shared" si="121"/>
        <v>2</v>
      </c>
      <c r="C906">
        <f t="shared" si="120"/>
        <v>1</v>
      </c>
      <c r="D906">
        <f>IF(ISBLANK('Step 1.1 Raw Data'!B906),"-",'Step 1.1 Raw Data'!B906)</f>
        <v>86.2119</v>
      </c>
      <c r="E906">
        <f>IF(ISBLANK('Step 1.1 Raw Data'!C906),"-",'Step 1.1 Raw Data'!C906)</f>
        <v>86.2119</v>
      </c>
      <c r="F906">
        <f>IF(ISBLANK('Step 1.1 Raw Data'!D906),"-",'Step 1.1 Raw Data'!D906)</f>
        <v>86.2119</v>
      </c>
      <c r="G906" s="17">
        <f t="shared" si="122"/>
        <v>86.2119</v>
      </c>
      <c r="H906" s="61">
        <f>(SQRT(3)*G906*'Step 1.1 Raw Data'!$G$3*'Step 1.1 Raw Data'!$G$4)/1000</f>
        <v>31.192163149551003</v>
      </c>
      <c r="J906" s="10"/>
      <c r="K906"/>
      <c r="L906"/>
      <c r="M906"/>
      <c r="N906" s="17"/>
      <c r="O906"/>
      <c r="P906" s="10"/>
      <c r="Q906"/>
      <c r="R906"/>
      <c r="S906"/>
      <c r="T906" s="17"/>
      <c r="AN906" s="5"/>
    </row>
    <row r="907" spans="1:40" x14ac:dyDescent="0.3">
      <c r="A907" s="10">
        <f>IF(ISBLANK('Step 1.1 Raw Data'!A907),"-",'Step 1.1 Raw Data'!A907)</f>
        <v>43170.125052314812</v>
      </c>
      <c r="B907">
        <f t="shared" si="121"/>
        <v>3</v>
      </c>
      <c r="C907">
        <f t="shared" si="120"/>
        <v>1</v>
      </c>
      <c r="D907">
        <f>IF(ISBLANK('Step 1.1 Raw Data'!B907),"-",'Step 1.1 Raw Data'!B907)</f>
        <v>86.1845</v>
      </c>
      <c r="E907">
        <f>IF(ISBLANK('Step 1.1 Raw Data'!C907),"-",'Step 1.1 Raw Data'!C907)</f>
        <v>86.1845</v>
      </c>
      <c r="F907">
        <f>IF(ISBLANK('Step 1.1 Raw Data'!D907),"-",'Step 1.1 Raw Data'!D907)</f>
        <v>86.1845</v>
      </c>
      <c r="G907" s="17">
        <f t="shared" si="122"/>
        <v>86.1845</v>
      </c>
      <c r="H907" s="61">
        <f>(SQRT(3)*G907*'Step 1.1 Raw Data'!$G$3*'Step 1.1 Raw Data'!$G$4)/1000</f>
        <v>31.182249607797516</v>
      </c>
      <c r="J907" s="10"/>
      <c r="K907"/>
      <c r="L907"/>
      <c r="M907"/>
      <c r="N907" s="17"/>
      <c r="O907"/>
      <c r="P907" s="10"/>
      <c r="Q907"/>
      <c r="R907"/>
      <c r="S907"/>
      <c r="T907" s="17"/>
      <c r="AN907" s="5"/>
    </row>
    <row r="908" spans="1:40" x14ac:dyDescent="0.3">
      <c r="A908" s="10">
        <f>IF(ISBLANK('Step 1.1 Raw Data'!A908),"-",'Step 1.1 Raw Data'!A908)</f>
        <v>43170.166719039349</v>
      </c>
      <c r="B908">
        <f t="shared" si="121"/>
        <v>4</v>
      </c>
      <c r="C908">
        <f t="shared" si="120"/>
        <v>1</v>
      </c>
      <c r="D908">
        <f>IF(ISBLANK('Step 1.1 Raw Data'!B908),"-",'Step 1.1 Raw Data'!B908)</f>
        <v>86.245500000000007</v>
      </c>
      <c r="E908">
        <f>IF(ISBLANK('Step 1.1 Raw Data'!C908),"-",'Step 1.1 Raw Data'!C908)</f>
        <v>86.245500000000007</v>
      </c>
      <c r="F908">
        <f>IF(ISBLANK('Step 1.1 Raw Data'!D908),"-",'Step 1.1 Raw Data'!D908)</f>
        <v>86.245500000000007</v>
      </c>
      <c r="G908" s="17">
        <f t="shared" si="122"/>
        <v>86.245500000000007</v>
      </c>
      <c r="H908" s="61">
        <f>(SQRT(3)*G908*'Step 1.1 Raw Data'!$G$3*'Step 1.1 Raw Data'!$G$4)/1000</f>
        <v>31.204319901482297</v>
      </c>
      <c r="J908" s="10"/>
      <c r="K908"/>
      <c r="L908"/>
      <c r="M908"/>
      <c r="N908" s="17"/>
      <c r="O908"/>
      <c r="P908" s="10"/>
      <c r="Q908"/>
      <c r="R908"/>
      <c r="S908"/>
      <c r="T908" s="17"/>
      <c r="AN908" s="5"/>
    </row>
    <row r="909" spans="1:40" x14ac:dyDescent="0.3">
      <c r="A909" s="10">
        <f>IF(ISBLANK('Step 1.1 Raw Data'!A909),"-",'Step 1.1 Raw Data'!A909)</f>
        <v>43170.208385763886</v>
      </c>
      <c r="B909">
        <f t="shared" si="121"/>
        <v>5</v>
      </c>
      <c r="C909">
        <f t="shared" si="120"/>
        <v>1</v>
      </c>
      <c r="D909">
        <f>IF(ISBLANK('Step 1.1 Raw Data'!B909),"-",'Step 1.1 Raw Data'!B909)</f>
        <v>86.2333</v>
      </c>
      <c r="E909">
        <f>IF(ISBLANK('Step 1.1 Raw Data'!C909),"-",'Step 1.1 Raw Data'!C909)</f>
        <v>86.2333</v>
      </c>
      <c r="F909">
        <f>IF(ISBLANK('Step 1.1 Raw Data'!D909),"-",'Step 1.1 Raw Data'!D909)</f>
        <v>86.2333</v>
      </c>
      <c r="G909" s="17">
        <f t="shared" si="122"/>
        <v>86.2333</v>
      </c>
      <c r="H909" s="61">
        <f>(SQRT(3)*G909*'Step 1.1 Raw Data'!$G$3*'Step 1.1 Raw Data'!$G$4)/1000</f>
        <v>31.199905842745338</v>
      </c>
      <c r="J909" s="10"/>
      <c r="K909"/>
      <c r="L909"/>
      <c r="M909"/>
      <c r="N909" s="17"/>
      <c r="O909"/>
      <c r="P909" s="10"/>
      <c r="Q909"/>
      <c r="R909"/>
      <c r="S909"/>
      <c r="T909" s="17"/>
      <c r="AN909" s="5"/>
    </row>
    <row r="910" spans="1:40" x14ac:dyDescent="0.3">
      <c r="A910" s="10">
        <f>IF(ISBLANK('Step 1.1 Raw Data'!A910),"-",'Step 1.1 Raw Data'!A910)</f>
        <v>43170.250052488424</v>
      </c>
      <c r="B910">
        <f t="shared" si="121"/>
        <v>6</v>
      </c>
      <c r="C910">
        <f t="shared" si="120"/>
        <v>1</v>
      </c>
      <c r="D910">
        <f>IF(ISBLANK('Step 1.1 Raw Data'!B910),"-",'Step 1.1 Raw Data'!B910)</f>
        <v>86.277600000000007</v>
      </c>
      <c r="E910">
        <f>IF(ISBLANK('Step 1.1 Raw Data'!C910),"-",'Step 1.1 Raw Data'!C910)</f>
        <v>86.277600000000007</v>
      </c>
      <c r="F910">
        <f>IF(ISBLANK('Step 1.1 Raw Data'!D910),"-",'Step 1.1 Raw Data'!D910)</f>
        <v>86.277600000000007</v>
      </c>
      <c r="G910" s="17">
        <f t="shared" si="122"/>
        <v>86.277600000000007</v>
      </c>
      <c r="H910" s="61">
        <f>(SQRT(3)*G910*'Step 1.1 Raw Data'!$G$3*'Step 1.1 Raw Data'!$G$4)/1000</f>
        <v>31.215933941273793</v>
      </c>
      <c r="J910" s="10"/>
      <c r="K910"/>
      <c r="L910"/>
      <c r="M910"/>
      <c r="N910" s="17"/>
      <c r="O910"/>
      <c r="P910" s="10"/>
      <c r="Q910"/>
      <c r="R910"/>
      <c r="S910"/>
      <c r="T910" s="17"/>
      <c r="AN910" s="5"/>
    </row>
    <row r="911" spans="1:40" x14ac:dyDescent="0.3">
      <c r="A911" s="10">
        <f>IF(ISBLANK('Step 1.1 Raw Data'!A911),"-",'Step 1.1 Raw Data'!A911)</f>
        <v>43170.291719212961</v>
      </c>
      <c r="B911">
        <f t="shared" si="121"/>
        <v>7</v>
      </c>
      <c r="C911">
        <f t="shared" si="120"/>
        <v>1</v>
      </c>
      <c r="D911">
        <f>IF(ISBLANK('Step 1.1 Raw Data'!B911),"-",'Step 1.1 Raw Data'!B911)</f>
        <v>86.286699999999996</v>
      </c>
      <c r="E911">
        <f>IF(ISBLANK('Step 1.1 Raw Data'!C911),"-",'Step 1.1 Raw Data'!C911)</f>
        <v>86.286699999999996</v>
      </c>
      <c r="F911">
        <f>IF(ISBLANK('Step 1.1 Raw Data'!D911),"-",'Step 1.1 Raw Data'!D911)</f>
        <v>86.286699999999996</v>
      </c>
      <c r="G911" s="17">
        <f t="shared" si="122"/>
        <v>86.286699999999996</v>
      </c>
      <c r="H911" s="61">
        <f>(SQRT(3)*G911*'Step 1.1 Raw Data'!$G$3*'Step 1.1 Raw Data'!$G$4)/1000</f>
        <v>31.219226394921847</v>
      </c>
      <c r="J911" s="10"/>
      <c r="K911"/>
      <c r="L911"/>
      <c r="M911"/>
      <c r="N911" s="17"/>
      <c r="O911"/>
      <c r="P911" s="10"/>
      <c r="Q911"/>
      <c r="R911"/>
      <c r="S911"/>
      <c r="T911" s="17"/>
      <c r="AN911" s="5"/>
    </row>
    <row r="912" spans="1:40" x14ac:dyDescent="0.3">
      <c r="A912" s="10">
        <f>IF(ISBLANK('Step 1.1 Raw Data'!A912),"-",'Step 1.1 Raw Data'!A912)</f>
        <v>43170.333385937498</v>
      </c>
      <c r="B912">
        <f t="shared" si="121"/>
        <v>8</v>
      </c>
      <c r="C912">
        <f t="shared" si="120"/>
        <v>1</v>
      </c>
      <c r="D912">
        <f>IF(ISBLANK('Step 1.1 Raw Data'!B912),"-",'Step 1.1 Raw Data'!B912)</f>
        <v>86.298900000000003</v>
      </c>
      <c r="E912">
        <f>IF(ISBLANK('Step 1.1 Raw Data'!C912),"-",'Step 1.1 Raw Data'!C912)</f>
        <v>86.298900000000003</v>
      </c>
      <c r="F912">
        <f>IF(ISBLANK('Step 1.1 Raw Data'!D912),"-",'Step 1.1 Raw Data'!D912)</f>
        <v>86.298900000000003</v>
      </c>
      <c r="G912" s="17">
        <f t="shared" si="122"/>
        <v>86.298900000000003</v>
      </c>
      <c r="H912" s="61">
        <f>(SQRT(3)*G912*'Step 1.1 Raw Data'!$G$3*'Step 1.1 Raw Data'!$G$4)/1000</f>
        <v>31.223640453658806</v>
      </c>
      <c r="J912" s="10"/>
      <c r="K912"/>
      <c r="L912"/>
      <c r="M912"/>
      <c r="N912" s="17"/>
      <c r="O912"/>
      <c r="P912" s="10"/>
      <c r="Q912"/>
      <c r="R912"/>
      <c r="S912"/>
      <c r="T912" s="17"/>
      <c r="AN912" s="5"/>
    </row>
    <row r="913" spans="1:40" x14ac:dyDescent="0.3">
      <c r="A913" s="10">
        <f>IF(ISBLANK('Step 1.1 Raw Data'!A913),"-",'Step 1.1 Raw Data'!A913)</f>
        <v>43170.375052662035</v>
      </c>
      <c r="B913">
        <f t="shared" si="121"/>
        <v>9</v>
      </c>
      <c r="C913">
        <f t="shared" si="120"/>
        <v>1</v>
      </c>
      <c r="D913">
        <f>IF(ISBLANK('Step 1.1 Raw Data'!B913),"-",'Step 1.1 Raw Data'!B913)</f>
        <v>86.286699999999996</v>
      </c>
      <c r="E913">
        <f>IF(ISBLANK('Step 1.1 Raw Data'!C913),"-",'Step 1.1 Raw Data'!C913)</f>
        <v>86.286699999999996</v>
      </c>
      <c r="F913">
        <f>IF(ISBLANK('Step 1.1 Raw Data'!D913),"-",'Step 1.1 Raw Data'!D913)</f>
        <v>86.286699999999996</v>
      </c>
      <c r="G913" s="17">
        <f t="shared" si="122"/>
        <v>86.286699999999996</v>
      </c>
      <c r="H913" s="61">
        <f>(SQRT(3)*G913*'Step 1.1 Raw Data'!$G$3*'Step 1.1 Raw Data'!$G$4)/1000</f>
        <v>31.219226394921847</v>
      </c>
      <c r="J913" s="10"/>
      <c r="K913"/>
      <c r="L913"/>
      <c r="M913"/>
      <c r="N913" s="17"/>
      <c r="O913"/>
      <c r="P913" s="10"/>
      <c r="Q913"/>
      <c r="R913"/>
      <c r="S913"/>
      <c r="T913" s="17"/>
      <c r="AN913" s="5"/>
    </row>
    <row r="914" spans="1:40" x14ac:dyDescent="0.3">
      <c r="A914" s="10">
        <f>IF(ISBLANK('Step 1.1 Raw Data'!A914),"-",'Step 1.1 Raw Data'!A914)</f>
        <v>43170.416719386572</v>
      </c>
      <c r="B914">
        <f t="shared" si="121"/>
        <v>10</v>
      </c>
      <c r="C914">
        <f t="shared" si="120"/>
        <v>1</v>
      </c>
      <c r="D914">
        <f>IF(ISBLANK('Step 1.1 Raw Data'!B914),"-",'Step 1.1 Raw Data'!B914)</f>
        <v>86.288200000000003</v>
      </c>
      <c r="E914">
        <f>IF(ISBLANK('Step 1.1 Raw Data'!C914),"-",'Step 1.1 Raw Data'!C914)</f>
        <v>86.288200000000003</v>
      </c>
      <c r="F914">
        <f>IF(ISBLANK('Step 1.1 Raw Data'!D914),"-",'Step 1.1 Raw Data'!D914)</f>
        <v>86.288200000000003</v>
      </c>
      <c r="G914" s="17">
        <f t="shared" si="122"/>
        <v>86.288200000000003</v>
      </c>
      <c r="H914" s="61">
        <f>(SQRT(3)*G914*'Step 1.1 Raw Data'!$G$3*'Step 1.1 Raw Data'!$G$4)/1000</f>
        <v>31.219769107061637</v>
      </c>
      <c r="J914" s="10"/>
      <c r="K914"/>
      <c r="L914"/>
      <c r="M914"/>
      <c r="N914" s="17"/>
      <c r="O914"/>
      <c r="P914" s="10"/>
      <c r="Q914"/>
      <c r="R914"/>
      <c r="S914"/>
      <c r="T914" s="17"/>
      <c r="AN914" s="5"/>
    </row>
    <row r="915" spans="1:40" x14ac:dyDescent="0.3">
      <c r="A915" s="10">
        <f>IF(ISBLANK('Step 1.1 Raw Data'!A915),"-",'Step 1.1 Raw Data'!A915)</f>
        <v>43170.45838611111</v>
      </c>
      <c r="B915">
        <f t="shared" si="121"/>
        <v>11</v>
      </c>
      <c r="C915">
        <f t="shared" si="120"/>
        <v>1</v>
      </c>
      <c r="D915">
        <f>IF(ISBLANK('Step 1.1 Raw Data'!B915),"-",'Step 1.1 Raw Data'!B915)</f>
        <v>86.1845</v>
      </c>
      <c r="E915">
        <f>IF(ISBLANK('Step 1.1 Raw Data'!C915),"-",'Step 1.1 Raw Data'!C915)</f>
        <v>86.1845</v>
      </c>
      <c r="F915">
        <f>IF(ISBLANK('Step 1.1 Raw Data'!D915),"-",'Step 1.1 Raw Data'!D915)</f>
        <v>86.1845</v>
      </c>
      <c r="G915" s="17">
        <f t="shared" si="122"/>
        <v>86.1845</v>
      </c>
      <c r="H915" s="61">
        <f>(SQRT(3)*G915*'Step 1.1 Raw Data'!$G$3*'Step 1.1 Raw Data'!$G$4)/1000</f>
        <v>31.182249607797516</v>
      </c>
      <c r="J915" s="10"/>
      <c r="K915"/>
      <c r="L915"/>
      <c r="M915"/>
      <c r="N915" s="17"/>
      <c r="O915"/>
      <c r="P915" s="10"/>
      <c r="Q915"/>
      <c r="R915"/>
      <c r="S915"/>
      <c r="T915" s="17"/>
      <c r="AN915" s="5"/>
    </row>
    <row r="916" spans="1:40" x14ac:dyDescent="0.3">
      <c r="A916" s="10">
        <f>IF(ISBLANK('Step 1.1 Raw Data'!A916),"-",'Step 1.1 Raw Data'!A916)</f>
        <v>43170.500052835647</v>
      </c>
      <c r="B916">
        <f t="shared" si="121"/>
        <v>12</v>
      </c>
      <c r="C916">
        <f t="shared" si="120"/>
        <v>1</v>
      </c>
      <c r="D916">
        <f>IF(ISBLANK('Step 1.1 Raw Data'!B916),"-",'Step 1.1 Raw Data'!B916)</f>
        <v>86.141800000000003</v>
      </c>
      <c r="E916">
        <f>IF(ISBLANK('Step 1.1 Raw Data'!C916),"-",'Step 1.1 Raw Data'!C916)</f>
        <v>86.141800000000003</v>
      </c>
      <c r="F916">
        <f>IF(ISBLANK('Step 1.1 Raw Data'!D916),"-",'Step 1.1 Raw Data'!D916)</f>
        <v>86.141800000000003</v>
      </c>
      <c r="G916" s="17">
        <f t="shared" si="122"/>
        <v>86.141800000000003</v>
      </c>
      <c r="H916" s="61">
        <f>(SQRT(3)*G916*'Step 1.1 Raw Data'!$G$3*'Step 1.1 Raw Data'!$G$4)/1000</f>
        <v>31.166800402218175</v>
      </c>
      <c r="J916" s="10"/>
      <c r="K916"/>
      <c r="L916"/>
      <c r="M916"/>
      <c r="N916" s="17"/>
      <c r="O916"/>
      <c r="P916" s="10"/>
      <c r="Q916"/>
      <c r="R916"/>
      <c r="S916"/>
      <c r="T916" s="17"/>
      <c r="AN916" s="5"/>
    </row>
    <row r="917" spans="1:40" x14ac:dyDescent="0.3">
      <c r="A917" s="10">
        <f>IF(ISBLANK('Step 1.1 Raw Data'!A917),"-",'Step 1.1 Raw Data'!A917)</f>
        <v>43170.541719560184</v>
      </c>
      <c r="B917">
        <f t="shared" si="121"/>
        <v>13</v>
      </c>
      <c r="C917">
        <f t="shared" si="120"/>
        <v>1</v>
      </c>
      <c r="D917">
        <f>IF(ISBLANK('Step 1.1 Raw Data'!B917),"-",'Step 1.1 Raw Data'!B917)</f>
        <v>86.147900000000007</v>
      </c>
      <c r="E917">
        <f>IF(ISBLANK('Step 1.1 Raw Data'!C917),"-",'Step 1.1 Raw Data'!C917)</f>
        <v>86.147900000000007</v>
      </c>
      <c r="F917">
        <f>IF(ISBLANK('Step 1.1 Raw Data'!D917),"-",'Step 1.1 Raw Data'!D917)</f>
        <v>86.147900000000007</v>
      </c>
      <c r="G917" s="17">
        <f t="shared" si="122"/>
        <v>86.147900000000007</v>
      </c>
      <c r="H917" s="61">
        <f>(SQRT(3)*G917*'Step 1.1 Raw Data'!$G$3*'Step 1.1 Raw Data'!$G$4)/1000</f>
        <v>31.169007431586657</v>
      </c>
      <c r="J917" s="10"/>
      <c r="K917"/>
      <c r="L917"/>
      <c r="M917"/>
      <c r="N917" s="17"/>
      <c r="O917"/>
      <c r="P917" s="10"/>
      <c r="Q917"/>
      <c r="R917"/>
      <c r="S917"/>
      <c r="T917" s="17"/>
      <c r="AN917" s="5"/>
    </row>
    <row r="918" spans="1:40" x14ac:dyDescent="0.3">
      <c r="A918" s="10">
        <f>IF(ISBLANK('Step 1.1 Raw Data'!A918),"-",'Step 1.1 Raw Data'!A918)</f>
        <v>43170.583386284721</v>
      </c>
      <c r="B918">
        <f t="shared" si="121"/>
        <v>14</v>
      </c>
      <c r="C918">
        <f t="shared" si="120"/>
        <v>1</v>
      </c>
      <c r="D918">
        <f>IF(ISBLANK('Step 1.1 Raw Data'!B918),"-",'Step 1.1 Raw Data'!B918)</f>
        <v>86.111199999999997</v>
      </c>
      <c r="E918">
        <f>IF(ISBLANK('Step 1.1 Raw Data'!C918),"-",'Step 1.1 Raw Data'!C918)</f>
        <v>86.111199999999997</v>
      </c>
      <c r="F918">
        <f>IF(ISBLANK('Step 1.1 Raw Data'!D918),"-",'Step 1.1 Raw Data'!D918)</f>
        <v>86.111199999999997</v>
      </c>
      <c r="G918" s="17">
        <f t="shared" si="122"/>
        <v>86.111199999999997</v>
      </c>
      <c r="H918" s="61">
        <f>(SQRT(3)*G918*'Step 1.1 Raw Data'!$G$3*'Step 1.1 Raw Data'!$G$4)/1000</f>
        <v>31.155729074566466</v>
      </c>
      <c r="J918" s="10"/>
      <c r="K918"/>
      <c r="L918"/>
      <c r="M918"/>
      <c r="N918" s="17"/>
      <c r="O918"/>
      <c r="P918" s="10"/>
      <c r="Q918"/>
      <c r="R918"/>
      <c r="S918"/>
      <c r="T918" s="17"/>
      <c r="AN918" s="5"/>
    </row>
    <row r="919" spans="1:40" x14ac:dyDescent="0.3">
      <c r="A919" s="10">
        <f>IF(ISBLANK('Step 1.1 Raw Data'!A919),"-",'Step 1.1 Raw Data'!A919)</f>
        <v>43170.625053009258</v>
      </c>
      <c r="B919">
        <f t="shared" si="121"/>
        <v>15</v>
      </c>
      <c r="C919">
        <f t="shared" si="120"/>
        <v>1</v>
      </c>
      <c r="D919">
        <f>IF(ISBLANK('Step 1.1 Raw Data'!B919),"-",'Step 1.1 Raw Data'!B919)</f>
        <v>86.245500000000007</v>
      </c>
      <c r="E919">
        <f>IF(ISBLANK('Step 1.1 Raw Data'!C919),"-",'Step 1.1 Raw Data'!C919)</f>
        <v>86.245500000000007</v>
      </c>
      <c r="F919">
        <f>IF(ISBLANK('Step 1.1 Raw Data'!D919),"-",'Step 1.1 Raw Data'!D919)</f>
        <v>86.245500000000007</v>
      </c>
      <c r="G919" s="17">
        <f t="shared" si="122"/>
        <v>86.245500000000007</v>
      </c>
      <c r="H919" s="61">
        <f>(SQRT(3)*G919*'Step 1.1 Raw Data'!$G$3*'Step 1.1 Raw Data'!$G$4)/1000</f>
        <v>31.204319901482297</v>
      </c>
      <c r="J919" s="10"/>
      <c r="K919"/>
      <c r="L919"/>
      <c r="M919"/>
      <c r="N919" s="17"/>
      <c r="O919"/>
      <c r="P919" s="10"/>
      <c r="Q919"/>
      <c r="R919"/>
      <c r="S919"/>
      <c r="T919" s="17"/>
      <c r="AN919" s="5"/>
    </row>
    <row r="920" spans="1:40" x14ac:dyDescent="0.3">
      <c r="A920" s="10">
        <f>IF(ISBLANK('Step 1.1 Raw Data'!A920),"-",'Step 1.1 Raw Data'!A920)</f>
        <v>43170.666719733796</v>
      </c>
      <c r="B920">
        <f t="shared" si="121"/>
        <v>16</v>
      </c>
      <c r="C920">
        <f t="shared" si="120"/>
        <v>1</v>
      </c>
      <c r="D920">
        <f>IF(ISBLANK('Step 1.1 Raw Data'!B920),"-",'Step 1.1 Raw Data'!B920)</f>
        <v>86.344700000000003</v>
      </c>
      <c r="E920">
        <f>IF(ISBLANK('Step 1.1 Raw Data'!C920),"-",'Step 1.1 Raw Data'!C920)</f>
        <v>86.344700000000003</v>
      </c>
      <c r="F920">
        <f>IF(ISBLANK('Step 1.1 Raw Data'!D920),"-",'Step 1.1 Raw Data'!D920)</f>
        <v>86.344700000000003</v>
      </c>
      <c r="G920" s="17">
        <f t="shared" si="122"/>
        <v>86.344700000000003</v>
      </c>
      <c r="H920" s="61">
        <f>(SQRT(3)*G920*'Step 1.1 Raw Data'!$G$3*'Step 1.1 Raw Data'!$G$4)/1000</f>
        <v>31.240211264327044</v>
      </c>
      <c r="J920" s="10"/>
      <c r="K920"/>
      <c r="L920"/>
      <c r="M920"/>
      <c r="N920" s="17"/>
      <c r="O920"/>
      <c r="P920" s="10"/>
      <c r="Q920"/>
      <c r="R920"/>
      <c r="S920"/>
      <c r="T920" s="17"/>
      <c r="AN920" s="5"/>
    </row>
    <row r="921" spans="1:40" x14ac:dyDescent="0.3">
      <c r="A921" s="10">
        <f>IF(ISBLANK('Step 1.1 Raw Data'!A921),"-",'Step 1.1 Raw Data'!A921)</f>
        <v>43170.708386458333</v>
      </c>
      <c r="B921">
        <f t="shared" si="121"/>
        <v>17</v>
      </c>
      <c r="C921">
        <f t="shared" si="120"/>
        <v>1</v>
      </c>
      <c r="D921">
        <f>IF(ISBLANK('Step 1.1 Raw Data'!B921),"-",'Step 1.1 Raw Data'!B921)</f>
        <v>86.480500000000006</v>
      </c>
      <c r="E921">
        <f>IF(ISBLANK('Step 1.1 Raw Data'!C921),"-",'Step 1.1 Raw Data'!C921)</f>
        <v>86.480500000000006</v>
      </c>
      <c r="F921">
        <f>IF(ISBLANK('Step 1.1 Raw Data'!D921),"-",'Step 1.1 Raw Data'!D921)</f>
        <v>86.480500000000006</v>
      </c>
      <c r="G921" s="17">
        <f t="shared" si="122"/>
        <v>86.480500000000006</v>
      </c>
      <c r="H921" s="61">
        <f>(SQRT(3)*G921*'Step 1.1 Raw Data'!$G$3*'Step 1.1 Raw Data'!$G$4)/1000</f>
        <v>31.289344803382665</v>
      </c>
      <c r="J921" s="10"/>
      <c r="K921"/>
      <c r="L921"/>
      <c r="M921"/>
      <c r="N921" s="17"/>
      <c r="O921"/>
      <c r="P921" s="10"/>
      <c r="Q921"/>
      <c r="R921"/>
      <c r="S921"/>
      <c r="T921" s="17"/>
      <c r="AN921" s="5"/>
    </row>
    <row r="922" spans="1:40" x14ac:dyDescent="0.3">
      <c r="A922" s="10">
        <f>IF(ISBLANK('Step 1.1 Raw Data'!A922),"-",'Step 1.1 Raw Data'!A922)</f>
        <v>43170.75005318287</v>
      </c>
      <c r="B922">
        <f t="shared" si="121"/>
        <v>18</v>
      </c>
      <c r="C922">
        <f t="shared" si="120"/>
        <v>1</v>
      </c>
      <c r="D922">
        <f>IF(ISBLANK('Step 1.1 Raw Data'!B922),"-",'Step 1.1 Raw Data'!B922)</f>
        <v>86.433199999999999</v>
      </c>
      <c r="E922">
        <f>IF(ISBLANK('Step 1.1 Raw Data'!C922),"-",'Step 1.1 Raw Data'!C922)</f>
        <v>86.433199999999999</v>
      </c>
      <c r="F922">
        <f>IF(ISBLANK('Step 1.1 Raw Data'!D922),"-",'Step 1.1 Raw Data'!D922)</f>
        <v>86.433199999999999</v>
      </c>
      <c r="G922" s="17">
        <f t="shared" si="122"/>
        <v>86.433199999999999</v>
      </c>
      <c r="H922" s="61">
        <f>(SQRT(3)*G922*'Step 1.1 Raw Data'!$G$3*'Step 1.1 Raw Data'!$G$4)/1000</f>
        <v>31.27223128057463</v>
      </c>
      <c r="J922" s="10"/>
      <c r="K922"/>
      <c r="L922"/>
      <c r="M922"/>
      <c r="N922" s="17"/>
      <c r="O922"/>
      <c r="P922" s="10"/>
      <c r="Q922"/>
      <c r="R922"/>
      <c r="S922"/>
      <c r="T922" s="17"/>
      <c r="AN922" s="5"/>
    </row>
    <row r="923" spans="1:40" x14ac:dyDescent="0.3">
      <c r="A923" s="10">
        <f>IF(ISBLANK('Step 1.1 Raw Data'!A923),"-",'Step 1.1 Raw Data'!A923)</f>
        <v>43170.791719907407</v>
      </c>
      <c r="B923">
        <f t="shared" si="121"/>
        <v>19</v>
      </c>
      <c r="C923">
        <f t="shared" si="120"/>
        <v>1</v>
      </c>
      <c r="D923">
        <f>IF(ISBLANK('Step 1.1 Raw Data'!B923),"-",'Step 1.1 Raw Data'!B923)</f>
        <v>85.679400000000001</v>
      </c>
      <c r="E923">
        <f>IF(ISBLANK('Step 1.1 Raw Data'!C923),"-",'Step 1.1 Raw Data'!C923)</f>
        <v>85.679400000000001</v>
      </c>
      <c r="F923">
        <f>IF(ISBLANK('Step 1.1 Raw Data'!D923),"-",'Step 1.1 Raw Data'!D923)</f>
        <v>85.679400000000001</v>
      </c>
      <c r="G923" s="17">
        <f t="shared" si="122"/>
        <v>85.679400000000001</v>
      </c>
      <c r="H923" s="61">
        <f>(SQRT(3)*G923*'Step 1.1 Raw Data'!$G$3*'Step 1.1 Raw Data'!$G$4)/1000</f>
        <v>30.999500339925699</v>
      </c>
      <c r="J923" s="10"/>
      <c r="K923"/>
      <c r="L923"/>
      <c r="M923"/>
      <c r="N923" s="17"/>
      <c r="O923"/>
      <c r="P923" s="10"/>
      <c r="Q923"/>
      <c r="R923"/>
      <c r="S923"/>
      <c r="T923" s="17"/>
      <c r="AN923" s="5"/>
    </row>
    <row r="924" spans="1:40" x14ac:dyDescent="0.3">
      <c r="A924" s="10">
        <f>IF(ISBLANK('Step 1.1 Raw Data'!A924),"-",'Step 1.1 Raw Data'!A924)</f>
        <v>43170.833386631944</v>
      </c>
      <c r="B924">
        <f t="shared" si="121"/>
        <v>20</v>
      </c>
      <c r="C924">
        <f t="shared" si="120"/>
        <v>1</v>
      </c>
      <c r="D924">
        <f>IF(ISBLANK('Step 1.1 Raw Data'!B924),"-",'Step 1.1 Raw Data'!B924)</f>
        <v>86.329400000000007</v>
      </c>
      <c r="E924">
        <f>IF(ISBLANK('Step 1.1 Raw Data'!C924),"-",'Step 1.1 Raw Data'!C924)</f>
        <v>86.329400000000007</v>
      </c>
      <c r="F924">
        <f>IF(ISBLANK('Step 1.1 Raw Data'!D924),"-",'Step 1.1 Raw Data'!D924)</f>
        <v>86.329400000000007</v>
      </c>
      <c r="G924" s="17">
        <f t="shared" si="122"/>
        <v>86.329400000000007</v>
      </c>
      <c r="H924" s="61">
        <f>(SQRT(3)*G924*'Step 1.1 Raw Data'!$G$3*'Step 1.1 Raw Data'!$G$4)/1000</f>
        <v>31.234675600501195</v>
      </c>
      <c r="J924" s="10"/>
      <c r="K924"/>
      <c r="L924"/>
      <c r="M924"/>
      <c r="N924" s="17"/>
      <c r="O924"/>
      <c r="P924" s="10"/>
      <c r="Q924"/>
      <c r="R924"/>
      <c r="S924"/>
      <c r="T924" s="17"/>
      <c r="AN924" s="5"/>
    </row>
    <row r="925" spans="1:40" x14ac:dyDescent="0.3">
      <c r="A925" s="10">
        <f>IF(ISBLANK('Step 1.1 Raw Data'!A925),"-",'Step 1.1 Raw Data'!A925)</f>
        <v>43170.875053356482</v>
      </c>
      <c r="B925">
        <f t="shared" si="121"/>
        <v>21</v>
      </c>
      <c r="C925">
        <f t="shared" si="120"/>
        <v>1</v>
      </c>
      <c r="D925">
        <f>IF(ISBLANK('Step 1.1 Raw Data'!B925),"-",'Step 1.1 Raw Data'!B925)</f>
        <v>86.356899999999996</v>
      </c>
      <c r="E925">
        <f>IF(ISBLANK('Step 1.1 Raw Data'!C925),"-",'Step 1.1 Raw Data'!C925)</f>
        <v>86.356899999999996</v>
      </c>
      <c r="F925">
        <f>IF(ISBLANK('Step 1.1 Raw Data'!D925),"-",'Step 1.1 Raw Data'!D925)</f>
        <v>86.356899999999996</v>
      </c>
      <c r="G925" s="17">
        <f t="shared" si="122"/>
        <v>86.356899999999996</v>
      </c>
      <c r="H925" s="61">
        <f>(SQRT(3)*G925*'Step 1.1 Raw Data'!$G$3*'Step 1.1 Raw Data'!$G$4)/1000</f>
        <v>31.244625323064</v>
      </c>
      <c r="J925" s="10"/>
      <c r="K925"/>
      <c r="L925"/>
      <c r="M925"/>
      <c r="N925" s="17"/>
      <c r="O925"/>
      <c r="P925" s="10"/>
      <c r="Q925"/>
      <c r="R925"/>
      <c r="S925"/>
      <c r="T925" s="17"/>
      <c r="AN925" s="5"/>
    </row>
    <row r="926" spans="1:40" x14ac:dyDescent="0.3">
      <c r="A926" s="10">
        <f>IF(ISBLANK('Step 1.1 Raw Data'!A926),"-",'Step 1.1 Raw Data'!A926)</f>
        <v>43170.916720081019</v>
      </c>
      <c r="B926">
        <f t="shared" si="121"/>
        <v>22</v>
      </c>
      <c r="C926">
        <f t="shared" si="120"/>
        <v>1</v>
      </c>
      <c r="D926">
        <f>IF(ISBLANK('Step 1.1 Raw Data'!B926),"-",'Step 1.1 Raw Data'!B926)</f>
        <v>86.488100000000003</v>
      </c>
      <c r="E926">
        <f>IF(ISBLANK('Step 1.1 Raw Data'!C926),"-",'Step 1.1 Raw Data'!C926)</f>
        <v>86.488100000000003</v>
      </c>
      <c r="F926">
        <f>IF(ISBLANK('Step 1.1 Raw Data'!D926),"-",'Step 1.1 Raw Data'!D926)</f>
        <v>86.488100000000003</v>
      </c>
      <c r="G926" s="17">
        <f t="shared" si="122"/>
        <v>86.488099999999989</v>
      </c>
      <c r="H926" s="61">
        <f>(SQRT(3)*G926*'Step 1.1 Raw Data'!$G$3*'Step 1.1 Raw Data'!$G$4)/1000</f>
        <v>31.292094544890926</v>
      </c>
      <c r="J926" s="10"/>
      <c r="K926"/>
      <c r="L926"/>
      <c r="M926"/>
      <c r="N926" s="17"/>
      <c r="O926"/>
      <c r="P926" s="10"/>
      <c r="Q926"/>
      <c r="R926"/>
      <c r="S926"/>
      <c r="T926" s="17"/>
      <c r="AN926" s="5"/>
    </row>
    <row r="927" spans="1:40" x14ac:dyDescent="0.3">
      <c r="A927" s="10">
        <f>IF(ISBLANK('Step 1.1 Raw Data'!A927),"-",'Step 1.1 Raw Data'!A927)</f>
        <v>43170.958386805556</v>
      </c>
      <c r="B927">
        <f t="shared" si="121"/>
        <v>23</v>
      </c>
      <c r="C927">
        <f t="shared" si="120"/>
        <v>1</v>
      </c>
      <c r="D927">
        <f>IF(ISBLANK('Step 1.1 Raw Data'!B927),"-",'Step 1.1 Raw Data'!B927)</f>
        <v>86.433199999999999</v>
      </c>
      <c r="E927">
        <f>IF(ISBLANK('Step 1.1 Raw Data'!C927),"-",'Step 1.1 Raw Data'!C927)</f>
        <v>86.433199999999999</v>
      </c>
      <c r="F927">
        <f>IF(ISBLANK('Step 1.1 Raw Data'!D927),"-",'Step 1.1 Raw Data'!D927)</f>
        <v>86.433199999999999</v>
      </c>
      <c r="G927" s="17">
        <f t="shared" si="122"/>
        <v>86.433199999999999</v>
      </c>
      <c r="H927" s="61">
        <f>(SQRT(3)*G927*'Step 1.1 Raw Data'!$G$3*'Step 1.1 Raw Data'!$G$4)/1000</f>
        <v>31.27223128057463</v>
      </c>
      <c r="J927" s="10"/>
      <c r="K927"/>
      <c r="L927"/>
      <c r="M927"/>
      <c r="N927" s="17"/>
      <c r="O927"/>
      <c r="P927" s="10"/>
      <c r="Q927"/>
      <c r="R927"/>
      <c r="S927"/>
      <c r="T927" s="17"/>
      <c r="AN927" s="5"/>
    </row>
    <row r="928" spans="1:40" x14ac:dyDescent="0.3">
      <c r="A928" s="10">
        <f>IF(ISBLANK('Step 1.1 Raw Data'!A928),"-",'Step 1.1 Raw Data'!A928)</f>
        <v>43171.000053530093</v>
      </c>
      <c r="B928">
        <f t="shared" si="121"/>
        <v>0</v>
      </c>
      <c r="C928">
        <f t="shared" si="120"/>
        <v>2</v>
      </c>
      <c r="D928">
        <f>IF(ISBLANK('Step 1.1 Raw Data'!B928),"-",'Step 1.1 Raw Data'!B928)</f>
        <v>86.408799999999999</v>
      </c>
      <c r="E928">
        <f>IF(ISBLANK('Step 1.1 Raw Data'!C928),"-",'Step 1.1 Raw Data'!C928)</f>
        <v>86.408799999999999</v>
      </c>
      <c r="F928">
        <f>IF(ISBLANK('Step 1.1 Raw Data'!D928),"-",'Step 1.1 Raw Data'!D928)</f>
        <v>86.408799999999999</v>
      </c>
      <c r="G928" s="17">
        <f t="shared" si="122"/>
        <v>86.408799999999999</v>
      </c>
      <c r="H928" s="61">
        <f>(SQRT(3)*G928*'Step 1.1 Raw Data'!$G$3*'Step 1.1 Raw Data'!$G$4)/1000</f>
        <v>31.263403163100719</v>
      </c>
      <c r="J928" s="10"/>
      <c r="K928"/>
      <c r="L928"/>
      <c r="M928"/>
      <c r="N928" s="17"/>
      <c r="O928"/>
      <c r="P928" s="10"/>
      <c r="Q928"/>
      <c r="R928"/>
      <c r="S928"/>
      <c r="T928" s="17"/>
      <c r="AN928" s="5"/>
    </row>
    <row r="929" spans="1:40" x14ac:dyDescent="0.3">
      <c r="A929" s="10">
        <f>IF(ISBLANK('Step 1.1 Raw Data'!A929),"-",'Step 1.1 Raw Data'!A929)</f>
        <v>43171.04172025463</v>
      </c>
      <c r="B929">
        <f t="shared" si="121"/>
        <v>1</v>
      </c>
      <c r="C929">
        <f t="shared" si="120"/>
        <v>2</v>
      </c>
      <c r="D929">
        <f>IF(ISBLANK('Step 1.1 Raw Data'!B929),"-",'Step 1.1 Raw Data'!B929)</f>
        <v>86.042599999999993</v>
      </c>
      <c r="E929">
        <f>IF(ISBLANK('Step 1.1 Raw Data'!C929),"-",'Step 1.1 Raw Data'!C929)</f>
        <v>86.042599999999993</v>
      </c>
      <c r="F929">
        <f>IF(ISBLANK('Step 1.1 Raw Data'!D929),"-",'Step 1.1 Raw Data'!D929)</f>
        <v>86.042599999999993</v>
      </c>
      <c r="G929" s="17">
        <f t="shared" si="122"/>
        <v>86.042599999999993</v>
      </c>
      <c r="H929" s="61">
        <f>(SQRT(3)*G929*'Step 1.1 Raw Data'!$G$3*'Step 1.1 Raw Data'!$G$4)/1000</f>
        <v>31.130909039373417</v>
      </c>
      <c r="J929" s="10"/>
      <c r="K929"/>
      <c r="L929"/>
      <c r="M929"/>
      <c r="N929" s="17"/>
      <c r="O929"/>
      <c r="P929" s="10"/>
      <c r="Q929"/>
      <c r="R929"/>
      <c r="S929"/>
      <c r="T929" s="17"/>
      <c r="AN929" s="5"/>
    </row>
    <row r="930" spans="1:40" x14ac:dyDescent="0.3">
      <c r="A930" s="10">
        <f>IF(ISBLANK('Step 1.1 Raw Data'!A930),"-",'Step 1.1 Raw Data'!A930)</f>
        <v>43171.083386979168</v>
      </c>
      <c r="B930">
        <f t="shared" si="121"/>
        <v>2</v>
      </c>
      <c r="C930">
        <f t="shared" si="120"/>
        <v>2</v>
      </c>
      <c r="D930">
        <f>IF(ISBLANK('Step 1.1 Raw Data'!B930),"-",'Step 1.1 Raw Data'!B930)</f>
        <v>86.391999999999996</v>
      </c>
      <c r="E930">
        <f>IF(ISBLANK('Step 1.1 Raw Data'!C930),"-",'Step 1.1 Raw Data'!C930)</f>
        <v>86.391999999999996</v>
      </c>
      <c r="F930">
        <f>IF(ISBLANK('Step 1.1 Raw Data'!D930),"-",'Step 1.1 Raw Data'!D930)</f>
        <v>86.391999999999996</v>
      </c>
      <c r="G930" s="17">
        <f t="shared" si="122"/>
        <v>86.391999999999996</v>
      </c>
      <c r="H930" s="61">
        <f>(SQRT(3)*G930*'Step 1.1 Raw Data'!$G$3*'Step 1.1 Raw Data'!$G$4)/1000</f>
        <v>31.257324787135076</v>
      </c>
      <c r="J930" s="10"/>
      <c r="K930"/>
      <c r="L930"/>
      <c r="M930"/>
      <c r="N930" s="17"/>
      <c r="O930"/>
      <c r="P930" s="10"/>
      <c r="Q930"/>
      <c r="R930"/>
      <c r="S930"/>
      <c r="T930" s="17"/>
      <c r="AN930" s="5"/>
    </row>
    <row r="931" spans="1:40" x14ac:dyDescent="0.3">
      <c r="A931" s="10">
        <f>IF(ISBLANK('Step 1.1 Raw Data'!A931),"-",'Step 1.1 Raw Data'!A931)</f>
        <v>43171.125053703705</v>
      </c>
      <c r="B931">
        <f t="shared" si="121"/>
        <v>3</v>
      </c>
      <c r="C931">
        <f t="shared" si="120"/>
        <v>2</v>
      </c>
      <c r="D931">
        <f>IF(ISBLANK('Step 1.1 Raw Data'!B931),"-",'Step 1.1 Raw Data'!B931)</f>
        <v>86.277600000000007</v>
      </c>
      <c r="E931">
        <f>IF(ISBLANK('Step 1.1 Raw Data'!C931),"-",'Step 1.1 Raw Data'!C931)</f>
        <v>86.277600000000007</v>
      </c>
      <c r="F931">
        <f>IF(ISBLANK('Step 1.1 Raw Data'!D931),"-",'Step 1.1 Raw Data'!D931)</f>
        <v>86.277600000000007</v>
      </c>
      <c r="G931" s="17">
        <f t="shared" si="122"/>
        <v>86.277600000000007</v>
      </c>
      <c r="H931" s="61">
        <f>(SQRT(3)*G931*'Step 1.1 Raw Data'!$G$3*'Step 1.1 Raw Data'!$G$4)/1000</f>
        <v>31.215933941273793</v>
      </c>
      <c r="J931" s="10"/>
      <c r="K931"/>
      <c r="L931"/>
      <c r="M931"/>
      <c r="N931" s="17"/>
      <c r="O931"/>
      <c r="P931" s="10"/>
      <c r="Q931"/>
      <c r="R931"/>
      <c r="S931"/>
      <c r="T931" s="17"/>
      <c r="AN931" s="5"/>
    </row>
    <row r="932" spans="1:40" x14ac:dyDescent="0.3">
      <c r="A932" s="10">
        <f>IF(ISBLANK('Step 1.1 Raw Data'!A932),"-",'Step 1.1 Raw Data'!A932)</f>
        <v>43171.166720428242</v>
      </c>
      <c r="B932">
        <f t="shared" si="121"/>
        <v>4</v>
      </c>
      <c r="C932">
        <f t="shared" si="120"/>
        <v>2</v>
      </c>
      <c r="D932">
        <f>IF(ISBLANK('Step 1.1 Raw Data'!B932),"-",'Step 1.1 Raw Data'!B932)</f>
        <v>86.503399999999999</v>
      </c>
      <c r="E932">
        <f>IF(ISBLANK('Step 1.1 Raw Data'!C932),"-",'Step 1.1 Raw Data'!C932)</f>
        <v>86.503399999999999</v>
      </c>
      <c r="F932">
        <f>IF(ISBLANK('Step 1.1 Raw Data'!D932),"-",'Step 1.1 Raw Data'!D932)</f>
        <v>86.503399999999999</v>
      </c>
      <c r="G932" s="17">
        <f t="shared" si="122"/>
        <v>86.503399999999999</v>
      </c>
      <c r="H932" s="61">
        <f>(SQRT(3)*G932*'Step 1.1 Raw Data'!$G$3*'Step 1.1 Raw Data'!$G$4)/1000</f>
        <v>31.297630208716786</v>
      </c>
      <c r="J932" s="10"/>
      <c r="K932"/>
      <c r="L932"/>
      <c r="M932"/>
      <c r="N932" s="17"/>
      <c r="O932"/>
      <c r="P932" s="10"/>
      <c r="Q932"/>
      <c r="R932"/>
      <c r="S932"/>
      <c r="T932" s="17"/>
      <c r="AN932" s="5"/>
    </row>
    <row r="933" spans="1:40" x14ac:dyDescent="0.3">
      <c r="A933" s="10">
        <f>IF(ISBLANK('Step 1.1 Raw Data'!A933),"-",'Step 1.1 Raw Data'!A933)</f>
        <v>43171.208387152779</v>
      </c>
      <c r="B933">
        <f t="shared" si="121"/>
        <v>5</v>
      </c>
      <c r="C933">
        <f t="shared" si="120"/>
        <v>2</v>
      </c>
      <c r="D933">
        <f>IF(ISBLANK('Step 1.1 Raw Data'!B933),"-",'Step 1.1 Raw Data'!B933)</f>
        <v>86.366100000000003</v>
      </c>
      <c r="E933">
        <f>IF(ISBLANK('Step 1.1 Raw Data'!C933),"-",'Step 1.1 Raw Data'!C933)</f>
        <v>86.366100000000003</v>
      </c>
      <c r="F933">
        <f>IF(ISBLANK('Step 1.1 Raw Data'!D933),"-",'Step 1.1 Raw Data'!D933)</f>
        <v>86.366100000000003</v>
      </c>
      <c r="G933" s="17">
        <f t="shared" si="122"/>
        <v>86.366100000000003</v>
      </c>
      <c r="H933" s="61">
        <f>(SQRT(3)*G933*'Step 1.1 Raw Data'!$G$3*'Step 1.1 Raw Data'!$G$4)/1000</f>
        <v>31.247953957521378</v>
      </c>
      <c r="J933" s="10"/>
      <c r="K933"/>
      <c r="L933"/>
      <c r="M933"/>
      <c r="N933" s="17"/>
      <c r="O933"/>
      <c r="P933" s="10"/>
      <c r="Q933"/>
      <c r="R933"/>
      <c r="S933"/>
      <c r="T933" s="17"/>
      <c r="AN933" s="5"/>
    </row>
    <row r="934" spans="1:40" x14ac:dyDescent="0.3">
      <c r="A934" s="10">
        <f>IF(ISBLANK('Step 1.1 Raw Data'!A934),"-",'Step 1.1 Raw Data'!A934)</f>
        <v>43171.250053877317</v>
      </c>
      <c r="B934">
        <f t="shared" si="121"/>
        <v>6</v>
      </c>
      <c r="C934">
        <f t="shared" si="120"/>
        <v>2</v>
      </c>
      <c r="D934">
        <f>IF(ISBLANK('Step 1.1 Raw Data'!B934),"-",'Step 1.1 Raw Data'!B934)</f>
        <v>86.2898</v>
      </c>
      <c r="E934">
        <f>IF(ISBLANK('Step 1.1 Raw Data'!C934),"-",'Step 1.1 Raw Data'!C934)</f>
        <v>86.2898</v>
      </c>
      <c r="F934">
        <f>IF(ISBLANK('Step 1.1 Raw Data'!D934),"-",'Step 1.1 Raw Data'!D934)</f>
        <v>86.2898</v>
      </c>
      <c r="G934" s="17">
        <f t="shared" si="122"/>
        <v>86.2898</v>
      </c>
      <c r="H934" s="61">
        <f>(SQRT(3)*G934*'Step 1.1 Raw Data'!$G$3*'Step 1.1 Raw Data'!$G$4)/1000</f>
        <v>31.220348000010748</v>
      </c>
      <c r="J934" s="10"/>
      <c r="K934"/>
      <c r="L934"/>
      <c r="M934"/>
      <c r="N934" s="17"/>
      <c r="O934"/>
      <c r="P934" s="10"/>
      <c r="Q934"/>
      <c r="R934"/>
      <c r="S934"/>
      <c r="T934" s="17"/>
      <c r="AN934" s="5"/>
    </row>
    <row r="935" spans="1:40" x14ac:dyDescent="0.3">
      <c r="A935" s="10">
        <f>IF(ISBLANK('Step 1.1 Raw Data'!A935),"-",'Step 1.1 Raw Data'!A935)</f>
        <v>43171.291720601854</v>
      </c>
      <c r="B935">
        <f t="shared" si="121"/>
        <v>7</v>
      </c>
      <c r="C935">
        <f t="shared" si="120"/>
        <v>2</v>
      </c>
      <c r="D935">
        <f>IF(ISBLANK('Step 1.1 Raw Data'!B935),"-",'Step 1.1 Raw Data'!B935)</f>
        <v>86.204300000000003</v>
      </c>
      <c r="E935">
        <f>IF(ISBLANK('Step 1.1 Raw Data'!C935),"-",'Step 1.1 Raw Data'!C935)</f>
        <v>86.204300000000003</v>
      </c>
      <c r="F935">
        <f>IF(ISBLANK('Step 1.1 Raw Data'!D935),"-",'Step 1.1 Raw Data'!D935)</f>
        <v>86.204300000000003</v>
      </c>
      <c r="G935" s="17">
        <f t="shared" si="122"/>
        <v>86.204300000000003</v>
      </c>
      <c r="H935" s="61">
        <f>(SQRT(3)*G935*'Step 1.1 Raw Data'!$G$3*'Step 1.1 Raw Data'!$G$4)/1000</f>
        <v>31.189413408042743</v>
      </c>
      <c r="J935" s="10"/>
      <c r="K935"/>
      <c r="L935"/>
      <c r="M935"/>
      <c r="N935" s="17"/>
      <c r="O935"/>
      <c r="P935" s="10"/>
      <c r="Q935"/>
      <c r="R935"/>
      <c r="S935"/>
      <c r="T935" s="17"/>
      <c r="AN935" s="5"/>
    </row>
    <row r="936" spans="1:40" x14ac:dyDescent="0.3">
      <c r="A936" s="10">
        <f>IF(ISBLANK('Step 1.1 Raw Data'!A936),"-",'Step 1.1 Raw Data'!A936)</f>
        <v>43171.333387326391</v>
      </c>
      <c r="B936">
        <f t="shared" si="121"/>
        <v>8</v>
      </c>
      <c r="C936">
        <f t="shared" si="120"/>
        <v>2</v>
      </c>
      <c r="D936">
        <f>IF(ISBLANK('Step 1.1 Raw Data'!B936),"-",'Step 1.1 Raw Data'!B936)</f>
        <v>86.335499999999996</v>
      </c>
      <c r="E936">
        <f>IF(ISBLANK('Step 1.1 Raw Data'!C936),"-",'Step 1.1 Raw Data'!C936)</f>
        <v>86.335499999999996</v>
      </c>
      <c r="F936">
        <f>IF(ISBLANK('Step 1.1 Raw Data'!D936),"-",'Step 1.1 Raw Data'!D936)</f>
        <v>86.335499999999996</v>
      </c>
      <c r="G936" s="17">
        <f t="shared" si="122"/>
        <v>86.335499999999982</v>
      </c>
      <c r="H936" s="61">
        <f>(SQRT(3)*G936*'Step 1.1 Raw Data'!$G$3*'Step 1.1 Raw Data'!$G$4)/1000</f>
        <v>31.236882629869662</v>
      </c>
      <c r="J936" s="10"/>
      <c r="K936"/>
      <c r="L936"/>
      <c r="M936"/>
      <c r="N936" s="17"/>
      <c r="O936"/>
      <c r="P936" s="10"/>
      <c r="Q936"/>
      <c r="R936"/>
      <c r="S936"/>
      <c r="T936" s="17"/>
      <c r="AN936" s="5"/>
    </row>
    <row r="937" spans="1:40" x14ac:dyDescent="0.3">
      <c r="A937" s="10">
        <f>IF(ISBLANK('Step 1.1 Raw Data'!A937),"-",'Step 1.1 Raw Data'!A937)</f>
        <v>43171.375054050928</v>
      </c>
      <c r="B937">
        <f t="shared" si="121"/>
        <v>9</v>
      </c>
      <c r="C937">
        <f t="shared" si="120"/>
        <v>2</v>
      </c>
      <c r="D937">
        <f>IF(ISBLANK('Step 1.1 Raw Data'!B937),"-",'Step 1.1 Raw Data'!B937)</f>
        <v>86.379800000000003</v>
      </c>
      <c r="E937">
        <f>IF(ISBLANK('Step 1.1 Raw Data'!C937),"-",'Step 1.1 Raw Data'!C937)</f>
        <v>86.379800000000003</v>
      </c>
      <c r="F937">
        <f>IF(ISBLANK('Step 1.1 Raw Data'!D937),"-",'Step 1.1 Raw Data'!D937)</f>
        <v>86.379800000000003</v>
      </c>
      <c r="G937" s="17">
        <f t="shared" si="122"/>
        <v>86.379800000000003</v>
      </c>
      <c r="H937" s="61">
        <f>(SQRT(3)*G937*'Step 1.1 Raw Data'!$G$3*'Step 1.1 Raw Data'!$G$4)/1000</f>
        <v>31.252910728398124</v>
      </c>
      <c r="J937" s="10"/>
      <c r="K937"/>
      <c r="L937"/>
      <c r="M937"/>
      <c r="N937" s="17"/>
      <c r="O937"/>
      <c r="P937" s="10"/>
      <c r="Q937"/>
      <c r="R937"/>
      <c r="S937"/>
      <c r="T937" s="17"/>
      <c r="AN937" s="5"/>
    </row>
    <row r="938" spans="1:40" x14ac:dyDescent="0.3">
      <c r="A938" s="10">
        <f>IF(ISBLANK('Step 1.1 Raw Data'!A938),"-",'Step 1.1 Raw Data'!A938)</f>
        <v>43171.416720775465</v>
      </c>
      <c r="B938">
        <f t="shared" si="121"/>
        <v>10</v>
      </c>
      <c r="C938">
        <f t="shared" si="120"/>
        <v>2</v>
      </c>
      <c r="D938">
        <f>IF(ISBLANK('Step 1.1 Raw Data'!B938),"-",'Step 1.1 Raw Data'!B938)</f>
        <v>86.227199999999996</v>
      </c>
      <c r="E938">
        <f>IF(ISBLANK('Step 1.1 Raw Data'!C938),"-",'Step 1.1 Raw Data'!C938)</f>
        <v>86.227199999999996</v>
      </c>
      <c r="F938">
        <f>IF(ISBLANK('Step 1.1 Raw Data'!D938),"-",'Step 1.1 Raw Data'!D938)</f>
        <v>86.227199999999996</v>
      </c>
      <c r="G938" s="17">
        <f t="shared" si="122"/>
        <v>86.227199999999996</v>
      </c>
      <c r="H938" s="61">
        <f>(SQRT(3)*G938*'Step 1.1 Raw Data'!$G$3*'Step 1.1 Raw Data'!$G$4)/1000</f>
        <v>31.197698813376856</v>
      </c>
      <c r="J938" s="10"/>
      <c r="K938"/>
      <c r="L938"/>
      <c r="M938"/>
      <c r="N938" s="17"/>
      <c r="O938"/>
      <c r="P938" s="10"/>
      <c r="Q938"/>
      <c r="R938"/>
      <c r="S938"/>
      <c r="T938" s="17"/>
      <c r="AN938" s="5"/>
    </row>
    <row r="939" spans="1:40" x14ac:dyDescent="0.3">
      <c r="A939" s="10">
        <f>IF(ISBLANK('Step 1.1 Raw Data'!A939),"-",'Step 1.1 Raw Data'!A939)</f>
        <v>43171.458387500003</v>
      </c>
      <c r="B939">
        <f t="shared" si="121"/>
        <v>11</v>
      </c>
      <c r="C939">
        <f t="shared" si="120"/>
        <v>2</v>
      </c>
      <c r="D939">
        <f>IF(ISBLANK('Step 1.1 Raw Data'!B939),"-",'Step 1.1 Raw Data'!B939)</f>
        <v>86.2119</v>
      </c>
      <c r="E939">
        <f>IF(ISBLANK('Step 1.1 Raw Data'!C939),"-",'Step 1.1 Raw Data'!C939)</f>
        <v>86.2119</v>
      </c>
      <c r="F939">
        <f>IF(ISBLANK('Step 1.1 Raw Data'!D939),"-",'Step 1.1 Raw Data'!D939)</f>
        <v>86.2119</v>
      </c>
      <c r="G939" s="17">
        <f t="shared" si="122"/>
        <v>86.2119</v>
      </c>
      <c r="H939" s="61">
        <f>(SQRT(3)*G939*'Step 1.1 Raw Data'!$G$3*'Step 1.1 Raw Data'!$G$4)/1000</f>
        <v>31.192163149551003</v>
      </c>
      <c r="J939" s="10"/>
      <c r="K939"/>
      <c r="L939"/>
      <c r="M939"/>
      <c r="N939" s="17"/>
      <c r="O939"/>
      <c r="P939" s="10"/>
      <c r="Q939"/>
      <c r="R939"/>
      <c r="S939"/>
      <c r="T939" s="17"/>
      <c r="AN939" s="5"/>
    </row>
    <row r="940" spans="1:40" x14ac:dyDescent="0.3">
      <c r="A940" s="10">
        <f>IF(ISBLANK('Step 1.1 Raw Data'!A940),"-",'Step 1.1 Raw Data'!A940)</f>
        <v>43171.50005422454</v>
      </c>
      <c r="B940">
        <f t="shared" si="121"/>
        <v>12</v>
      </c>
      <c r="C940">
        <f t="shared" si="120"/>
        <v>2</v>
      </c>
      <c r="D940">
        <f>IF(ISBLANK('Step 1.1 Raw Data'!B940),"-",'Step 1.1 Raw Data'!B940)</f>
        <v>86.388999999999996</v>
      </c>
      <c r="E940">
        <f>IF(ISBLANK('Step 1.1 Raw Data'!C940),"-",'Step 1.1 Raw Data'!C940)</f>
        <v>86.388999999999996</v>
      </c>
      <c r="F940">
        <f>IF(ISBLANK('Step 1.1 Raw Data'!D940),"-",'Step 1.1 Raw Data'!D940)</f>
        <v>86.388999999999996</v>
      </c>
      <c r="G940" s="17">
        <f t="shared" si="122"/>
        <v>86.388999999999996</v>
      </c>
      <c r="H940" s="61">
        <f>(SQRT(3)*G940*'Step 1.1 Raw Data'!$G$3*'Step 1.1 Raw Data'!$G$4)/1000</f>
        <v>31.256239362855496</v>
      </c>
      <c r="J940" s="10"/>
      <c r="K940"/>
      <c r="L940"/>
      <c r="M940"/>
      <c r="N940" s="17"/>
      <c r="O940"/>
      <c r="P940" s="10"/>
      <c r="Q940"/>
      <c r="R940"/>
      <c r="S940"/>
      <c r="T940" s="17"/>
      <c r="AN940" s="5"/>
    </row>
    <row r="941" spans="1:40" x14ac:dyDescent="0.3">
      <c r="A941" s="10">
        <f>IF(ISBLANK('Step 1.1 Raw Data'!A941),"-",'Step 1.1 Raw Data'!A941)</f>
        <v>43171.541720949077</v>
      </c>
      <c r="B941">
        <f t="shared" si="121"/>
        <v>13</v>
      </c>
      <c r="C941">
        <f t="shared" si="120"/>
        <v>2</v>
      </c>
      <c r="D941">
        <f>IF(ISBLANK('Step 1.1 Raw Data'!B941),"-",'Step 1.1 Raw Data'!B941)</f>
        <v>86.402699999999996</v>
      </c>
      <c r="E941">
        <f>IF(ISBLANK('Step 1.1 Raw Data'!C941),"-",'Step 1.1 Raw Data'!C941)</f>
        <v>86.402699999999996</v>
      </c>
      <c r="F941">
        <f>IF(ISBLANK('Step 1.1 Raw Data'!D941),"-",'Step 1.1 Raw Data'!D941)</f>
        <v>86.402699999999996</v>
      </c>
      <c r="G941" s="17">
        <f t="shared" si="122"/>
        <v>86.402699999999996</v>
      </c>
      <c r="H941" s="61">
        <f>(SQRT(3)*G941*'Step 1.1 Raw Data'!$G$3*'Step 1.1 Raw Data'!$G$4)/1000</f>
        <v>31.261196133732241</v>
      </c>
      <c r="J941" s="10"/>
      <c r="K941"/>
      <c r="L941"/>
      <c r="M941"/>
      <c r="N941" s="17"/>
      <c r="O941"/>
      <c r="P941" s="10"/>
      <c r="Q941"/>
      <c r="R941"/>
      <c r="S941"/>
      <c r="T941" s="17"/>
      <c r="AN941" s="5"/>
    </row>
    <row r="942" spans="1:40" x14ac:dyDescent="0.3">
      <c r="A942" s="10">
        <f>IF(ISBLANK('Step 1.1 Raw Data'!A942),"-",'Step 1.1 Raw Data'!A942)</f>
        <v>43171.583387673614</v>
      </c>
      <c r="B942">
        <f t="shared" si="121"/>
        <v>14</v>
      </c>
      <c r="C942">
        <f t="shared" si="120"/>
        <v>2</v>
      </c>
      <c r="D942">
        <f>IF(ISBLANK('Step 1.1 Raw Data'!B942),"-",'Step 1.1 Raw Data'!B942)</f>
        <v>86.378299999999996</v>
      </c>
      <c r="E942">
        <f>IF(ISBLANK('Step 1.1 Raw Data'!C942),"-",'Step 1.1 Raw Data'!C942)</f>
        <v>86.378299999999996</v>
      </c>
      <c r="F942">
        <f>IF(ISBLANK('Step 1.1 Raw Data'!D942),"-",'Step 1.1 Raw Data'!D942)</f>
        <v>86.378299999999996</v>
      </c>
      <c r="G942" s="17">
        <f t="shared" si="122"/>
        <v>86.37830000000001</v>
      </c>
      <c r="H942" s="61">
        <f>(SQRT(3)*G942*'Step 1.1 Raw Data'!$G$3*'Step 1.1 Raw Data'!$G$4)/1000</f>
        <v>31.252368016258334</v>
      </c>
      <c r="J942" s="10"/>
      <c r="K942"/>
      <c r="L942"/>
      <c r="M942"/>
      <c r="N942" s="17"/>
      <c r="O942"/>
      <c r="P942" s="10"/>
      <c r="Q942"/>
      <c r="R942"/>
      <c r="S942"/>
      <c r="T942" s="17"/>
      <c r="AN942" s="5"/>
    </row>
    <row r="943" spans="1:40" x14ac:dyDescent="0.3">
      <c r="A943" s="10">
        <f>IF(ISBLANK('Step 1.1 Raw Data'!A943),"-",'Step 1.1 Raw Data'!A943)</f>
        <v>43171.625054398151</v>
      </c>
      <c r="B943">
        <f t="shared" si="121"/>
        <v>15</v>
      </c>
      <c r="C943">
        <f t="shared" si="120"/>
        <v>2</v>
      </c>
      <c r="D943">
        <f>IF(ISBLANK('Step 1.1 Raw Data'!B943),"-",'Step 1.1 Raw Data'!B943)</f>
        <v>86.335499999999996</v>
      </c>
      <c r="E943">
        <f>IF(ISBLANK('Step 1.1 Raw Data'!C943),"-",'Step 1.1 Raw Data'!C943)</f>
        <v>86.335499999999996</v>
      </c>
      <c r="F943">
        <f>IF(ISBLANK('Step 1.1 Raw Data'!D943),"-",'Step 1.1 Raw Data'!D943)</f>
        <v>86.335499999999996</v>
      </c>
      <c r="G943" s="17">
        <f t="shared" si="122"/>
        <v>86.335499999999982</v>
      </c>
      <c r="H943" s="61">
        <f>(SQRT(3)*G943*'Step 1.1 Raw Data'!$G$3*'Step 1.1 Raw Data'!$G$4)/1000</f>
        <v>31.236882629869662</v>
      </c>
      <c r="J943" s="10"/>
      <c r="K943"/>
      <c r="L943"/>
      <c r="M943"/>
      <c r="N943" s="17"/>
      <c r="O943"/>
      <c r="P943" s="10"/>
      <c r="Q943"/>
      <c r="R943"/>
      <c r="S943"/>
      <c r="T943" s="17"/>
      <c r="AN943" s="5"/>
    </row>
    <row r="944" spans="1:40" x14ac:dyDescent="0.3">
      <c r="A944" s="10">
        <f>IF(ISBLANK('Step 1.1 Raw Data'!A944),"-",'Step 1.1 Raw Data'!A944)</f>
        <v>43171.666721122689</v>
      </c>
      <c r="B944">
        <f t="shared" si="121"/>
        <v>16</v>
      </c>
      <c r="C944">
        <f t="shared" si="120"/>
        <v>2</v>
      </c>
      <c r="D944">
        <f>IF(ISBLANK('Step 1.1 Raw Data'!B944),"-",'Step 1.1 Raw Data'!B944)</f>
        <v>86.349299999999999</v>
      </c>
      <c r="E944">
        <f>IF(ISBLANK('Step 1.1 Raw Data'!C944),"-",'Step 1.1 Raw Data'!C944)</f>
        <v>86.349299999999999</v>
      </c>
      <c r="F944">
        <f>IF(ISBLANK('Step 1.1 Raw Data'!D944),"-",'Step 1.1 Raw Data'!D944)</f>
        <v>86.349299999999999</v>
      </c>
      <c r="G944" s="17">
        <f t="shared" si="122"/>
        <v>86.349300000000014</v>
      </c>
      <c r="H944" s="61">
        <f>(SQRT(3)*G944*'Step 1.1 Raw Data'!$G$3*'Step 1.1 Raw Data'!$G$4)/1000</f>
        <v>31.241875581555739</v>
      </c>
      <c r="J944" s="10"/>
      <c r="K944"/>
      <c r="L944"/>
      <c r="M944"/>
      <c r="N944" s="17"/>
      <c r="O944"/>
      <c r="P944" s="10"/>
      <c r="Q944"/>
      <c r="R944"/>
      <c r="S944"/>
      <c r="T944" s="17"/>
      <c r="AN944" s="5"/>
    </row>
    <row r="945" spans="1:40" x14ac:dyDescent="0.3">
      <c r="A945" s="10">
        <f>IF(ISBLANK('Step 1.1 Raw Data'!A945),"-",'Step 1.1 Raw Data'!A945)</f>
        <v>43171.708387847226</v>
      </c>
      <c r="B945">
        <f t="shared" si="121"/>
        <v>17</v>
      </c>
      <c r="C945">
        <f t="shared" si="120"/>
        <v>2</v>
      </c>
      <c r="D945">
        <f>IF(ISBLANK('Step 1.1 Raw Data'!B945),"-",'Step 1.1 Raw Data'!B945)</f>
        <v>86.244</v>
      </c>
      <c r="E945">
        <f>IF(ISBLANK('Step 1.1 Raw Data'!C945),"-",'Step 1.1 Raw Data'!C945)</f>
        <v>86.244</v>
      </c>
      <c r="F945">
        <f>IF(ISBLANK('Step 1.1 Raw Data'!D945),"-",'Step 1.1 Raw Data'!D945)</f>
        <v>86.244</v>
      </c>
      <c r="G945" s="17">
        <f t="shared" si="122"/>
        <v>86.243999999999986</v>
      </c>
      <c r="H945" s="61">
        <f>(SQRT(3)*G945*'Step 1.1 Raw Data'!$G$3*'Step 1.1 Raw Data'!$G$4)/1000</f>
        <v>31.2037771893425</v>
      </c>
      <c r="J945" s="10"/>
      <c r="K945"/>
      <c r="L945"/>
      <c r="M945"/>
      <c r="N945" s="17"/>
      <c r="O945"/>
      <c r="P945" s="10"/>
      <c r="Q945"/>
      <c r="R945"/>
      <c r="S945"/>
      <c r="T945" s="17"/>
      <c r="AN945" s="5"/>
    </row>
    <row r="946" spans="1:40" x14ac:dyDescent="0.3">
      <c r="A946" s="10">
        <f>IF(ISBLANK('Step 1.1 Raw Data'!A946),"-",'Step 1.1 Raw Data'!A946)</f>
        <v>43171.750054571756</v>
      </c>
      <c r="B946">
        <f t="shared" si="121"/>
        <v>18</v>
      </c>
      <c r="C946">
        <f t="shared" si="120"/>
        <v>2</v>
      </c>
      <c r="D946">
        <f>IF(ISBLANK('Step 1.1 Raw Data'!B946),"-",'Step 1.1 Raw Data'!B946)</f>
        <v>86.3142</v>
      </c>
      <c r="E946">
        <f>IF(ISBLANK('Step 1.1 Raw Data'!C946),"-",'Step 1.1 Raw Data'!C946)</f>
        <v>86.3142</v>
      </c>
      <c r="F946">
        <f>IF(ISBLANK('Step 1.1 Raw Data'!D946),"-",'Step 1.1 Raw Data'!D946)</f>
        <v>86.3142</v>
      </c>
      <c r="G946" s="17">
        <f t="shared" si="122"/>
        <v>86.314199999999985</v>
      </c>
      <c r="H946" s="61">
        <f>(SQRT(3)*G946*'Step 1.1 Raw Data'!$G$3*'Step 1.1 Raw Data'!$G$4)/1000</f>
        <v>31.229176117484656</v>
      </c>
      <c r="J946" s="10"/>
      <c r="K946"/>
      <c r="L946"/>
      <c r="M946"/>
      <c r="N946" s="17"/>
      <c r="O946"/>
      <c r="P946" s="10"/>
      <c r="Q946"/>
      <c r="R946"/>
      <c r="S946"/>
      <c r="T946" s="17"/>
      <c r="AN946" s="5"/>
    </row>
    <row r="947" spans="1:40" x14ac:dyDescent="0.3">
      <c r="A947" s="10">
        <f>IF(ISBLANK('Step 1.1 Raw Data'!A947),"-",'Step 1.1 Raw Data'!A947)</f>
        <v>43171.791721296293</v>
      </c>
      <c r="B947">
        <f t="shared" si="121"/>
        <v>19</v>
      </c>
      <c r="C947">
        <f t="shared" si="120"/>
        <v>2</v>
      </c>
      <c r="D947">
        <f>IF(ISBLANK('Step 1.1 Raw Data'!B947),"-",'Step 1.1 Raw Data'!B947)</f>
        <v>86.2089</v>
      </c>
      <c r="E947">
        <f>IF(ISBLANK('Step 1.1 Raw Data'!C947),"-",'Step 1.1 Raw Data'!C947)</f>
        <v>86.2089</v>
      </c>
      <c r="F947">
        <f>IF(ISBLANK('Step 1.1 Raw Data'!D947),"-",'Step 1.1 Raw Data'!D947)</f>
        <v>86.2089</v>
      </c>
      <c r="G947" s="17">
        <f t="shared" si="122"/>
        <v>86.208900000000014</v>
      </c>
      <c r="H947" s="61">
        <f>(SQRT(3)*G947*'Step 1.1 Raw Data'!$G$3*'Step 1.1 Raw Data'!$G$4)/1000</f>
        <v>31.191077725271438</v>
      </c>
      <c r="J947" s="10"/>
      <c r="K947"/>
      <c r="L947"/>
      <c r="M947"/>
      <c r="N947" s="17"/>
      <c r="O947"/>
      <c r="P947" s="10"/>
      <c r="Q947"/>
      <c r="R947"/>
      <c r="S947"/>
      <c r="T947" s="17"/>
      <c r="AN947" s="5"/>
    </row>
    <row r="948" spans="1:40" x14ac:dyDescent="0.3">
      <c r="A948" s="10">
        <f>IF(ISBLANK('Step 1.1 Raw Data'!A948),"-",'Step 1.1 Raw Data'!A948)</f>
        <v>43171.83338802083</v>
      </c>
      <c r="B948">
        <f t="shared" si="121"/>
        <v>20</v>
      </c>
      <c r="C948">
        <f t="shared" si="120"/>
        <v>2</v>
      </c>
      <c r="D948">
        <f>IF(ISBLANK('Step 1.1 Raw Data'!B948),"-",'Step 1.1 Raw Data'!B948)</f>
        <v>86.218100000000007</v>
      </c>
      <c r="E948">
        <f>IF(ISBLANK('Step 1.1 Raw Data'!C948),"-",'Step 1.1 Raw Data'!C948)</f>
        <v>86.218100000000007</v>
      </c>
      <c r="F948">
        <f>IF(ISBLANK('Step 1.1 Raw Data'!D948),"-",'Step 1.1 Raw Data'!D948)</f>
        <v>86.218100000000007</v>
      </c>
      <c r="G948" s="17">
        <f t="shared" si="122"/>
        <v>86.218100000000007</v>
      </c>
      <c r="H948" s="61">
        <f>(SQRT(3)*G948*'Step 1.1 Raw Data'!$G$3*'Step 1.1 Raw Data'!$G$4)/1000</f>
        <v>31.194406359728813</v>
      </c>
      <c r="J948" s="10"/>
      <c r="K948"/>
      <c r="L948"/>
      <c r="M948"/>
      <c r="N948" s="17"/>
      <c r="O948"/>
      <c r="P948" s="10"/>
      <c r="Q948"/>
      <c r="R948"/>
      <c r="S948"/>
      <c r="T948" s="17"/>
      <c r="AN948" s="5"/>
    </row>
    <row r="949" spans="1:40" x14ac:dyDescent="0.3">
      <c r="A949" s="10">
        <f>IF(ISBLANK('Step 1.1 Raw Data'!A949),"-",'Step 1.1 Raw Data'!A949)</f>
        <v>43171.875054745367</v>
      </c>
      <c r="B949">
        <f t="shared" si="121"/>
        <v>21</v>
      </c>
      <c r="C949">
        <f t="shared" si="120"/>
        <v>2</v>
      </c>
      <c r="D949">
        <f>IF(ISBLANK('Step 1.1 Raw Data'!B949),"-",'Step 1.1 Raw Data'!B949)</f>
        <v>86.1494</v>
      </c>
      <c r="E949">
        <f>IF(ISBLANK('Step 1.1 Raw Data'!C949),"-",'Step 1.1 Raw Data'!C949)</f>
        <v>86.1494</v>
      </c>
      <c r="F949">
        <f>IF(ISBLANK('Step 1.1 Raw Data'!D949),"-",'Step 1.1 Raw Data'!D949)</f>
        <v>86.1494</v>
      </c>
      <c r="G949" s="17">
        <f t="shared" si="122"/>
        <v>86.1494</v>
      </c>
      <c r="H949" s="61">
        <f>(SQRT(3)*G949*'Step 1.1 Raw Data'!$G$3*'Step 1.1 Raw Data'!$G$4)/1000</f>
        <v>31.16955014372644</v>
      </c>
      <c r="J949" s="10"/>
      <c r="K949"/>
      <c r="L949"/>
      <c r="M949"/>
      <c r="N949" s="17"/>
      <c r="O949"/>
      <c r="P949" s="10"/>
      <c r="Q949"/>
      <c r="R949"/>
      <c r="S949"/>
      <c r="T949" s="17"/>
      <c r="AN949" s="5"/>
    </row>
    <row r="950" spans="1:40" x14ac:dyDescent="0.3">
      <c r="A950" s="10">
        <f>IF(ISBLANK('Step 1.1 Raw Data'!A950),"-",'Step 1.1 Raw Data'!A950)</f>
        <v>43171.916721469905</v>
      </c>
      <c r="B950">
        <f t="shared" si="121"/>
        <v>22</v>
      </c>
      <c r="C950">
        <f t="shared" si="120"/>
        <v>2</v>
      </c>
      <c r="D950">
        <f>IF(ISBLANK('Step 1.1 Raw Data'!B950),"-",'Step 1.1 Raw Data'!B950)</f>
        <v>86.259299999999996</v>
      </c>
      <c r="E950">
        <f>IF(ISBLANK('Step 1.1 Raw Data'!C950),"-",'Step 1.1 Raw Data'!C950)</f>
        <v>86.259299999999996</v>
      </c>
      <c r="F950">
        <f>IF(ISBLANK('Step 1.1 Raw Data'!D950),"-",'Step 1.1 Raw Data'!D950)</f>
        <v>86.259299999999996</v>
      </c>
      <c r="G950" s="17">
        <f t="shared" si="122"/>
        <v>86.259299999999996</v>
      </c>
      <c r="H950" s="61">
        <f>(SQRT(3)*G950*'Step 1.1 Raw Data'!$G$3*'Step 1.1 Raw Data'!$G$4)/1000</f>
        <v>31.209312853168356</v>
      </c>
      <c r="J950" s="10"/>
      <c r="K950"/>
      <c r="L950"/>
      <c r="M950"/>
      <c r="N950" s="17"/>
      <c r="O950"/>
      <c r="P950" s="10"/>
      <c r="Q950"/>
      <c r="R950"/>
      <c r="S950"/>
      <c r="T950" s="17"/>
      <c r="AN950" s="5"/>
    </row>
    <row r="951" spans="1:40" x14ac:dyDescent="0.3">
      <c r="A951" s="10">
        <f>IF(ISBLANK('Step 1.1 Raw Data'!A951),"-",'Step 1.1 Raw Data'!A951)</f>
        <v>43171.958388194442</v>
      </c>
      <c r="B951">
        <f t="shared" si="121"/>
        <v>23</v>
      </c>
      <c r="C951">
        <f t="shared" si="120"/>
        <v>2</v>
      </c>
      <c r="D951">
        <f>IF(ISBLANK('Step 1.1 Raw Data'!B951),"-",'Step 1.1 Raw Data'!B951)</f>
        <v>86.442400000000006</v>
      </c>
      <c r="E951">
        <f>IF(ISBLANK('Step 1.1 Raw Data'!C951),"-",'Step 1.1 Raw Data'!C951)</f>
        <v>86.442400000000006</v>
      </c>
      <c r="F951">
        <f>IF(ISBLANK('Step 1.1 Raw Data'!D951),"-",'Step 1.1 Raw Data'!D951)</f>
        <v>86.442400000000006</v>
      </c>
      <c r="G951" s="17">
        <f t="shared" si="122"/>
        <v>86.442400000000006</v>
      </c>
      <c r="H951" s="61">
        <f>(SQRT(3)*G951*'Step 1.1 Raw Data'!$G$3*'Step 1.1 Raw Data'!$G$4)/1000</f>
        <v>31.275559915032009</v>
      </c>
      <c r="J951" s="10"/>
      <c r="K951"/>
      <c r="L951"/>
      <c r="M951"/>
      <c r="N951" s="17"/>
      <c r="O951"/>
      <c r="P951" s="10"/>
      <c r="Q951"/>
      <c r="R951"/>
      <c r="S951"/>
      <c r="T951" s="17"/>
      <c r="AN951" s="5"/>
    </row>
    <row r="952" spans="1:40" x14ac:dyDescent="0.3">
      <c r="A952" s="10">
        <f>IF(ISBLANK('Step 1.1 Raw Data'!A952),"-",'Step 1.1 Raw Data'!A952)</f>
        <v>43172.000054918979</v>
      </c>
      <c r="B952">
        <f t="shared" si="121"/>
        <v>0</v>
      </c>
      <c r="C952">
        <f t="shared" si="120"/>
        <v>3</v>
      </c>
      <c r="D952">
        <f>IF(ISBLANK('Step 1.1 Raw Data'!B952),"-",'Step 1.1 Raw Data'!B952)</f>
        <v>86.463700000000003</v>
      </c>
      <c r="E952">
        <f>IF(ISBLANK('Step 1.1 Raw Data'!C952),"-",'Step 1.1 Raw Data'!C952)</f>
        <v>86.463700000000003</v>
      </c>
      <c r="F952">
        <f>IF(ISBLANK('Step 1.1 Raw Data'!D952),"-",'Step 1.1 Raw Data'!D952)</f>
        <v>86.463700000000003</v>
      </c>
      <c r="G952" s="17">
        <f t="shared" si="122"/>
        <v>86.463700000000003</v>
      </c>
      <c r="H952" s="61">
        <f>(SQRT(3)*G952*'Step 1.1 Raw Data'!$G$3*'Step 1.1 Raw Data'!$G$4)/1000</f>
        <v>31.283266427417015</v>
      </c>
      <c r="J952" s="10"/>
      <c r="K952"/>
      <c r="L952"/>
      <c r="M952"/>
      <c r="N952" s="17"/>
      <c r="O952"/>
      <c r="P952" s="10"/>
      <c r="Q952"/>
      <c r="R952"/>
      <c r="S952"/>
      <c r="T952" s="17"/>
      <c r="AN952" s="5"/>
    </row>
    <row r="953" spans="1:40" x14ac:dyDescent="0.3">
      <c r="A953" s="10">
        <f>IF(ISBLANK('Step 1.1 Raw Data'!A953),"-",'Step 1.1 Raw Data'!A953)</f>
        <v>43172.041721643516</v>
      </c>
      <c r="B953">
        <f t="shared" si="121"/>
        <v>1</v>
      </c>
      <c r="C953">
        <f t="shared" si="120"/>
        <v>3</v>
      </c>
      <c r="D953">
        <f>IF(ISBLANK('Step 1.1 Raw Data'!B953),"-",'Step 1.1 Raw Data'!B953)</f>
        <v>86.562899999999999</v>
      </c>
      <c r="E953">
        <f>IF(ISBLANK('Step 1.1 Raw Data'!C953),"-",'Step 1.1 Raw Data'!C953)</f>
        <v>86.562899999999999</v>
      </c>
      <c r="F953">
        <f>IF(ISBLANK('Step 1.1 Raw Data'!D953),"-",'Step 1.1 Raw Data'!D953)</f>
        <v>86.562899999999999</v>
      </c>
      <c r="G953" s="17">
        <f t="shared" si="122"/>
        <v>86.562899999999999</v>
      </c>
      <c r="H953" s="61">
        <f>(SQRT(3)*G953*'Step 1.1 Raw Data'!$G$3*'Step 1.1 Raw Data'!$G$4)/1000</f>
        <v>31.319157790261777</v>
      </c>
      <c r="J953" s="10"/>
      <c r="K953"/>
      <c r="L953"/>
      <c r="M953"/>
      <c r="N953" s="17"/>
      <c r="O953"/>
      <c r="P953" s="10"/>
      <c r="Q953"/>
      <c r="R953"/>
      <c r="S953"/>
      <c r="T953" s="17"/>
      <c r="AN953" s="5"/>
    </row>
    <row r="954" spans="1:40" x14ac:dyDescent="0.3">
      <c r="A954" s="10">
        <f>IF(ISBLANK('Step 1.1 Raw Data'!A954),"-",'Step 1.1 Raw Data'!A954)</f>
        <v>43172.083388368053</v>
      </c>
      <c r="B954">
        <f t="shared" si="121"/>
        <v>2</v>
      </c>
      <c r="C954">
        <f t="shared" si="120"/>
        <v>3</v>
      </c>
      <c r="D954">
        <f>IF(ISBLANK('Step 1.1 Raw Data'!B954),"-",'Step 1.1 Raw Data'!B954)</f>
        <v>86.370599999999996</v>
      </c>
      <c r="E954">
        <f>IF(ISBLANK('Step 1.1 Raw Data'!C954),"-",'Step 1.1 Raw Data'!C954)</f>
        <v>86.370599999999996</v>
      </c>
      <c r="F954">
        <f>IF(ISBLANK('Step 1.1 Raw Data'!D954),"-",'Step 1.1 Raw Data'!D954)</f>
        <v>86.370599999999996</v>
      </c>
      <c r="G954" s="17">
        <f t="shared" si="122"/>
        <v>86.37060000000001</v>
      </c>
      <c r="H954" s="61">
        <f>(SQRT(3)*G954*'Step 1.1 Raw Data'!$G$3*'Step 1.1 Raw Data'!$G$4)/1000</f>
        <v>31.249582093940745</v>
      </c>
      <c r="J954" s="10"/>
      <c r="K954"/>
      <c r="L954"/>
      <c r="M954"/>
      <c r="N954" s="17"/>
      <c r="O954"/>
      <c r="P954" s="10"/>
      <c r="Q954"/>
      <c r="R954"/>
      <c r="S954"/>
      <c r="T954" s="17"/>
      <c r="AN954" s="5"/>
    </row>
    <row r="955" spans="1:40" x14ac:dyDescent="0.3">
      <c r="A955" s="10">
        <f>IF(ISBLANK('Step 1.1 Raw Data'!A955),"-",'Step 1.1 Raw Data'!A955)</f>
        <v>43172.125055092591</v>
      </c>
      <c r="B955">
        <f t="shared" si="121"/>
        <v>3</v>
      </c>
      <c r="C955">
        <f t="shared" si="120"/>
        <v>3</v>
      </c>
      <c r="D955">
        <f>IF(ISBLANK('Step 1.1 Raw Data'!B955),"-",'Step 1.1 Raw Data'!B955)</f>
        <v>86.3523</v>
      </c>
      <c r="E955">
        <f>IF(ISBLANK('Step 1.1 Raw Data'!C955),"-",'Step 1.1 Raw Data'!C955)</f>
        <v>86.3523</v>
      </c>
      <c r="F955">
        <f>IF(ISBLANK('Step 1.1 Raw Data'!D955),"-",'Step 1.1 Raw Data'!D955)</f>
        <v>86.3523</v>
      </c>
      <c r="G955" s="17">
        <f t="shared" si="122"/>
        <v>86.3523</v>
      </c>
      <c r="H955" s="61">
        <f>(SQRT(3)*G955*'Step 1.1 Raw Data'!$G$3*'Step 1.1 Raw Data'!$G$4)/1000</f>
        <v>31.242961005835312</v>
      </c>
      <c r="J955" s="10"/>
      <c r="K955"/>
      <c r="L955"/>
      <c r="M955"/>
      <c r="N955" s="17"/>
      <c r="O955"/>
      <c r="P955" s="10"/>
      <c r="Q955"/>
      <c r="R955"/>
      <c r="S955"/>
      <c r="T955" s="17"/>
      <c r="AN955" s="5"/>
    </row>
    <row r="956" spans="1:40" x14ac:dyDescent="0.3">
      <c r="A956" s="10">
        <f>IF(ISBLANK('Step 1.1 Raw Data'!A956),"-",'Step 1.1 Raw Data'!A956)</f>
        <v>43172.166721817128</v>
      </c>
      <c r="B956">
        <f t="shared" si="121"/>
        <v>4</v>
      </c>
      <c r="C956">
        <f t="shared" si="120"/>
        <v>3</v>
      </c>
      <c r="D956">
        <f>IF(ISBLANK('Step 1.1 Raw Data'!B956),"-",'Step 1.1 Raw Data'!B956)</f>
        <v>86.367599999999996</v>
      </c>
      <c r="E956">
        <f>IF(ISBLANK('Step 1.1 Raw Data'!C956),"-",'Step 1.1 Raw Data'!C956)</f>
        <v>86.367599999999996</v>
      </c>
      <c r="F956">
        <f>IF(ISBLANK('Step 1.1 Raw Data'!D956),"-",'Step 1.1 Raw Data'!D956)</f>
        <v>86.367599999999996</v>
      </c>
      <c r="G956" s="17">
        <f t="shared" si="122"/>
        <v>86.367599999999996</v>
      </c>
      <c r="H956" s="61">
        <f>(SQRT(3)*G956*'Step 1.1 Raw Data'!$G$3*'Step 1.1 Raw Data'!$G$4)/1000</f>
        <v>31.248496669661169</v>
      </c>
      <c r="J956" s="10"/>
      <c r="K956"/>
      <c r="L956"/>
      <c r="M956"/>
      <c r="N956" s="17"/>
      <c r="O956"/>
      <c r="P956" s="10"/>
      <c r="Q956"/>
      <c r="R956"/>
      <c r="S956"/>
      <c r="T956" s="17"/>
      <c r="AN956" s="5"/>
    </row>
    <row r="957" spans="1:40" x14ac:dyDescent="0.3">
      <c r="A957" s="10">
        <f>IF(ISBLANK('Step 1.1 Raw Data'!A957),"-",'Step 1.1 Raw Data'!A957)</f>
        <v>43172.208388541665</v>
      </c>
      <c r="B957">
        <f t="shared" si="121"/>
        <v>5</v>
      </c>
      <c r="C957">
        <f t="shared" si="120"/>
        <v>3</v>
      </c>
      <c r="D957">
        <f>IF(ISBLANK('Step 1.1 Raw Data'!B957),"-",'Step 1.1 Raw Data'!B957)</f>
        <v>86.402699999999996</v>
      </c>
      <c r="E957">
        <f>IF(ISBLANK('Step 1.1 Raw Data'!C957),"-",'Step 1.1 Raw Data'!C957)</f>
        <v>86.402699999999996</v>
      </c>
      <c r="F957">
        <f>IF(ISBLANK('Step 1.1 Raw Data'!D957),"-",'Step 1.1 Raw Data'!D957)</f>
        <v>86.402699999999996</v>
      </c>
      <c r="G957" s="17">
        <f t="shared" si="122"/>
        <v>86.402699999999996</v>
      </c>
      <c r="H957" s="61">
        <f>(SQRT(3)*G957*'Step 1.1 Raw Data'!$G$3*'Step 1.1 Raw Data'!$G$4)/1000</f>
        <v>31.261196133732241</v>
      </c>
      <c r="J957" s="10"/>
      <c r="K957"/>
      <c r="L957"/>
      <c r="M957"/>
      <c r="N957" s="17"/>
      <c r="O957"/>
      <c r="P957" s="10"/>
      <c r="Q957"/>
      <c r="R957"/>
      <c r="S957"/>
      <c r="T957" s="17"/>
      <c r="AN957" s="5"/>
    </row>
    <row r="958" spans="1:40" x14ac:dyDescent="0.3">
      <c r="A958" s="10">
        <f>IF(ISBLANK('Step 1.1 Raw Data'!A958),"-",'Step 1.1 Raw Data'!A958)</f>
        <v>43172.250055266202</v>
      </c>
      <c r="B958">
        <f t="shared" si="121"/>
        <v>6</v>
      </c>
      <c r="C958">
        <f t="shared" si="120"/>
        <v>3</v>
      </c>
      <c r="D958">
        <f>IF(ISBLANK('Step 1.1 Raw Data'!B958),"-",'Step 1.1 Raw Data'!B958)</f>
        <v>86.465199999999996</v>
      </c>
      <c r="E958">
        <f>IF(ISBLANK('Step 1.1 Raw Data'!C958),"-",'Step 1.1 Raw Data'!C958)</f>
        <v>86.465199999999996</v>
      </c>
      <c r="F958">
        <f>IF(ISBLANK('Step 1.1 Raw Data'!D958),"-",'Step 1.1 Raw Data'!D958)</f>
        <v>86.465199999999996</v>
      </c>
      <c r="G958" s="17">
        <f t="shared" si="122"/>
        <v>86.465199999999996</v>
      </c>
      <c r="H958" s="61">
        <f>(SQRT(3)*G958*'Step 1.1 Raw Data'!$G$3*'Step 1.1 Raw Data'!$G$4)/1000</f>
        <v>31.283809139556809</v>
      </c>
      <c r="J958" s="10"/>
      <c r="K958"/>
      <c r="L958"/>
      <c r="M958"/>
      <c r="N958" s="17"/>
      <c r="O958"/>
      <c r="P958" s="10"/>
      <c r="Q958"/>
      <c r="R958"/>
      <c r="S958"/>
      <c r="T958" s="17"/>
      <c r="AN958" s="5"/>
    </row>
    <row r="959" spans="1:40" x14ac:dyDescent="0.3">
      <c r="A959" s="10">
        <f>IF(ISBLANK('Step 1.1 Raw Data'!A959),"-",'Step 1.1 Raw Data'!A959)</f>
        <v>43172.291721990739</v>
      </c>
      <c r="B959">
        <f t="shared" si="121"/>
        <v>7</v>
      </c>
      <c r="C959">
        <f t="shared" si="120"/>
        <v>3</v>
      </c>
      <c r="D959">
        <f>IF(ISBLANK('Step 1.1 Raw Data'!B959),"-",'Step 1.1 Raw Data'!B959)</f>
        <v>86.401200000000003</v>
      </c>
      <c r="E959">
        <f>IF(ISBLANK('Step 1.1 Raw Data'!C959),"-",'Step 1.1 Raw Data'!C959)</f>
        <v>86.401200000000003</v>
      </c>
      <c r="F959">
        <f>IF(ISBLANK('Step 1.1 Raw Data'!D959),"-",'Step 1.1 Raw Data'!D959)</f>
        <v>86.401200000000003</v>
      </c>
      <c r="G959" s="17">
        <f t="shared" si="122"/>
        <v>86.401200000000003</v>
      </c>
      <c r="H959" s="61">
        <f>(SQRT(3)*G959*'Step 1.1 Raw Data'!$G$3*'Step 1.1 Raw Data'!$G$4)/1000</f>
        <v>31.260653421592455</v>
      </c>
      <c r="J959" s="10"/>
      <c r="K959"/>
      <c r="L959"/>
      <c r="M959"/>
      <c r="N959" s="17"/>
      <c r="O959"/>
      <c r="P959" s="10"/>
      <c r="Q959"/>
      <c r="R959"/>
      <c r="S959"/>
      <c r="T959" s="17"/>
      <c r="AN959" s="5"/>
    </row>
    <row r="960" spans="1:40" x14ac:dyDescent="0.3">
      <c r="A960" s="10">
        <f>IF(ISBLANK('Step 1.1 Raw Data'!A960),"-",'Step 1.1 Raw Data'!A960)</f>
        <v>43172.333388715277</v>
      </c>
      <c r="B960">
        <f t="shared" si="121"/>
        <v>8</v>
      </c>
      <c r="C960">
        <f t="shared" si="120"/>
        <v>3</v>
      </c>
      <c r="D960">
        <f>IF(ISBLANK('Step 1.1 Raw Data'!B960),"-",'Step 1.1 Raw Data'!B960)</f>
        <v>86.451499999999996</v>
      </c>
      <c r="E960">
        <f>IF(ISBLANK('Step 1.1 Raw Data'!C960),"-",'Step 1.1 Raw Data'!C960)</f>
        <v>86.451499999999996</v>
      </c>
      <c r="F960">
        <f>IF(ISBLANK('Step 1.1 Raw Data'!D960),"-",'Step 1.1 Raw Data'!D960)</f>
        <v>86.451499999999996</v>
      </c>
      <c r="G960" s="17">
        <f t="shared" si="122"/>
        <v>86.451499999999996</v>
      </c>
      <c r="H960" s="61">
        <f>(SQRT(3)*G960*'Step 1.1 Raw Data'!$G$3*'Step 1.1 Raw Data'!$G$4)/1000</f>
        <v>31.278852368680063</v>
      </c>
      <c r="J960" s="10"/>
      <c r="K960"/>
      <c r="L960"/>
      <c r="M960"/>
      <c r="N960" s="17"/>
      <c r="O960"/>
      <c r="P960" s="10"/>
      <c r="Q960"/>
      <c r="R960"/>
      <c r="S960"/>
      <c r="T960" s="17"/>
      <c r="AN960" s="5"/>
    </row>
    <row r="961" spans="1:40" x14ac:dyDescent="0.3">
      <c r="A961" s="10">
        <f>IF(ISBLANK('Step 1.1 Raw Data'!A961),"-",'Step 1.1 Raw Data'!A961)</f>
        <v>43172.375055439814</v>
      </c>
      <c r="B961">
        <f t="shared" si="121"/>
        <v>9</v>
      </c>
      <c r="C961">
        <f t="shared" si="120"/>
        <v>3</v>
      </c>
      <c r="D961">
        <f>IF(ISBLANK('Step 1.1 Raw Data'!B961),"-",'Step 1.1 Raw Data'!B961)</f>
        <v>86.202799999999996</v>
      </c>
      <c r="E961">
        <f>IF(ISBLANK('Step 1.1 Raw Data'!C961),"-",'Step 1.1 Raw Data'!C961)</f>
        <v>86.202799999999996</v>
      </c>
      <c r="F961">
        <f>IF(ISBLANK('Step 1.1 Raw Data'!D961),"-",'Step 1.1 Raw Data'!D961)</f>
        <v>86.202799999999996</v>
      </c>
      <c r="G961" s="17">
        <f t="shared" si="122"/>
        <v>86.202799999999982</v>
      </c>
      <c r="H961" s="61">
        <f>(SQRT(3)*G961*'Step 1.1 Raw Data'!$G$3*'Step 1.1 Raw Data'!$G$4)/1000</f>
        <v>31.188870695902946</v>
      </c>
      <c r="J961" s="10"/>
      <c r="K961"/>
      <c r="L961"/>
      <c r="M961"/>
      <c r="N961" s="17"/>
      <c r="O961"/>
      <c r="P961" s="10"/>
      <c r="Q961"/>
      <c r="R961"/>
      <c r="S961"/>
      <c r="T961" s="17"/>
      <c r="AN961" s="5"/>
    </row>
    <row r="962" spans="1:40" x14ac:dyDescent="0.3">
      <c r="A962" s="10">
        <f>IF(ISBLANK('Step 1.1 Raw Data'!A962),"-",'Step 1.1 Raw Data'!A962)</f>
        <v>43172.416722164351</v>
      </c>
      <c r="B962">
        <f t="shared" si="121"/>
        <v>10</v>
      </c>
      <c r="C962">
        <f t="shared" ref="C962:C1025" si="123">WEEKDAY(A962)</f>
        <v>3</v>
      </c>
      <c r="D962">
        <f>IF(ISBLANK('Step 1.1 Raw Data'!B962),"-",'Step 1.1 Raw Data'!B962)</f>
        <v>86.271500000000003</v>
      </c>
      <c r="E962">
        <f>IF(ISBLANK('Step 1.1 Raw Data'!C962),"-",'Step 1.1 Raw Data'!C962)</f>
        <v>86.271500000000003</v>
      </c>
      <c r="F962">
        <f>IF(ISBLANK('Step 1.1 Raw Data'!D962),"-",'Step 1.1 Raw Data'!D962)</f>
        <v>86.271500000000003</v>
      </c>
      <c r="G962" s="17">
        <f t="shared" si="122"/>
        <v>86.271500000000003</v>
      </c>
      <c r="H962" s="61">
        <f>(SQRT(3)*G962*'Step 1.1 Raw Data'!$G$3*'Step 1.1 Raw Data'!$G$4)/1000</f>
        <v>31.213726911905312</v>
      </c>
      <c r="J962" s="10"/>
      <c r="K962"/>
      <c r="L962"/>
      <c r="M962"/>
      <c r="N962" s="17"/>
      <c r="O962"/>
      <c r="P962" s="10"/>
      <c r="Q962"/>
      <c r="R962"/>
      <c r="S962"/>
      <c r="T962" s="17"/>
      <c r="AN962" s="5"/>
    </row>
    <row r="963" spans="1:40" x14ac:dyDescent="0.3">
      <c r="A963" s="10">
        <f>IF(ISBLANK('Step 1.1 Raw Data'!A963),"-",'Step 1.1 Raw Data'!A963)</f>
        <v>43172.458388888888</v>
      </c>
      <c r="B963">
        <f t="shared" ref="B963:B1026" si="124">HOUR(A963)</f>
        <v>11</v>
      </c>
      <c r="C963">
        <f t="shared" si="123"/>
        <v>3</v>
      </c>
      <c r="D963">
        <f>IF(ISBLANK('Step 1.1 Raw Data'!B963),"-",'Step 1.1 Raw Data'!B963)</f>
        <v>86.756699999999995</v>
      </c>
      <c r="E963">
        <f>IF(ISBLANK('Step 1.1 Raw Data'!C963),"-",'Step 1.1 Raw Data'!C963)</f>
        <v>86.756699999999995</v>
      </c>
      <c r="F963">
        <f>IF(ISBLANK('Step 1.1 Raw Data'!D963),"-",'Step 1.1 Raw Data'!D963)</f>
        <v>86.756699999999995</v>
      </c>
      <c r="G963" s="17">
        <f t="shared" ref="G963:G1026" si="125">AVERAGE(D963:F963)</f>
        <v>86.756699999999981</v>
      </c>
      <c r="H963" s="61">
        <f>(SQRT(3)*G963*'Step 1.1 Raw Data'!$G$3*'Step 1.1 Raw Data'!$G$4)/1000</f>
        <v>31.389276198722584</v>
      </c>
      <c r="J963" s="10"/>
      <c r="K963"/>
      <c r="L963"/>
      <c r="M963"/>
      <c r="N963" s="17"/>
      <c r="O963"/>
      <c r="P963" s="10"/>
      <c r="Q963"/>
      <c r="R963"/>
      <c r="S963"/>
      <c r="T963" s="17"/>
      <c r="AN963" s="5"/>
    </row>
    <row r="964" spans="1:40" x14ac:dyDescent="0.3">
      <c r="A964" s="10">
        <f>IF(ISBLANK('Step 1.1 Raw Data'!A964),"-",'Step 1.1 Raw Data'!A964)</f>
        <v>43172.500055613426</v>
      </c>
      <c r="B964">
        <f t="shared" si="124"/>
        <v>12</v>
      </c>
      <c r="C964">
        <f t="shared" si="123"/>
        <v>3</v>
      </c>
      <c r="D964">
        <f>IF(ISBLANK('Step 1.1 Raw Data'!B964),"-",'Step 1.1 Raw Data'!B964)</f>
        <v>86.619399999999999</v>
      </c>
      <c r="E964">
        <f>IF(ISBLANK('Step 1.1 Raw Data'!C964),"-",'Step 1.1 Raw Data'!C964)</f>
        <v>86.619399999999999</v>
      </c>
      <c r="F964">
        <f>IF(ISBLANK('Step 1.1 Raw Data'!D964),"-",'Step 1.1 Raw Data'!D964)</f>
        <v>86.619399999999999</v>
      </c>
      <c r="G964" s="17">
        <f t="shared" si="125"/>
        <v>86.619399999999999</v>
      </c>
      <c r="H964" s="61">
        <f>(SQRT(3)*G964*'Step 1.1 Raw Data'!$G$3*'Step 1.1 Raw Data'!$G$4)/1000</f>
        <v>31.339599947527173</v>
      </c>
      <c r="J964" s="10"/>
      <c r="K964"/>
      <c r="L964"/>
      <c r="M964"/>
      <c r="N964" s="17"/>
      <c r="O964"/>
      <c r="P964" s="10"/>
      <c r="Q964"/>
      <c r="R964"/>
      <c r="S964"/>
      <c r="T964" s="17"/>
      <c r="AN964" s="5"/>
    </row>
    <row r="965" spans="1:40" x14ac:dyDescent="0.3">
      <c r="A965" s="10">
        <f>IF(ISBLANK('Step 1.1 Raw Data'!A965),"-",'Step 1.1 Raw Data'!A965)</f>
        <v>43172.541722337963</v>
      </c>
      <c r="B965">
        <f t="shared" si="124"/>
        <v>13</v>
      </c>
      <c r="C965">
        <f t="shared" si="123"/>
        <v>3</v>
      </c>
      <c r="D965">
        <f>IF(ISBLANK('Step 1.1 Raw Data'!B965),"-",'Step 1.1 Raw Data'!B965)</f>
        <v>86.637699999999995</v>
      </c>
      <c r="E965">
        <f>IF(ISBLANK('Step 1.1 Raw Data'!C965),"-",'Step 1.1 Raw Data'!C965)</f>
        <v>86.637699999999995</v>
      </c>
      <c r="F965">
        <f>IF(ISBLANK('Step 1.1 Raw Data'!D965),"-",'Step 1.1 Raw Data'!D965)</f>
        <v>86.637699999999995</v>
      </c>
      <c r="G965" s="17">
        <f t="shared" si="125"/>
        <v>86.637699999999995</v>
      </c>
      <c r="H965" s="61">
        <f>(SQRT(3)*G965*'Step 1.1 Raw Data'!$G$3*'Step 1.1 Raw Data'!$G$4)/1000</f>
        <v>31.34622103563261</v>
      </c>
      <c r="J965" s="10"/>
      <c r="K965"/>
      <c r="L965"/>
      <c r="M965"/>
      <c r="N965" s="17"/>
      <c r="O965"/>
      <c r="P965" s="10"/>
      <c r="Q965"/>
      <c r="R965"/>
      <c r="S965"/>
      <c r="T965" s="17"/>
      <c r="AN965" s="5"/>
    </row>
    <row r="966" spans="1:40" x14ac:dyDescent="0.3">
      <c r="A966" s="10">
        <f>IF(ISBLANK('Step 1.1 Raw Data'!A966),"-",'Step 1.1 Raw Data'!A966)</f>
        <v>43172.5833890625</v>
      </c>
      <c r="B966">
        <f t="shared" si="124"/>
        <v>14</v>
      </c>
      <c r="C966">
        <f t="shared" si="123"/>
        <v>3</v>
      </c>
      <c r="D966">
        <f>IF(ISBLANK('Step 1.1 Raw Data'!B966),"-",'Step 1.1 Raw Data'!B966)</f>
        <v>86.875699999999995</v>
      </c>
      <c r="E966">
        <f>IF(ISBLANK('Step 1.1 Raw Data'!C966),"-",'Step 1.1 Raw Data'!C966)</f>
        <v>86.875699999999995</v>
      </c>
      <c r="F966">
        <f>IF(ISBLANK('Step 1.1 Raw Data'!D966),"-",'Step 1.1 Raw Data'!D966)</f>
        <v>86.875699999999995</v>
      </c>
      <c r="G966" s="17">
        <f t="shared" si="125"/>
        <v>86.875699999999995</v>
      </c>
      <c r="H966" s="61">
        <f>(SQRT(3)*G966*'Step 1.1 Raw Data'!$G$3*'Step 1.1 Raw Data'!$G$4)/1000</f>
        <v>31.432331361812558</v>
      </c>
      <c r="J966" s="10"/>
      <c r="K966"/>
      <c r="L966"/>
      <c r="M966"/>
      <c r="N966" s="17"/>
      <c r="O966"/>
      <c r="P966" s="10"/>
      <c r="Q966"/>
      <c r="R966"/>
      <c r="S966"/>
      <c r="T966" s="17"/>
      <c r="AN966" s="5"/>
    </row>
    <row r="967" spans="1:40" x14ac:dyDescent="0.3">
      <c r="A967" s="10">
        <f>IF(ISBLANK('Step 1.1 Raw Data'!A967),"-",'Step 1.1 Raw Data'!A967)</f>
        <v>43172.625055787037</v>
      </c>
      <c r="B967">
        <f t="shared" si="124"/>
        <v>15</v>
      </c>
      <c r="C967">
        <f t="shared" si="123"/>
        <v>3</v>
      </c>
      <c r="D967">
        <f>IF(ISBLANK('Step 1.1 Raw Data'!B967),"-",'Step 1.1 Raw Data'!B967)</f>
        <v>86.799400000000006</v>
      </c>
      <c r="E967">
        <f>IF(ISBLANK('Step 1.1 Raw Data'!C967),"-",'Step 1.1 Raw Data'!C967)</f>
        <v>86.799400000000006</v>
      </c>
      <c r="F967">
        <f>IF(ISBLANK('Step 1.1 Raw Data'!D967),"-",'Step 1.1 Raw Data'!D967)</f>
        <v>86.799400000000006</v>
      </c>
      <c r="G967" s="17">
        <f t="shared" si="125"/>
        <v>86.799400000000006</v>
      </c>
      <c r="H967" s="61">
        <f>(SQRT(3)*G967*'Step 1.1 Raw Data'!$G$3*'Step 1.1 Raw Data'!$G$4)/1000</f>
        <v>31.404725404301935</v>
      </c>
      <c r="J967" s="10"/>
      <c r="K967"/>
      <c r="L967"/>
      <c r="M967"/>
      <c r="N967" s="17"/>
      <c r="O967"/>
      <c r="P967" s="10"/>
      <c r="Q967"/>
      <c r="R967"/>
      <c r="S967"/>
      <c r="T967" s="17"/>
      <c r="AN967" s="5"/>
    </row>
    <row r="968" spans="1:40" x14ac:dyDescent="0.3">
      <c r="A968" s="10">
        <f>IF(ISBLANK('Step 1.1 Raw Data'!A968),"-",'Step 1.1 Raw Data'!A968)</f>
        <v>43172.666722511574</v>
      </c>
      <c r="B968">
        <f t="shared" si="124"/>
        <v>16</v>
      </c>
      <c r="C968">
        <f t="shared" si="123"/>
        <v>3</v>
      </c>
      <c r="D968">
        <f>IF(ISBLANK('Step 1.1 Raw Data'!B968),"-",'Step 1.1 Raw Data'!B968)</f>
        <v>86.767399999999995</v>
      </c>
      <c r="E968">
        <f>IF(ISBLANK('Step 1.1 Raw Data'!C968),"-",'Step 1.1 Raw Data'!C968)</f>
        <v>86.767399999999995</v>
      </c>
      <c r="F968">
        <f>IF(ISBLANK('Step 1.1 Raw Data'!D968),"-",'Step 1.1 Raw Data'!D968)</f>
        <v>86.767399999999995</v>
      </c>
      <c r="G968" s="17">
        <f t="shared" si="125"/>
        <v>86.767399999999995</v>
      </c>
      <c r="H968" s="61">
        <f>(SQRT(3)*G968*'Step 1.1 Raw Data'!$G$3*'Step 1.1 Raw Data'!$G$4)/1000</f>
        <v>31.393147545319756</v>
      </c>
      <c r="J968" s="10"/>
      <c r="K968"/>
      <c r="L968"/>
      <c r="M968"/>
      <c r="N968" s="17"/>
      <c r="O968"/>
      <c r="P968" s="10"/>
      <c r="Q968"/>
      <c r="R968"/>
      <c r="S968"/>
      <c r="T968" s="17"/>
      <c r="AN968" s="5"/>
    </row>
    <row r="969" spans="1:40" x14ac:dyDescent="0.3">
      <c r="A969" s="10">
        <f>IF(ISBLANK('Step 1.1 Raw Data'!A969),"-",'Step 1.1 Raw Data'!A969)</f>
        <v>43172.708389236112</v>
      </c>
      <c r="B969">
        <f t="shared" si="124"/>
        <v>17</v>
      </c>
      <c r="C969">
        <f t="shared" si="123"/>
        <v>3</v>
      </c>
      <c r="D969">
        <f>IF(ISBLANK('Step 1.1 Raw Data'!B969),"-",'Step 1.1 Raw Data'!B969)</f>
        <v>86.738399999999999</v>
      </c>
      <c r="E969">
        <f>IF(ISBLANK('Step 1.1 Raw Data'!C969),"-",'Step 1.1 Raw Data'!C969)</f>
        <v>86.738399999999999</v>
      </c>
      <c r="F969">
        <f>IF(ISBLANK('Step 1.1 Raw Data'!D969),"-",'Step 1.1 Raw Data'!D969)</f>
        <v>86.738399999999999</v>
      </c>
      <c r="G969" s="17">
        <f t="shared" si="125"/>
        <v>86.738399999999999</v>
      </c>
      <c r="H969" s="61">
        <f>(SQRT(3)*G969*'Step 1.1 Raw Data'!$G$3*'Step 1.1 Raw Data'!$G$4)/1000</f>
        <v>31.382655110617154</v>
      </c>
      <c r="J969" s="10"/>
      <c r="K969"/>
      <c r="L969"/>
      <c r="M969"/>
      <c r="N969" s="17"/>
      <c r="O969"/>
      <c r="P969" s="10"/>
      <c r="Q969"/>
      <c r="R969"/>
      <c r="S969"/>
      <c r="T969" s="17"/>
      <c r="AN969" s="5"/>
    </row>
    <row r="970" spans="1:40" x14ac:dyDescent="0.3">
      <c r="A970" s="10">
        <f>IF(ISBLANK('Step 1.1 Raw Data'!A970),"-",'Step 1.1 Raw Data'!A970)</f>
        <v>43172.750055960649</v>
      </c>
      <c r="B970">
        <f t="shared" si="124"/>
        <v>18</v>
      </c>
      <c r="C970">
        <f t="shared" si="123"/>
        <v>3</v>
      </c>
      <c r="D970">
        <f>IF(ISBLANK('Step 1.1 Raw Data'!B970),"-",'Step 1.1 Raw Data'!B970)</f>
        <v>86.712400000000002</v>
      </c>
      <c r="E970">
        <f>IF(ISBLANK('Step 1.1 Raw Data'!C970),"-",'Step 1.1 Raw Data'!C970)</f>
        <v>86.712400000000002</v>
      </c>
      <c r="F970">
        <f>IF(ISBLANK('Step 1.1 Raw Data'!D970),"-",'Step 1.1 Raw Data'!D970)</f>
        <v>86.712400000000002</v>
      </c>
      <c r="G970" s="17">
        <f t="shared" si="125"/>
        <v>86.712400000000002</v>
      </c>
      <c r="H970" s="61">
        <f>(SQRT(3)*G970*'Step 1.1 Raw Data'!$G$3*'Step 1.1 Raw Data'!$G$4)/1000</f>
        <v>31.373248100194136</v>
      </c>
      <c r="J970" s="10"/>
      <c r="K970"/>
      <c r="L970"/>
      <c r="M970"/>
      <c r="N970" s="17"/>
      <c r="O970"/>
      <c r="P970" s="10"/>
      <c r="Q970"/>
      <c r="R970"/>
      <c r="S970"/>
      <c r="T970" s="17"/>
      <c r="AN970" s="5"/>
    </row>
    <row r="971" spans="1:40" x14ac:dyDescent="0.3">
      <c r="A971" s="10">
        <f>IF(ISBLANK('Step 1.1 Raw Data'!A971),"-",'Step 1.1 Raw Data'!A971)</f>
        <v>43172.791722685186</v>
      </c>
      <c r="B971">
        <f t="shared" si="124"/>
        <v>19</v>
      </c>
      <c r="C971">
        <f t="shared" si="123"/>
        <v>3</v>
      </c>
      <c r="D971">
        <f>IF(ISBLANK('Step 1.1 Raw Data'!B971),"-",'Step 1.1 Raw Data'!B971)</f>
        <v>86.837599999999995</v>
      </c>
      <c r="E971">
        <f>IF(ISBLANK('Step 1.1 Raw Data'!C971),"-",'Step 1.1 Raw Data'!C971)</f>
        <v>86.837599999999995</v>
      </c>
      <c r="F971">
        <f>IF(ISBLANK('Step 1.1 Raw Data'!D971),"-",'Step 1.1 Raw Data'!D971)</f>
        <v>86.837599999999995</v>
      </c>
      <c r="G971" s="17">
        <f t="shared" si="125"/>
        <v>86.837599999999995</v>
      </c>
      <c r="H971" s="61">
        <f>(SQRT(3)*G971*'Step 1.1 Raw Data'!$G$3*'Step 1.1 Raw Data'!$G$4)/1000</f>
        <v>31.418546473461902</v>
      </c>
      <c r="J971" s="10"/>
      <c r="K971"/>
      <c r="L971"/>
      <c r="M971"/>
      <c r="N971" s="17"/>
      <c r="O971"/>
      <c r="P971" s="10"/>
      <c r="Q971"/>
      <c r="R971"/>
      <c r="S971"/>
      <c r="T971" s="17"/>
      <c r="AN971" s="5"/>
    </row>
    <row r="972" spans="1:40" x14ac:dyDescent="0.3">
      <c r="A972" s="10">
        <f>IF(ISBLANK('Step 1.1 Raw Data'!A972),"-",'Step 1.1 Raw Data'!A972)</f>
        <v>43172.833389409723</v>
      </c>
      <c r="B972">
        <f t="shared" si="124"/>
        <v>20</v>
      </c>
      <c r="C972">
        <f t="shared" si="123"/>
        <v>3</v>
      </c>
      <c r="D972">
        <f>IF(ISBLANK('Step 1.1 Raw Data'!B972),"-",'Step 1.1 Raw Data'!B972)</f>
        <v>86.626999999999995</v>
      </c>
      <c r="E972">
        <f>IF(ISBLANK('Step 1.1 Raw Data'!C972),"-",'Step 1.1 Raw Data'!C972)</f>
        <v>86.626999999999995</v>
      </c>
      <c r="F972">
        <f>IF(ISBLANK('Step 1.1 Raw Data'!D972),"-",'Step 1.1 Raw Data'!D972)</f>
        <v>86.626999999999995</v>
      </c>
      <c r="G972" s="17">
        <f t="shared" si="125"/>
        <v>86.626999999999995</v>
      </c>
      <c r="H972" s="61">
        <f>(SQRT(3)*G972*'Step 1.1 Raw Data'!$G$3*'Step 1.1 Raw Data'!$G$4)/1000</f>
        <v>31.342349689035444</v>
      </c>
      <c r="J972" s="10"/>
      <c r="K972"/>
      <c r="L972"/>
      <c r="M972"/>
      <c r="N972" s="17"/>
      <c r="O972"/>
      <c r="P972" s="10"/>
      <c r="Q972"/>
      <c r="R972"/>
      <c r="S972"/>
      <c r="T972" s="17"/>
      <c r="AN972" s="5"/>
    </row>
    <row r="973" spans="1:40" x14ac:dyDescent="0.3">
      <c r="A973" s="10">
        <f>IF(ISBLANK('Step 1.1 Raw Data'!A973),"-",'Step 1.1 Raw Data'!A973)</f>
        <v>43172.87505613426</v>
      </c>
      <c r="B973">
        <f t="shared" si="124"/>
        <v>21</v>
      </c>
      <c r="C973">
        <f t="shared" si="123"/>
        <v>3</v>
      </c>
      <c r="D973">
        <f>IF(ISBLANK('Step 1.1 Raw Data'!B973),"-",'Step 1.1 Raw Data'!B973)</f>
        <v>86.623900000000006</v>
      </c>
      <c r="E973">
        <f>IF(ISBLANK('Step 1.1 Raw Data'!C973),"-",'Step 1.1 Raw Data'!C973)</f>
        <v>86.623900000000006</v>
      </c>
      <c r="F973">
        <f>IF(ISBLANK('Step 1.1 Raw Data'!D973),"-",'Step 1.1 Raw Data'!D973)</f>
        <v>86.623900000000006</v>
      </c>
      <c r="G973" s="17">
        <f t="shared" si="125"/>
        <v>86.623900000000006</v>
      </c>
      <c r="H973" s="61">
        <f>(SQRT(3)*G973*'Step 1.1 Raw Data'!$G$3*'Step 1.1 Raw Data'!$G$4)/1000</f>
        <v>31.34122808394655</v>
      </c>
      <c r="J973" s="10"/>
      <c r="K973"/>
      <c r="L973"/>
      <c r="M973"/>
      <c r="N973" s="17"/>
      <c r="O973"/>
      <c r="P973" s="10"/>
      <c r="Q973"/>
      <c r="R973"/>
      <c r="S973"/>
      <c r="T973" s="17"/>
      <c r="AN973" s="5"/>
    </row>
    <row r="974" spans="1:40" x14ac:dyDescent="0.3">
      <c r="A974" s="10">
        <f>IF(ISBLANK('Step 1.1 Raw Data'!A974),"-",'Step 1.1 Raw Data'!A974)</f>
        <v>43172.916722858798</v>
      </c>
      <c r="B974">
        <f t="shared" si="124"/>
        <v>22</v>
      </c>
      <c r="C974">
        <f t="shared" si="123"/>
        <v>3</v>
      </c>
      <c r="D974">
        <f>IF(ISBLANK('Step 1.1 Raw Data'!B974),"-",'Step 1.1 Raw Data'!B974)</f>
        <v>86.713999999999999</v>
      </c>
      <c r="E974">
        <f>IF(ISBLANK('Step 1.1 Raw Data'!C974),"-",'Step 1.1 Raw Data'!C974)</f>
        <v>86.713999999999999</v>
      </c>
      <c r="F974">
        <f>IF(ISBLANK('Step 1.1 Raw Data'!D974),"-",'Step 1.1 Raw Data'!D974)</f>
        <v>86.713999999999999</v>
      </c>
      <c r="G974" s="17">
        <f t="shared" si="125"/>
        <v>86.713999999999999</v>
      </c>
      <c r="H974" s="61">
        <f>(SQRT(3)*G974*'Step 1.1 Raw Data'!$G$3*'Step 1.1 Raw Data'!$G$4)/1000</f>
        <v>31.373826993143243</v>
      </c>
      <c r="J974" s="10"/>
      <c r="K974"/>
      <c r="L974"/>
      <c r="M974"/>
      <c r="N974" s="17"/>
      <c r="O974"/>
      <c r="P974" s="10"/>
      <c r="Q974"/>
      <c r="R974"/>
      <c r="S974"/>
      <c r="T974" s="17"/>
      <c r="AN974" s="5"/>
    </row>
    <row r="975" spans="1:40" x14ac:dyDescent="0.3">
      <c r="A975" s="10">
        <f>IF(ISBLANK('Step 1.1 Raw Data'!A975),"-",'Step 1.1 Raw Data'!A975)</f>
        <v>43172.958389583335</v>
      </c>
      <c r="B975">
        <f t="shared" si="124"/>
        <v>23</v>
      </c>
      <c r="C975">
        <f t="shared" si="123"/>
        <v>3</v>
      </c>
      <c r="D975">
        <f>IF(ISBLANK('Step 1.1 Raw Data'!B975),"-",'Step 1.1 Raw Data'!B975)</f>
        <v>86.897099999999995</v>
      </c>
      <c r="E975">
        <f>IF(ISBLANK('Step 1.1 Raw Data'!C975),"-",'Step 1.1 Raw Data'!C975)</f>
        <v>86.897099999999995</v>
      </c>
      <c r="F975">
        <f>IF(ISBLANK('Step 1.1 Raw Data'!D975),"-",'Step 1.1 Raw Data'!D975)</f>
        <v>86.897099999999995</v>
      </c>
      <c r="G975" s="17">
        <f t="shared" si="125"/>
        <v>86.89709999999998</v>
      </c>
      <c r="H975" s="61">
        <f>(SQRT(3)*G975*'Step 1.1 Raw Data'!$G$3*'Step 1.1 Raw Data'!$G$4)/1000</f>
        <v>31.440074055006885</v>
      </c>
      <c r="J975" s="10"/>
      <c r="K975"/>
      <c r="L975"/>
      <c r="M975"/>
      <c r="N975" s="17"/>
      <c r="O975"/>
      <c r="P975" s="10"/>
      <c r="Q975"/>
      <c r="R975"/>
      <c r="S975"/>
      <c r="T975" s="17"/>
      <c r="AN975" s="5"/>
    </row>
    <row r="976" spans="1:40" x14ac:dyDescent="0.3">
      <c r="A976" s="10">
        <f>IF(ISBLANK('Step 1.1 Raw Data'!A976),"-",'Step 1.1 Raw Data'!A976)</f>
        <v>43173.000056307872</v>
      </c>
      <c r="B976">
        <f t="shared" si="124"/>
        <v>0</v>
      </c>
      <c r="C976">
        <f t="shared" si="123"/>
        <v>4</v>
      </c>
      <c r="D976">
        <f>IF(ISBLANK('Step 1.1 Raw Data'!B976),"-",'Step 1.1 Raw Data'!B976)</f>
        <v>0</v>
      </c>
      <c r="E976">
        <f>IF(ISBLANK('Step 1.1 Raw Data'!C976),"-",'Step 1.1 Raw Data'!C976)</f>
        <v>0</v>
      </c>
      <c r="F976">
        <f>IF(ISBLANK('Step 1.1 Raw Data'!D976),"-",'Step 1.1 Raw Data'!D976)</f>
        <v>0</v>
      </c>
      <c r="G976" s="17">
        <f t="shared" si="125"/>
        <v>0</v>
      </c>
      <c r="H976" s="61">
        <f>(SQRT(3)*G976*'Step 1.1 Raw Data'!$G$3*'Step 1.1 Raw Data'!$G$4)/1000</f>
        <v>0</v>
      </c>
      <c r="J976" s="10"/>
      <c r="K976"/>
      <c r="L976"/>
      <c r="M976"/>
      <c r="N976" s="17"/>
      <c r="O976"/>
      <c r="P976" s="10"/>
      <c r="Q976"/>
      <c r="R976"/>
      <c r="S976"/>
      <c r="T976" s="17"/>
      <c r="AN976" s="5"/>
    </row>
    <row r="977" spans="1:40" x14ac:dyDescent="0.3">
      <c r="A977" s="10">
        <f>IF(ISBLANK('Step 1.1 Raw Data'!A977),"-",'Step 1.1 Raw Data'!A977)</f>
        <v>43173.041723032409</v>
      </c>
      <c r="B977">
        <f t="shared" si="124"/>
        <v>1</v>
      </c>
      <c r="C977">
        <f t="shared" si="123"/>
        <v>4</v>
      </c>
      <c r="D977">
        <f>IF(ISBLANK('Step 1.1 Raw Data'!B977),"-",'Step 1.1 Raw Data'!B977)</f>
        <v>0</v>
      </c>
      <c r="E977">
        <f>IF(ISBLANK('Step 1.1 Raw Data'!C977),"-",'Step 1.1 Raw Data'!C977)</f>
        <v>0</v>
      </c>
      <c r="F977">
        <f>IF(ISBLANK('Step 1.1 Raw Data'!D977),"-",'Step 1.1 Raw Data'!D977)</f>
        <v>0</v>
      </c>
      <c r="G977" s="17">
        <f t="shared" si="125"/>
        <v>0</v>
      </c>
      <c r="H977" s="61">
        <f>(SQRT(3)*G977*'Step 1.1 Raw Data'!$G$3*'Step 1.1 Raw Data'!$G$4)/1000</f>
        <v>0</v>
      </c>
      <c r="J977" s="10"/>
      <c r="K977"/>
      <c r="L977"/>
      <c r="M977"/>
      <c r="N977" s="17"/>
      <c r="O977"/>
      <c r="P977" s="10"/>
      <c r="Q977"/>
      <c r="R977"/>
      <c r="S977"/>
      <c r="T977" s="17"/>
      <c r="AN977" s="5"/>
    </row>
    <row r="978" spans="1:40" x14ac:dyDescent="0.3">
      <c r="A978" s="10">
        <f>IF(ISBLANK('Step 1.1 Raw Data'!A978),"-",'Step 1.1 Raw Data'!A978)</f>
        <v>43173.083389756946</v>
      </c>
      <c r="B978">
        <f t="shared" si="124"/>
        <v>2</v>
      </c>
      <c r="C978">
        <f t="shared" si="123"/>
        <v>4</v>
      </c>
      <c r="D978">
        <f>IF(ISBLANK('Step 1.1 Raw Data'!B978),"-",'Step 1.1 Raw Data'!B978)</f>
        <v>0</v>
      </c>
      <c r="E978">
        <f>IF(ISBLANK('Step 1.1 Raw Data'!C978),"-",'Step 1.1 Raw Data'!C978)</f>
        <v>0</v>
      </c>
      <c r="F978">
        <f>IF(ISBLANK('Step 1.1 Raw Data'!D978),"-",'Step 1.1 Raw Data'!D978)</f>
        <v>0</v>
      </c>
      <c r="G978" s="17">
        <f t="shared" si="125"/>
        <v>0</v>
      </c>
      <c r="H978" s="61">
        <f>(SQRT(3)*G978*'Step 1.1 Raw Data'!$G$3*'Step 1.1 Raw Data'!$G$4)/1000</f>
        <v>0</v>
      </c>
      <c r="J978" s="10"/>
      <c r="K978"/>
      <c r="L978"/>
      <c r="M978"/>
      <c r="N978" s="17"/>
      <c r="O978"/>
      <c r="P978" s="10"/>
      <c r="Q978"/>
      <c r="R978"/>
      <c r="S978"/>
      <c r="T978" s="17"/>
      <c r="AN978" s="5"/>
    </row>
    <row r="979" spans="1:40" x14ac:dyDescent="0.3">
      <c r="A979" s="10">
        <f>IF(ISBLANK('Step 1.1 Raw Data'!A979),"-",'Step 1.1 Raw Data'!A979)</f>
        <v>43173.125056481484</v>
      </c>
      <c r="B979">
        <f t="shared" si="124"/>
        <v>3</v>
      </c>
      <c r="C979">
        <f t="shared" si="123"/>
        <v>4</v>
      </c>
      <c r="D979">
        <f>IF(ISBLANK('Step 1.1 Raw Data'!B979),"-",'Step 1.1 Raw Data'!B979)</f>
        <v>0</v>
      </c>
      <c r="E979">
        <f>IF(ISBLANK('Step 1.1 Raw Data'!C979),"-",'Step 1.1 Raw Data'!C979)</f>
        <v>0</v>
      </c>
      <c r="F979">
        <f>IF(ISBLANK('Step 1.1 Raw Data'!D979),"-",'Step 1.1 Raw Data'!D979)</f>
        <v>0</v>
      </c>
      <c r="G979" s="17">
        <f t="shared" si="125"/>
        <v>0</v>
      </c>
      <c r="H979" s="61">
        <f>(SQRT(3)*G979*'Step 1.1 Raw Data'!$G$3*'Step 1.1 Raw Data'!$G$4)/1000</f>
        <v>0</v>
      </c>
      <c r="J979" s="10"/>
      <c r="K979"/>
      <c r="L979"/>
      <c r="M979"/>
      <c r="N979" s="17"/>
      <c r="O979"/>
      <c r="P979" s="10"/>
      <c r="Q979"/>
      <c r="R979"/>
      <c r="S979"/>
      <c r="T979" s="17"/>
      <c r="AN979" s="5"/>
    </row>
    <row r="980" spans="1:40" x14ac:dyDescent="0.3">
      <c r="A980" s="10">
        <f>IF(ISBLANK('Step 1.1 Raw Data'!A980),"-",'Step 1.1 Raw Data'!A980)</f>
        <v>43173.166723206021</v>
      </c>
      <c r="B980">
        <f t="shared" si="124"/>
        <v>4</v>
      </c>
      <c r="C980">
        <f t="shared" si="123"/>
        <v>4</v>
      </c>
      <c r="D980">
        <f>IF(ISBLANK('Step 1.1 Raw Data'!B980),"-",'Step 1.1 Raw Data'!B980)</f>
        <v>0</v>
      </c>
      <c r="E980">
        <f>IF(ISBLANK('Step 1.1 Raw Data'!C980),"-",'Step 1.1 Raw Data'!C980)</f>
        <v>0</v>
      </c>
      <c r="F980">
        <f>IF(ISBLANK('Step 1.1 Raw Data'!D980),"-",'Step 1.1 Raw Data'!D980)</f>
        <v>0</v>
      </c>
      <c r="G980" s="17">
        <f t="shared" si="125"/>
        <v>0</v>
      </c>
      <c r="H980" s="61">
        <f>(SQRT(3)*G980*'Step 1.1 Raw Data'!$G$3*'Step 1.1 Raw Data'!$G$4)/1000</f>
        <v>0</v>
      </c>
      <c r="J980" s="10"/>
      <c r="K980"/>
      <c r="L980"/>
      <c r="M980"/>
      <c r="N980" s="17"/>
      <c r="O980"/>
      <c r="P980" s="10"/>
      <c r="Q980"/>
      <c r="R980"/>
      <c r="S980"/>
      <c r="T980" s="17"/>
      <c r="AN980" s="5"/>
    </row>
    <row r="981" spans="1:40" x14ac:dyDescent="0.3">
      <c r="A981" s="10">
        <f>IF(ISBLANK('Step 1.1 Raw Data'!A981),"-",'Step 1.1 Raw Data'!A981)</f>
        <v>43173.208389930558</v>
      </c>
      <c r="B981">
        <f t="shared" si="124"/>
        <v>5</v>
      </c>
      <c r="C981">
        <f t="shared" si="123"/>
        <v>4</v>
      </c>
      <c r="D981">
        <f>IF(ISBLANK('Step 1.1 Raw Data'!B981),"-",'Step 1.1 Raw Data'!B981)</f>
        <v>0</v>
      </c>
      <c r="E981">
        <f>IF(ISBLANK('Step 1.1 Raw Data'!C981),"-",'Step 1.1 Raw Data'!C981)</f>
        <v>0</v>
      </c>
      <c r="F981">
        <f>IF(ISBLANK('Step 1.1 Raw Data'!D981),"-",'Step 1.1 Raw Data'!D981)</f>
        <v>0</v>
      </c>
      <c r="G981" s="17">
        <f t="shared" si="125"/>
        <v>0</v>
      </c>
      <c r="H981" s="61">
        <f>(SQRT(3)*G981*'Step 1.1 Raw Data'!$G$3*'Step 1.1 Raw Data'!$G$4)/1000</f>
        <v>0</v>
      </c>
      <c r="J981" s="10"/>
      <c r="K981"/>
      <c r="L981"/>
      <c r="M981"/>
      <c r="N981" s="17"/>
      <c r="O981"/>
      <c r="P981" s="10"/>
      <c r="Q981"/>
      <c r="R981"/>
      <c r="S981"/>
      <c r="T981" s="17"/>
      <c r="AN981" s="5"/>
    </row>
    <row r="982" spans="1:40" x14ac:dyDescent="0.3">
      <c r="A982" s="10">
        <f>IF(ISBLANK('Step 1.1 Raw Data'!A982),"-",'Step 1.1 Raw Data'!A982)</f>
        <v>43173.250056655095</v>
      </c>
      <c r="B982">
        <f t="shared" si="124"/>
        <v>6</v>
      </c>
      <c r="C982">
        <f t="shared" si="123"/>
        <v>4</v>
      </c>
      <c r="D982">
        <f>IF(ISBLANK('Step 1.1 Raw Data'!B982),"-",'Step 1.1 Raw Data'!B982)</f>
        <v>0</v>
      </c>
      <c r="E982">
        <f>IF(ISBLANK('Step 1.1 Raw Data'!C982),"-",'Step 1.1 Raw Data'!C982)</f>
        <v>0</v>
      </c>
      <c r="F982">
        <f>IF(ISBLANK('Step 1.1 Raw Data'!D982),"-",'Step 1.1 Raw Data'!D982)</f>
        <v>0</v>
      </c>
      <c r="G982" s="17">
        <f t="shared" si="125"/>
        <v>0</v>
      </c>
      <c r="H982" s="61">
        <f>(SQRT(3)*G982*'Step 1.1 Raw Data'!$G$3*'Step 1.1 Raw Data'!$G$4)/1000</f>
        <v>0</v>
      </c>
      <c r="J982" s="10"/>
      <c r="K982"/>
      <c r="L982"/>
      <c r="M982"/>
      <c r="N982" s="17"/>
      <c r="O982"/>
      <c r="P982" s="10"/>
      <c r="Q982"/>
      <c r="R982"/>
      <c r="S982"/>
      <c r="T982" s="17"/>
      <c r="AN982" s="5"/>
    </row>
    <row r="983" spans="1:40" x14ac:dyDescent="0.3">
      <c r="A983" s="10">
        <f>IF(ISBLANK('Step 1.1 Raw Data'!A983),"-",'Step 1.1 Raw Data'!A983)</f>
        <v>43173.291723379632</v>
      </c>
      <c r="B983">
        <f t="shared" si="124"/>
        <v>7</v>
      </c>
      <c r="C983">
        <f t="shared" si="123"/>
        <v>4</v>
      </c>
      <c r="D983">
        <f>IF(ISBLANK('Step 1.1 Raw Data'!B983),"-",'Step 1.1 Raw Data'!B983)</f>
        <v>0</v>
      </c>
      <c r="E983">
        <f>IF(ISBLANK('Step 1.1 Raw Data'!C983),"-",'Step 1.1 Raw Data'!C983)</f>
        <v>0</v>
      </c>
      <c r="F983">
        <f>IF(ISBLANK('Step 1.1 Raw Data'!D983),"-",'Step 1.1 Raw Data'!D983)</f>
        <v>0</v>
      </c>
      <c r="G983" s="17">
        <f t="shared" si="125"/>
        <v>0</v>
      </c>
      <c r="H983" s="61">
        <f>(SQRT(3)*G983*'Step 1.1 Raw Data'!$G$3*'Step 1.1 Raw Data'!$G$4)/1000</f>
        <v>0</v>
      </c>
      <c r="J983" s="10"/>
      <c r="K983"/>
      <c r="L983"/>
      <c r="M983"/>
      <c r="N983" s="17"/>
      <c r="O983"/>
      <c r="P983" s="10"/>
      <c r="Q983"/>
      <c r="R983"/>
      <c r="S983"/>
      <c r="T983" s="17"/>
      <c r="AN983" s="5"/>
    </row>
    <row r="984" spans="1:40" x14ac:dyDescent="0.3">
      <c r="A984" s="10">
        <f>IF(ISBLANK('Step 1.1 Raw Data'!A984),"-",'Step 1.1 Raw Data'!A984)</f>
        <v>43173.33339010417</v>
      </c>
      <c r="B984">
        <f t="shared" si="124"/>
        <v>8</v>
      </c>
      <c r="C984">
        <f t="shared" si="123"/>
        <v>4</v>
      </c>
      <c r="D984">
        <f>IF(ISBLANK('Step 1.1 Raw Data'!B984),"-",'Step 1.1 Raw Data'!B984)</f>
        <v>0</v>
      </c>
      <c r="E984">
        <f>IF(ISBLANK('Step 1.1 Raw Data'!C984),"-",'Step 1.1 Raw Data'!C984)</f>
        <v>0</v>
      </c>
      <c r="F984">
        <f>IF(ISBLANK('Step 1.1 Raw Data'!D984),"-",'Step 1.1 Raw Data'!D984)</f>
        <v>0</v>
      </c>
      <c r="G984" s="17">
        <f t="shared" si="125"/>
        <v>0</v>
      </c>
      <c r="H984" s="61">
        <f>(SQRT(3)*G984*'Step 1.1 Raw Data'!$G$3*'Step 1.1 Raw Data'!$G$4)/1000</f>
        <v>0</v>
      </c>
      <c r="J984" s="10"/>
      <c r="K984"/>
      <c r="L984"/>
      <c r="M984"/>
      <c r="N984" s="17"/>
      <c r="O984"/>
      <c r="P984" s="10"/>
      <c r="Q984"/>
      <c r="R984"/>
      <c r="S984"/>
      <c r="T984" s="17"/>
      <c r="AN984" s="5"/>
    </row>
    <row r="985" spans="1:40" x14ac:dyDescent="0.3">
      <c r="A985" s="10">
        <f>IF(ISBLANK('Step 1.1 Raw Data'!A985),"-",'Step 1.1 Raw Data'!A985)</f>
        <v>43173.375056828707</v>
      </c>
      <c r="B985">
        <f t="shared" si="124"/>
        <v>9</v>
      </c>
      <c r="C985">
        <f t="shared" si="123"/>
        <v>4</v>
      </c>
      <c r="D985">
        <f>IF(ISBLANK('Step 1.1 Raw Data'!B985),"-",'Step 1.1 Raw Data'!B985)</f>
        <v>0</v>
      </c>
      <c r="E985">
        <f>IF(ISBLANK('Step 1.1 Raw Data'!C985),"-",'Step 1.1 Raw Data'!C985)</f>
        <v>0</v>
      </c>
      <c r="F985">
        <f>IF(ISBLANK('Step 1.1 Raw Data'!D985),"-",'Step 1.1 Raw Data'!D985)</f>
        <v>0</v>
      </c>
      <c r="G985" s="17">
        <f t="shared" si="125"/>
        <v>0</v>
      </c>
      <c r="H985" s="61">
        <f>(SQRT(3)*G985*'Step 1.1 Raw Data'!$G$3*'Step 1.1 Raw Data'!$G$4)/1000</f>
        <v>0</v>
      </c>
      <c r="J985" s="10"/>
      <c r="K985"/>
      <c r="L985"/>
      <c r="M985"/>
      <c r="N985" s="17"/>
      <c r="O985"/>
      <c r="P985" s="10"/>
      <c r="Q985"/>
      <c r="R985"/>
      <c r="S985"/>
      <c r="T985" s="17"/>
      <c r="AN985" s="5"/>
    </row>
    <row r="986" spans="1:40" x14ac:dyDescent="0.3">
      <c r="A986" s="10">
        <f>IF(ISBLANK('Step 1.1 Raw Data'!A986),"-",'Step 1.1 Raw Data'!A986)</f>
        <v>43173.416723553244</v>
      </c>
      <c r="B986">
        <f t="shared" si="124"/>
        <v>10</v>
      </c>
      <c r="C986">
        <f t="shared" si="123"/>
        <v>4</v>
      </c>
      <c r="D986">
        <f>IF(ISBLANK('Step 1.1 Raw Data'!B986),"-",'Step 1.1 Raw Data'!B986)</f>
        <v>0</v>
      </c>
      <c r="E986">
        <f>IF(ISBLANK('Step 1.1 Raw Data'!C986),"-",'Step 1.1 Raw Data'!C986)</f>
        <v>0</v>
      </c>
      <c r="F986">
        <f>IF(ISBLANK('Step 1.1 Raw Data'!D986),"-",'Step 1.1 Raw Data'!D986)</f>
        <v>0</v>
      </c>
      <c r="G986" s="17">
        <f t="shared" si="125"/>
        <v>0</v>
      </c>
      <c r="H986" s="61">
        <f>(SQRT(3)*G986*'Step 1.1 Raw Data'!$G$3*'Step 1.1 Raw Data'!$G$4)/1000</f>
        <v>0</v>
      </c>
      <c r="J986" s="10"/>
      <c r="K986"/>
      <c r="L986"/>
      <c r="M986"/>
      <c r="N986" s="17"/>
      <c r="O986"/>
      <c r="P986" s="10"/>
      <c r="Q986"/>
      <c r="R986"/>
      <c r="S986"/>
      <c r="T986" s="17"/>
      <c r="AN986" s="5"/>
    </row>
    <row r="987" spans="1:40" x14ac:dyDescent="0.3">
      <c r="A987" s="10">
        <f>IF(ISBLANK('Step 1.1 Raw Data'!A987),"-",'Step 1.1 Raw Data'!A987)</f>
        <v>43173.458390277781</v>
      </c>
      <c r="B987">
        <f t="shared" si="124"/>
        <v>11</v>
      </c>
      <c r="C987">
        <f t="shared" si="123"/>
        <v>4</v>
      </c>
      <c r="D987">
        <f>IF(ISBLANK('Step 1.1 Raw Data'!B987),"-",'Step 1.1 Raw Data'!B987)</f>
        <v>0</v>
      </c>
      <c r="E987">
        <f>IF(ISBLANK('Step 1.1 Raw Data'!C987),"-",'Step 1.1 Raw Data'!C987)</f>
        <v>0</v>
      </c>
      <c r="F987">
        <f>IF(ISBLANK('Step 1.1 Raw Data'!D987),"-",'Step 1.1 Raw Data'!D987)</f>
        <v>0</v>
      </c>
      <c r="G987" s="17">
        <f t="shared" si="125"/>
        <v>0</v>
      </c>
      <c r="H987" s="61">
        <f>(SQRT(3)*G987*'Step 1.1 Raw Data'!$G$3*'Step 1.1 Raw Data'!$G$4)/1000</f>
        <v>0</v>
      </c>
      <c r="J987" s="10"/>
      <c r="K987"/>
      <c r="L987"/>
      <c r="M987"/>
      <c r="N987" s="17"/>
      <c r="O987"/>
      <c r="P987" s="10"/>
      <c r="Q987"/>
      <c r="R987"/>
      <c r="S987"/>
      <c r="T987" s="17"/>
      <c r="AN987" s="5"/>
    </row>
    <row r="988" spans="1:40" x14ac:dyDescent="0.3">
      <c r="A988" s="10">
        <f>IF(ISBLANK('Step 1.1 Raw Data'!A988),"-",'Step 1.1 Raw Data'!A988)</f>
        <v>43173.500057002311</v>
      </c>
      <c r="B988">
        <f t="shared" si="124"/>
        <v>12</v>
      </c>
      <c r="C988">
        <f t="shared" si="123"/>
        <v>4</v>
      </c>
      <c r="D988">
        <f>IF(ISBLANK('Step 1.1 Raw Data'!B988),"-",'Step 1.1 Raw Data'!B988)</f>
        <v>0</v>
      </c>
      <c r="E988">
        <f>IF(ISBLANK('Step 1.1 Raw Data'!C988),"-",'Step 1.1 Raw Data'!C988)</f>
        <v>0</v>
      </c>
      <c r="F988">
        <f>IF(ISBLANK('Step 1.1 Raw Data'!D988),"-",'Step 1.1 Raw Data'!D988)</f>
        <v>0</v>
      </c>
      <c r="G988" s="17">
        <f t="shared" si="125"/>
        <v>0</v>
      </c>
      <c r="H988" s="61">
        <f>(SQRT(3)*G988*'Step 1.1 Raw Data'!$G$3*'Step 1.1 Raw Data'!$G$4)/1000</f>
        <v>0</v>
      </c>
      <c r="J988" s="10"/>
      <c r="K988"/>
      <c r="L988"/>
      <c r="M988"/>
      <c r="N988" s="17"/>
      <c r="O988"/>
      <c r="P988" s="10"/>
      <c r="Q988"/>
      <c r="R988"/>
      <c r="S988"/>
      <c r="T988" s="17"/>
      <c r="AN988" s="5"/>
    </row>
    <row r="989" spans="1:40" x14ac:dyDescent="0.3">
      <c r="A989" s="10">
        <f>IF(ISBLANK('Step 1.1 Raw Data'!A989),"-",'Step 1.1 Raw Data'!A989)</f>
        <v>43173.541723726848</v>
      </c>
      <c r="B989">
        <f t="shared" si="124"/>
        <v>13</v>
      </c>
      <c r="C989">
        <f t="shared" si="123"/>
        <v>4</v>
      </c>
      <c r="D989">
        <f>IF(ISBLANK('Step 1.1 Raw Data'!B989),"-",'Step 1.1 Raw Data'!B989)</f>
        <v>0</v>
      </c>
      <c r="E989">
        <f>IF(ISBLANK('Step 1.1 Raw Data'!C989),"-",'Step 1.1 Raw Data'!C989)</f>
        <v>0</v>
      </c>
      <c r="F989">
        <f>IF(ISBLANK('Step 1.1 Raw Data'!D989),"-",'Step 1.1 Raw Data'!D989)</f>
        <v>0</v>
      </c>
      <c r="G989" s="17">
        <f t="shared" si="125"/>
        <v>0</v>
      </c>
      <c r="H989" s="61">
        <f>(SQRT(3)*G989*'Step 1.1 Raw Data'!$G$3*'Step 1.1 Raw Data'!$G$4)/1000</f>
        <v>0</v>
      </c>
      <c r="J989" s="10"/>
      <c r="K989"/>
      <c r="L989"/>
      <c r="M989"/>
      <c r="N989" s="17"/>
      <c r="O989"/>
      <c r="P989" s="10"/>
      <c r="Q989"/>
      <c r="R989"/>
      <c r="S989"/>
      <c r="T989" s="17"/>
      <c r="AN989" s="5"/>
    </row>
    <row r="990" spans="1:40" x14ac:dyDescent="0.3">
      <c r="A990" s="10">
        <f>IF(ISBLANK('Step 1.1 Raw Data'!A990),"-",'Step 1.1 Raw Data'!A990)</f>
        <v>43173.583390451386</v>
      </c>
      <c r="B990">
        <f t="shared" si="124"/>
        <v>14</v>
      </c>
      <c r="C990">
        <f t="shared" si="123"/>
        <v>4</v>
      </c>
      <c r="D990">
        <f>IF(ISBLANK('Step 1.1 Raw Data'!B990),"-",'Step 1.1 Raw Data'!B990)</f>
        <v>0</v>
      </c>
      <c r="E990">
        <f>IF(ISBLANK('Step 1.1 Raw Data'!C990),"-",'Step 1.1 Raw Data'!C990)</f>
        <v>0</v>
      </c>
      <c r="F990">
        <f>IF(ISBLANK('Step 1.1 Raw Data'!D990),"-",'Step 1.1 Raw Data'!D990)</f>
        <v>0</v>
      </c>
      <c r="G990" s="17">
        <f t="shared" si="125"/>
        <v>0</v>
      </c>
      <c r="H990" s="61">
        <f>(SQRT(3)*G990*'Step 1.1 Raw Data'!$G$3*'Step 1.1 Raw Data'!$G$4)/1000</f>
        <v>0</v>
      </c>
      <c r="J990" s="10"/>
      <c r="K990"/>
      <c r="L990"/>
      <c r="M990"/>
      <c r="N990" s="17"/>
      <c r="O990"/>
      <c r="P990" s="10"/>
      <c r="Q990"/>
      <c r="R990"/>
      <c r="S990"/>
      <c r="T990" s="17"/>
      <c r="AN990" s="5"/>
    </row>
    <row r="991" spans="1:40" x14ac:dyDescent="0.3">
      <c r="A991" s="10">
        <f>IF(ISBLANK('Step 1.1 Raw Data'!A991),"-",'Step 1.1 Raw Data'!A991)</f>
        <v>43173.625057175923</v>
      </c>
      <c r="B991">
        <f t="shared" si="124"/>
        <v>15</v>
      </c>
      <c r="C991">
        <f t="shared" si="123"/>
        <v>4</v>
      </c>
      <c r="D991">
        <f>IF(ISBLANK('Step 1.1 Raw Data'!B991),"-",'Step 1.1 Raw Data'!B991)</f>
        <v>0</v>
      </c>
      <c r="E991">
        <f>IF(ISBLANK('Step 1.1 Raw Data'!C991),"-",'Step 1.1 Raw Data'!C991)</f>
        <v>0</v>
      </c>
      <c r="F991">
        <f>IF(ISBLANK('Step 1.1 Raw Data'!D991),"-",'Step 1.1 Raw Data'!D991)</f>
        <v>0</v>
      </c>
      <c r="G991" s="17">
        <f t="shared" si="125"/>
        <v>0</v>
      </c>
      <c r="H991" s="61">
        <f>(SQRT(3)*G991*'Step 1.1 Raw Data'!$G$3*'Step 1.1 Raw Data'!$G$4)/1000</f>
        <v>0</v>
      </c>
      <c r="J991" s="10"/>
      <c r="K991"/>
      <c r="L991"/>
      <c r="M991"/>
      <c r="N991" s="17"/>
      <c r="O991"/>
      <c r="P991" s="10"/>
      <c r="Q991"/>
      <c r="R991"/>
      <c r="S991"/>
      <c r="T991" s="17"/>
      <c r="AN991" s="5"/>
    </row>
    <row r="992" spans="1:40" x14ac:dyDescent="0.3">
      <c r="A992" s="10">
        <f>IF(ISBLANK('Step 1.1 Raw Data'!A992),"-",'Step 1.1 Raw Data'!A992)</f>
        <v>43173.66672390046</v>
      </c>
      <c r="B992">
        <f t="shared" si="124"/>
        <v>16</v>
      </c>
      <c r="C992">
        <f t="shared" si="123"/>
        <v>4</v>
      </c>
      <c r="D992">
        <f>IF(ISBLANK('Step 1.1 Raw Data'!B992),"-",'Step 1.1 Raw Data'!B992)</f>
        <v>0</v>
      </c>
      <c r="E992">
        <f>IF(ISBLANK('Step 1.1 Raw Data'!C992),"-",'Step 1.1 Raw Data'!C992)</f>
        <v>0</v>
      </c>
      <c r="F992">
        <f>IF(ISBLANK('Step 1.1 Raw Data'!D992),"-",'Step 1.1 Raw Data'!D992)</f>
        <v>0</v>
      </c>
      <c r="G992" s="17">
        <f t="shared" si="125"/>
        <v>0</v>
      </c>
      <c r="H992" s="61">
        <f>(SQRT(3)*G992*'Step 1.1 Raw Data'!$G$3*'Step 1.1 Raw Data'!$G$4)/1000</f>
        <v>0</v>
      </c>
      <c r="J992" s="10"/>
      <c r="K992"/>
      <c r="L992"/>
      <c r="M992"/>
      <c r="N992" s="17"/>
      <c r="O992"/>
      <c r="P992" s="10"/>
      <c r="Q992"/>
      <c r="R992"/>
      <c r="S992"/>
      <c r="T992" s="17"/>
      <c r="AN992" s="5"/>
    </row>
    <row r="993" spans="1:40" x14ac:dyDescent="0.3">
      <c r="A993" s="10">
        <f>IF(ISBLANK('Step 1.1 Raw Data'!A993),"-",'Step 1.1 Raw Data'!A993)</f>
        <v>43173.708390624997</v>
      </c>
      <c r="B993">
        <f t="shared" si="124"/>
        <v>17</v>
      </c>
      <c r="C993">
        <f t="shared" si="123"/>
        <v>4</v>
      </c>
      <c r="D993">
        <f>IF(ISBLANK('Step 1.1 Raw Data'!B993),"-",'Step 1.1 Raw Data'!B993)</f>
        <v>0</v>
      </c>
      <c r="E993">
        <f>IF(ISBLANK('Step 1.1 Raw Data'!C993),"-",'Step 1.1 Raw Data'!C993)</f>
        <v>0</v>
      </c>
      <c r="F993">
        <f>IF(ISBLANK('Step 1.1 Raw Data'!D993),"-",'Step 1.1 Raw Data'!D993)</f>
        <v>0</v>
      </c>
      <c r="G993" s="17">
        <f t="shared" si="125"/>
        <v>0</v>
      </c>
      <c r="H993" s="61">
        <f>(SQRT(3)*G993*'Step 1.1 Raw Data'!$G$3*'Step 1.1 Raw Data'!$G$4)/1000</f>
        <v>0</v>
      </c>
      <c r="J993" s="10"/>
      <c r="K993"/>
      <c r="L993"/>
      <c r="M993"/>
      <c r="N993" s="17"/>
      <c r="O993"/>
      <c r="P993" s="10"/>
      <c r="Q993"/>
      <c r="R993"/>
      <c r="S993"/>
      <c r="T993" s="17"/>
      <c r="AN993" s="5"/>
    </row>
    <row r="994" spans="1:40" x14ac:dyDescent="0.3">
      <c r="A994" s="10">
        <f>IF(ISBLANK('Step 1.1 Raw Data'!A994),"-",'Step 1.1 Raw Data'!A994)</f>
        <v>43173.750057349534</v>
      </c>
      <c r="B994">
        <f t="shared" si="124"/>
        <v>18</v>
      </c>
      <c r="C994">
        <f t="shared" si="123"/>
        <v>4</v>
      </c>
      <c r="D994">
        <f>IF(ISBLANK('Step 1.1 Raw Data'!B994),"-",'Step 1.1 Raw Data'!B994)</f>
        <v>0</v>
      </c>
      <c r="E994">
        <f>IF(ISBLANK('Step 1.1 Raw Data'!C994),"-",'Step 1.1 Raw Data'!C994)</f>
        <v>0</v>
      </c>
      <c r="F994">
        <f>IF(ISBLANK('Step 1.1 Raw Data'!D994),"-",'Step 1.1 Raw Data'!D994)</f>
        <v>0</v>
      </c>
      <c r="G994" s="17">
        <f t="shared" si="125"/>
        <v>0</v>
      </c>
      <c r="H994" s="61">
        <f>(SQRT(3)*G994*'Step 1.1 Raw Data'!$G$3*'Step 1.1 Raw Data'!$G$4)/1000</f>
        <v>0</v>
      </c>
      <c r="J994" s="10"/>
      <c r="K994"/>
      <c r="L994"/>
      <c r="M994"/>
      <c r="N994" s="17"/>
      <c r="O994"/>
      <c r="P994" s="10"/>
      <c r="Q994"/>
      <c r="R994"/>
      <c r="S994"/>
      <c r="T994" s="17"/>
      <c r="AN994" s="5"/>
    </row>
    <row r="995" spans="1:40" x14ac:dyDescent="0.3">
      <c r="A995" s="10">
        <f>IF(ISBLANK('Step 1.1 Raw Data'!A995),"-",'Step 1.1 Raw Data'!A995)</f>
        <v>43173.791724074072</v>
      </c>
      <c r="B995">
        <f t="shared" si="124"/>
        <v>19</v>
      </c>
      <c r="C995">
        <f t="shared" si="123"/>
        <v>4</v>
      </c>
      <c r="D995">
        <f>IF(ISBLANK('Step 1.1 Raw Data'!B995),"-",'Step 1.1 Raw Data'!B995)</f>
        <v>0</v>
      </c>
      <c r="E995">
        <f>IF(ISBLANK('Step 1.1 Raw Data'!C995),"-",'Step 1.1 Raw Data'!C995)</f>
        <v>0</v>
      </c>
      <c r="F995">
        <f>IF(ISBLANK('Step 1.1 Raw Data'!D995),"-",'Step 1.1 Raw Data'!D995)</f>
        <v>0</v>
      </c>
      <c r="G995" s="17">
        <f t="shared" si="125"/>
        <v>0</v>
      </c>
      <c r="H995" s="61">
        <f>(SQRT(3)*G995*'Step 1.1 Raw Data'!$G$3*'Step 1.1 Raw Data'!$G$4)/1000</f>
        <v>0</v>
      </c>
      <c r="J995" s="10"/>
      <c r="K995"/>
      <c r="L995"/>
      <c r="M995"/>
      <c r="N995" s="17"/>
      <c r="O995"/>
      <c r="P995" s="10"/>
      <c r="Q995"/>
      <c r="R995"/>
      <c r="S995"/>
      <c r="T995" s="17"/>
      <c r="AN995" s="5"/>
    </row>
    <row r="996" spans="1:40" x14ac:dyDescent="0.3">
      <c r="A996" s="10">
        <f>IF(ISBLANK('Step 1.1 Raw Data'!A996),"-",'Step 1.1 Raw Data'!A996)</f>
        <v>43173.833390798609</v>
      </c>
      <c r="B996">
        <f t="shared" si="124"/>
        <v>20</v>
      </c>
      <c r="C996">
        <f t="shared" si="123"/>
        <v>4</v>
      </c>
      <c r="D996">
        <f>IF(ISBLANK('Step 1.1 Raw Data'!B996),"-",'Step 1.1 Raw Data'!B996)</f>
        <v>0</v>
      </c>
      <c r="E996">
        <f>IF(ISBLANK('Step 1.1 Raw Data'!C996),"-",'Step 1.1 Raw Data'!C996)</f>
        <v>0</v>
      </c>
      <c r="F996">
        <f>IF(ISBLANK('Step 1.1 Raw Data'!D996),"-",'Step 1.1 Raw Data'!D996)</f>
        <v>0</v>
      </c>
      <c r="G996" s="17">
        <f t="shared" si="125"/>
        <v>0</v>
      </c>
      <c r="H996" s="61">
        <f>(SQRT(3)*G996*'Step 1.1 Raw Data'!$G$3*'Step 1.1 Raw Data'!$G$4)/1000</f>
        <v>0</v>
      </c>
      <c r="J996" s="10"/>
      <c r="K996"/>
      <c r="L996"/>
      <c r="M996"/>
      <c r="N996" s="17"/>
      <c r="O996"/>
      <c r="P996" s="10"/>
      <c r="Q996"/>
      <c r="R996"/>
      <c r="S996"/>
      <c r="T996" s="17"/>
      <c r="AN996" s="5"/>
    </row>
    <row r="997" spans="1:40" x14ac:dyDescent="0.3">
      <c r="A997" s="10">
        <f>IF(ISBLANK('Step 1.1 Raw Data'!A997),"-",'Step 1.1 Raw Data'!A997)</f>
        <v>43173.875057523146</v>
      </c>
      <c r="B997">
        <f t="shared" si="124"/>
        <v>21</v>
      </c>
      <c r="C997">
        <f t="shared" si="123"/>
        <v>4</v>
      </c>
      <c r="D997">
        <f>IF(ISBLANK('Step 1.1 Raw Data'!B997),"-",'Step 1.1 Raw Data'!B997)</f>
        <v>0</v>
      </c>
      <c r="E997">
        <f>IF(ISBLANK('Step 1.1 Raw Data'!C997),"-",'Step 1.1 Raw Data'!C997)</f>
        <v>0</v>
      </c>
      <c r="F997">
        <f>IF(ISBLANK('Step 1.1 Raw Data'!D997),"-",'Step 1.1 Raw Data'!D997)</f>
        <v>0</v>
      </c>
      <c r="G997" s="17">
        <f t="shared" si="125"/>
        <v>0</v>
      </c>
      <c r="H997" s="61">
        <f>(SQRT(3)*G997*'Step 1.1 Raw Data'!$G$3*'Step 1.1 Raw Data'!$G$4)/1000</f>
        <v>0</v>
      </c>
      <c r="J997" s="10"/>
      <c r="K997"/>
      <c r="L997"/>
      <c r="M997"/>
      <c r="N997" s="17"/>
      <c r="O997"/>
      <c r="P997" s="10"/>
      <c r="Q997"/>
      <c r="R997"/>
      <c r="S997"/>
      <c r="T997" s="17"/>
      <c r="AN997" s="5"/>
    </row>
    <row r="998" spans="1:40" x14ac:dyDescent="0.3">
      <c r="A998" s="10">
        <f>IF(ISBLANK('Step 1.1 Raw Data'!A998),"-",'Step 1.1 Raw Data'!A998)</f>
        <v>43173.916724247683</v>
      </c>
      <c r="B998">
        <f t="shared" si="124"/>
        <v>22</v>
      </c>
      <c r="C998">
        <f t="shared" si="123"/>
        <v>4</v>
      </c>
      <c r="D998">
        <f>IF(ISBLANK('Step 1.1 Raw Data'!B998),"-",'Step 1.1 Raw Data'!B998)</f>
        <v>0</v>
      </c>
      <c r="E998">
        <f>IF(ISBLANK('Step 1.1 Raw Data'!C998),"-",'Step 1.1 Raw Data'!C998)</f>
        <v>0</v>
      </c>
      <c r="F998">
        <f>IF(ISBLANK('Step 1.1 Raw Data'!D998),"-",'Step 1.1 Raw Data'!D998)</f>
        <v>0</v>
      </c>
      <c r="G998" s="17">
        <f t="shared" si="125"/>
        <v>0</v>
      </c>
      <c r="H998" s="61">
        <f>(SQRT(3)*G998*'Step 1.1 Raw Data'!$G$3*'Step 1.1 Raw Data'!$G$4)/1000</f>
        <v>0</v>
      </c>
      <c r="J998" s="10"/>
      <c r="K998"/>
      <c r="L998"/>
      <c r="M998"/>
      <c r="N998" s="17"/>
      <c r="O998"/>
      <c r="P998" s="10"/>
      <c r="Q998"/>
      <c r="R998"/>
      <c r="S998"/>
      <c r="T998" s="17"/>
      <c r="AN998" s="5"/>
    </row>
    <row r="999" spans="1:40" x14ac:dyDescent="0.3">
      <c r="A999" s="10">
        <f>IF(ISBLANK('Step 1.1 Raw Data'!A999),"-",'Step 1.1 Raw Data'!A999)</f>
        <v>43173.958390972221</v>
      </c>
      <c r="B999">
        <f t="shared" si="124"/>
        <v>23</v>
      </c>
      <c r="C999">
        <f t="shared" si="123"/>
        <v>4</v>
      </c>
      <c r="D999">
        <f>IF(ISBLANK('Step 1.1 Raw Data'!B999),"-",'Step 1.1 Raw Data'!B999)</f>
        <v>0</v>
      </c>
      <c r="E999">
        <f>IF(ISBLANK('Step 1.1 Raw Data'!C999),"-",'Step 1.1 Raw Data'!C999)</f>
        <v>0</v>
      </c>
      <c r="F999">
        <f>IF(ISBLANK('Step 1.1 Raw Data'!D999),"-",'Step 1.1 Raw Data'!D999)</f>
        <v>0</v>
      </c>
      <c r="G999" s="17">
        <f t="shared" si="125"/>
        <v>0</v>
      </c>
      <c r="H999" s="61">
        <f>(SQRT(3)*G999*'Step 1.1 Raw Data'!$G$3*'Step 1.1 Raw Data'!$G$4)/1000</f>
        <v>0</v>
      </c>
      <c r="J999" s="10"/>
      <c r="K999"/>
      <c r="L999"/>
      <c r="M999"/>
      <c r="N999" s="17"/>
      <c r="O999"/>
      <c r="P999" s="10"/>
      <c r="Q999"/>
      <c r="R999"/>
      <c r="S999"/>
      <c r="T999" s="17"/>
      <c r="AN999" s="5"/>
    </row>
    <row r="1000" spans="1:40" x14ac:dyDescent="0.3">
      <c r="A1000" s="10">
        <f>IF(ISBLANK('Step 1.1 Raw Data'!A1000),"-",'Step 1.1 Raw Data'!A1000)</f>
        <v>43174.000057696758</v>
      </c>
      <c r="B1000">
        <f t="shared" si="124"/>
        <v>0</v>
      </c>
      <c r="C1000">
        <f t="shared" si="123"/>
        <v>5</v>
      </c>
      <c r="D1000">
        <f>IF(ISBLANK('Step 1.1 Raw Data'!B1000),"-",'Step 1.1 Raw Data'!B1000)</f>
        <v>86.549199999999999</v>
      </c>
      <c r="E1000">
        <f>IF(ISBLANK('Step 1.1 Raw Data'!C1000),"-",'Step 1.1 Raw Data'!C1000)</f>
        <v>86.549199999999999</v>
      </c>
      <c r="F1000">
        <f>IF(ISBLANK('Step 1.1 Raw Data'!D1000),"-",'Step 1.1 Raw Data'!D1000)</f>
        <v>86.549199999999999</v>
      </c>
      <c r="G1000" s="17">
        <f t="shared" si="125"/>
        <v>86.549199999999999</v>
      </c>
      <c r="H1000" s="61">
        <f>(SQRT(3)*G1000*'Step 1.1 Raw Data'!$G$3*'Step 1.1 Raw Data'!$G$4)/1000</f>
        <v>31.314201019385028</v>
      </c>
      <c r="J1000" s="10"/>
      <c r="K1000"/>
      <c r="L1000"/>
      <c r="M1000"/>
      <c r="N1000" s="17"/>
      <c r="O1000"/>
      <c r="P1000" s="10"/>
      <c r="Q1000"/>
      <c r="R1000"/>
      <c r="S1000"/>
      <c r="T1000" s="17"/>
      <c r="AN1000" s="5"/>
    </row>
    <row r="1001" spans="1:40" x14ac:dyDescent="0.3">
      <c r="A1001" s="10">
        <f>IF(ISBLANK('Step 1.1 Raw Data'!A1001),"-",'Step 1.1 Raw Data'!A1001)</f>
        <v>43174.041724421295</v>
      </c>
      <c r="B1001">
        <f t="shared" si="124"/>
        <v>1</v>
      </c>
      <c r="C1001">
        <f t="shared" si="123"/>
        <v>5</v>
      </c>
      <c r="D1001">
        <f>IF(ISBLANK('Step 1.1 Raw Data'!B1001),"-",'Step 1.1 Raw Data'!B1001)</f>
        <v>86.720100000000002</v>
      </c>
      <c r="E1001">
        <f>IF(ISBLANK('Step 1.1 Raw Data'!C1001),"-",'Step 1.1 Raw Data'!C1001)</f>
        <v>86.720100000000002</v>
      </c>
      <c r="F1001">
        <f>IF(ISBLANK('Step 1.1 Raw Data'!D1001),"-",'Step 1.1 Raw Data'!D1001)</f>
        <v>86.720100000000002</v>
      </c>
      <c r="G1001" s="17">
        <f t="shared" si="125"/>
        <v>86.720100000000002</v>
      </c>
      <c r="H1001" s="61">
        <f>(SQRT(3)*G1001*'Step 1.1 Raw Data'!$G$3*'Step 1.1 Raw Data'!$G$4)/1000</f>
        <v>31.376034022511721</v>
      </c>
      <c r="J1001" s="10"/>
      <c r="K1001"/>
      <c r="L1001"/>
      <c r="M1001"/>
      <c r="N1001" s="17"/>
      <c r="O1001"/>
      <c r="P1001" s="10"/>
      <c r="Q1001"/>
      <c r="R1001"/>
      <c r="S1001"/>
      <c r="T1001" s="17"/>
      <c r="AN1001" s="5"/>
    </row>
    <row r="1002" spans="1:40" x14ac:dyDescent="0.3">
      <c r="A1002" s="10">
        <f>IF(ISBLANK('Step 1.1 Raw Data'!A1002),"-",'Step 1.1 Raw Data'!A1002)</f>
        <v>43174.083391145832</v>
      </c>
      <c r="B1002">
        <f t="shared" si="124"/>
        <v>2</v>
      </c>
      <c r="C1002">
        <f t="shared" si="123"/>
        <v>5</v>
      </c>
      <c r="D1002">
        <f>IF(ISBLANK('Step 1.1 Raw Data'!B1002),"-",'Step 1.1 Raw Data'!B1002)</f>
        <v>86.509500000000003</v>
      </c>
      <c r="E1002">
        <f>IF(ISBLANK('Step 1.1 Raw Data'!C1002),"-",'Step 1.1 Raw Data'!C1002)</f>
        <v>86.509500000000003</v>
      </c>
      <c r="F1002">
        <f>IF(ISBLANK('Step 1.1 Raw Data'!D1002),"-",'Step 1.1 Raw Data'!D1002)</f>
        <v>86.509500000000003</v>
      </c>
      <c r="G1002" s="17">
        <f t="shared" si="125"/>
        <v>86.509500000000003</v>
      </c>
      <c r="H1002" s="61">
        <f>(SQRT(3)*G1002*'Step 1.1 Raw Data'!$G$3*'Step 1.1 Raw Data'!$G$4)/1000</f>
        <v>31.299837238085267</v>
      </c>
      <c r="J1002" s="10"/>
      <c r="K1002"/>
      <c r="L1002"/>
      <c r="M1002"/>
      <c r="N1002" s="17"/>
      <c r="O1002"/>
      <c r="P1002" s="10"/>
      <c r="Q1002"/>
      <c r="R1002"/>
      <c r="S1002"/>
      <c r="T1002" s="17"/>
      <c r="AN1002" s="5"/>
    </row>
    <row r="1003" spans="1:40" x14ac:dyDescent="0.3">
      <c r="A1003" s="10">
        <f>IF(ISBLANK('Step 1.1 Raw Data'!A1003),"-",'Step 1.1 Raw Data'!A1003)</f>
        <v>43174.125057870369</v>
      </c>
      <c r="B1003">
        <f t="shared" si="124"/>
        <v>3</v>
      </c>
      <c r="C1003">
        <f t="shared" si="123"/>
        <v>5</v>
      </c>
      <c r="D1003">
        <f>IF(ISBLANK('Step 1.1 Raw Data'!B1003),"-",'Step 1.1 Raw Data'!B1003)</f>
        <v>86.457599999999999</v>
      </c>
      <c r="E1003">
        <f>IF(ISBLANK('Step 1.1 Raw Data'!C1003),"-",'Step 1.1 Raw Data'!C1003)</f>
        <v>86.457599999999999</v>
      </c>
      <c r="F1003">
        <f>IF(ISBLANK('Step 1.1 Raw Data'!D1003),"-",'Step 1.1 Raw Data'!D1003)</f>
        <v>86.457599999999999</v>
      </c>
      <c r="G1003" s="17">
        <f t="shared" si="125"/>
        <v>86.457599999999999</v>
      </c>
      <c r="H1003" s="61">
        <f>(SQRT(3)*G1003*'Step 1.1 Raw Data'!$G$3*'Step 1.1 Raw Data'!$G$4)/1000</f>
        <v>31.281059398048548</v>
      </c>
      <c r="J1003" s="10"/>
      <c r="K1003"/>
      <c r="L1003"/>
      <c r="M1003"/>
      <c r="N1003" s="17"/>
      <c r="O1003"/>
      <c r="P1003" s="10"/>
      <c r="Q1003"/>
      <c r="R1003"/>
      <c r="S1003"/>
      <c r="T1003" s="17"/>
      <c r="AN1003" s="5"/>
    </row>
    <row r="1004" spans="1:40" x14ac:dyDescent="0.3">
      <c r="A1004" s="10">
        <f>IF(ISBLANK('Step 1.1 Raw Data'!A1004),"-",'Step 1.1 Raw Data'!A1004)</f>
        <v>43174.166724594907</v>
      </c>
      <c r="B1004">
        <f t="shared" si="124"/>
        <v>4</v>
      </c>
      <c r="C1004">
        <f t="shared" si="123"/>
        <v>5</v>
      </c>
      <c r="D1004">
        <f>IF(ISBLANK('Step 1.1 Raw Data'!B1004),"-",'Step 1.1 Raw Data'!B1004)</f>
        <v>86.631600000000006</v>
      </c>
      <c r="E1004">
        <f>IF(ISBLANK('Step 1.1 Raw Data'!C1004),"-",'Step 1.1 Raw Data'!C1004)</f>
        <v>86.631600000000006</v>
      </c>
      <c r="F1004">
        <f>IF(ISBLANK('Step 1.1 Raw Data'!D1004),"-",'Step 1.1 Raw Data'!D1004)</f>
        <v>86.631600000000006</v>
      </c>
      <c r="G1004" s="17">
        <f t="shared" si="125"/>
        <v>86.631600000000006</v>
      </c>
      <c r="H1004" s="61">
        <f>(SQRT(3)*G1004*'Step 1.1 Raw Data'!$G$3*'Step 1.1 Raw Data'!$G$4)/1000</f>
        <v>31.344014006264135</v>
      </c>
      <c r="J1004" s="10"/>
      <c r="K1004"/>
      <c r="L1004"/>
      <c r="M1004"/>
      <c r="N1004" s="17"/>
      <c r="O1004"/>
      <c r="P1004" s="10"/>
      <c r="Q1004"/>
      <c r="R1004"/>
      <c r="S1004"/>
      <c r="T1004" s="17"/>
      <c r="AN1004" s="5"/>
    </row>
    <row r="1005" spans="1:40" x14ac:dyDescent="0.3">
      <c r="A1005" s="10">
        <f>IF(ISBLANK('Step 1.1 Raw Data'!A1005),"-",'Step 1.1 Raw Data'!A1005)</f>
        <v>43174.208391319444</v>
      </c>
      <c r="B1005">
        <f t="shared" si="124"/>
        <v>5</v>
      </c>
      <c r="C1005">
        <f t="shared" si="123"/>
        <v>5</v>
      </c>
      <c r="D1005">
        <f>IF(ISBLANK('Step 1.1 Raw Data'!B1005),"-",'Step 1.1 Raw Data'!B1005)</f>
        <v>86.569000000000003</v>
      </c>
      <c r="E1005">
        <f>IF(ISBLANK('Step 1.1 Raw Data'!C1005),"-",'Step 1.1 Raw Data'!C1005)</f>
        <v>86.569000000000003</v>
      </c>
      <c r="F1005">
        <f>IF(ISBLANK('Step 1.1 Raw Data'!D1005),"-",'Step 1.1 Raw Data'!D1005)</f>
        <v>86.569000000000003</v>
      </c>
      <c r="G1005" s="17">
        <f t="shared" si="125"/>
        <v>86.569000000000003</v>
      </c>
      <c r="H1005" s="61">
        <f>(SQRT(3)*G1005*'Step 1.1 Raw Data'!$G$3*'Step 1.1 Raw Data'!$G$4)/1000</f>
        <v>31.321364819630251</v>
      </c>
      <c r="J1005" s="10"/>
      <c r="K1005"/>
      <c r="L1005"/>
      <c r="M1005"/>
      <c r="N1005" s="17"/>
      <c r="O1005"/>
      <c r="P1005" s="10"/>
      <c r="Q1005"/>
      <c r="R1005"/>
      <c r="S1005"/>
      <c r="T1005" s="17"/>
      <c r="AN1005" s="5"/>
    </row>
    <row r="1006" spans="1:40" x14ac:dyDescent="0.3">
      <c r="A1006" s="10">
        <f>IF(ISBLANK('Step 1.1 Raw Data'!A1006),"-",'Step 1.1 Raw Data'!A1006)</f>
        <v>43174.250058043981</v>
      </c>
      <c r="B1006">
        <f t="shared" si="124"/>
        <v>6</v>
      </c>
      <c r="C1006">
        <f t="shared" si="123"/>
        <v>5</v>
      </c>
      <c r="D1006">
        <f>IF(ISBLANK('Step 1.1 Raw Data'!B1006),"-",'Step 1.1 Raw Data'!B1006)</f>
        <v>86.646799999999999</v>
      </c>
      <c r="E1006">
        <f>IF(ISBLANK('Step 1.1 Raw Data'!C1006),"-",'Step 1.1 Raw Data'!C1006)</f>
        <v>86.646799999999999</v>
      </c>
      <c r="F1006">
        <f>IF(ISBLANK('Step 1.1 Raw Data'!D1006),"-",'Step 1.1 Raw Data'!D1006)</f>
        <v>86.646799999999999</v>
      </c>
      <c r="G1006" s="17">
        <f t="shared" si="125"/>
        <v>86.646799999999999</v>
      </c>
      <c r="H1006" s="61">
        <f>(SQRT(3)*G1006*'Step 1.1 Raw Data'!$G$3*'Step 1.1 Raw Data'!$G$4)/1000</f>
        <v>31.349513489280671</v>
      </c>
      <c r="J1006" s="10"/>
      <c r="K1006"/>
      <c r="L1006"/>
      <c r="M1006"/>
      <c r="N1006" s="17"/>
      <c r="O1006"/>
      <c r="P1006" s="10"/>
      <c r="Q1006"/>
      <c r="R1006"/>
      <c r="S1006"/>
      <c r="T1006" s="17"/>
      <c r="AN1006" s="5"/>
    </row>
    <row r="1007" spans="1:40" x14ac:dyDescent="0.3">
      <c r="A1007" s="10">
        <f>IF(ISBLANK('Step 1.1 Raw Data'!A1007),"-",'Step 1.1 Raw Data'!A1007)</f>
        <v>43174.291724768518</v>
      </c>
      <c r="B1007">
        <f t="shared" si="124"/>
        <v>7</v>
      </c>
      <c r="C1007">
        <f t="shared" si="123"/>
        <v>5</v>
      </c>
      <c r="D1007">
        <f>IF(ISBLANK('Step 1.1 Raw Data'!B1007),"-",'Step 1.1 Raw Data'!B1007)</f>
        <v>86.636099999999999</v>
      </c>
      <c r="E1007">
        <f>IF(ISBLANK('Step 1.1 Raw Data'!C1007),"-",'Step 1.1 Raw Data'!C1007)</f>
        <v>86.636099999999999</v>
      </c>
      <c r="F1007">
        <f>IF(ISBLANK('Step 1.1 Raw Data'!D1007),"-",'Step 1.1 Raw Data'!D1007)</f>
        <v>86.636099999999999</v>
      </c>
      <c r="G1007" s="17">
        <f t="shared" si="125"/>
        <v>86.636099999999999</v>
      </c>
      <c r="H1007" s="61">
        <f>(SQRT(3)*G1007*'Step 1.1 Raw Data'!$G$3*'Step 1.1 Raw Data'!$G$4)/1000</f>
        <v>31.345642142683506</v>
      </c>
      <c r="J1007" s="10"/>
      <c r="K1007"/>
      <c r="L1007"/>
      <c r="M1007"/>
      <c r="N1007" s="17"/>
      <c r="O1007"/>
      <c r="P1007" s="10"/>
      <c r="Q1007"/>
      <c r="R1007"/>
      <c r="S1007"/>
      <c r="T1007" s="17"/>
      <c r="AN1007" s="5"/>
    </row>
    <row r="1008" spans="1:40" x14ac:dyDescent="0.3">
      <c r="A1008" s="10">
        <f>IF(ISBLANK('Step 1.1 Raw Data'!A1008),"-",'Step 1.1 Raw Data'!A1008)</f>
        <v>43174.333391493055</v>
      </c>
      <c r="B1008">
        <f t="shared" si="124"/>
        <v>8</v>
      </c>
      <c r="C1008">
        <f t="shared" si="123"/>
        <v>5</v>
      </c>
      <c r="D1008">
        <f>IF(ISBLANK('Step 1.1 Raw Data'!B1008),"-",'Step 1.1 Raw Data'!B1008)</f>
        <v>86.681899999999999</v>
      </c>
      <c r="E1008">
        <f>IF(ISBLANK('Step 1.1 Raw Data'!C1008),"-",'Step 1.1 Raw Data'!C1008)</f>
        <v>86.681899999999999</v>
      </c>
      <c r="F1008">
        <f>IF(ISBLANK('Step 1.1 Raw Data'!D1008),"-",'Step 1.1 Raw Data'!D1008)</f>
        <v>86.681899999999999</v>
      </c>
      <c r="G1008" s="17">
        <f t="shared" si="125"/>
        <v>86.681899999999999</v>
      </c>
      <c r="H1008" s="61">
        <f>(SQRT(3)*G1008*'Step 1.1 Raw Data'!$G$3*'Step 1.1 Raw Data'!$G$4)/1000</f>
        <v>31.362212953351747</v>
      </c>
      <c r="J1008" s="10"/>
      <c r="K1008"/>
      <c r="L1008"/>
      <c r="M1008"/>
      <c r="N1008" s="17"/>
      <c r="O1008"/>
      <c r="P1008" s="10"/>
      <c r="Q1008"/>
      <c r="R1008"/>
      <c r="S1008"/>
      <c r="T1008" s="17"/>
      <c r="AN1008" s="5"/>
    </row>
    <row r="1009" spans="1:40" x14ac:dyDescent="0.3">
      <c r="A1009" s="10">
        <f>IF(ISBLANK('Step 1.1 Raw Data'!A1009),"-",'Step 1.1 Raw Data'!A1009)</f>
        <v>43174.375058217593</v>
      </c>
      <c r="B1009">
        <f t="shared" si="124"/>
        <v>9</v>
      </c>
      <c r="C1009">
        <f t="shared" si="123"/>
        <v>5</v>
      </c>
      <c r="D1009">
        <f>IF(ISBLANK('Step 1.1 Raw Data'!B1009),"-",'Step 1.1 Raw Data'!B1009)</f>
        <v>86.709400000000002</v>
      </c>
      <c r="E1009">
        <f>IF(ISBLANK('Step 1.1 Raw Data'!C1009),"-",'Step 1.1 Raw Data'!C1009)</f>
        <v>86.709400000000002</v>
      </c>
      <c r="F1009">
        <f>IF(ISBLANK('Step 1.1 Raw Data'!D1009),"-",'Step 1.1 Raw Data'!D1009)</f>
        <v>86.709400000000002</v>
      </c>
      <c r="G1009" s="17">
        <f t="shared" si="125"/>
        <v>86.709400000000002</v>
      </c>
      <c r="H1009" s="61">
        <f>(SQRT(3)*G1009*'Step 1.1 Raw Data'!$G$3*'Step 1.1 Raw Data'!$G$4)/1000</f>
        <v>31.372162675914559</v>
      </c>
      <c r="J1009" s="10"/>
      <c r="K1009"/>
      <c r="L1009"/>
      <c r="M1009"/>
      <c r="N1009" s="17"/>
      <c r="O1009"/>
      <c r="P1009" s="10"/>
      <c r="Q1009"/>
      <c r="R1009"/>
      <c r="S1009"/>
      <c r="T1009" s="17"/>
      <c r="AN1009" s="5"/>
    </row>
    <row r="1010" spans="1:40" x14ac:dyDescent="0.3">
      <c r="A1010" s="10">
        <f>IF(ISBLANK('Step 1.1 Raw Data'!A1010),"-",'Step 1.1 Raw Data'!A1010)</f>
        <v>43174.41672494213</v>
      </c>
      <c r="B1010">
        <f t="shared" si="124"/>
        <v>10</v>
      </c>
      <c r="C1010">
        <f t="shared" si="123"/>
        <v>5</v>
      </c>
      <c r="D1010">
        <f>IF(ISBLANK('Step 1.1 Raw Data'!B1010),"-",'Step 1.1 Raw Data'!B1010)</f>
        <v>86.793300000000002</v>
      </c>
      <c r="E1010">
        <f>IF(ISBLANK('Step 1.1 Raw Data'!C1010),"-",'Step 1.1 Raw Data'!C1010)</f>
        <v>86.793300000000002</v>
      </c>
      <c r="F1010">
        <f>IF(ISBLANK('Step 1.1 Raw Data'!D1010),"-",'Step 1.1 Raw Data'!D1010)</f>
        <v>86.793300000000002</v>
      </c>
      <c r="G1010" s="17">
        <f t="shared" si="125"/>
        <v>86.793300000000002</v>
      </c>
      <c r="H1010" s="61">
        <f>(SQRT(3)*G1010*'Step 1.1 Raw Data'!$G$3*'Step 1.1 Raw Data'!$G$4)/1000</f>
        <v>31.402518374933457</v>
      </c>
      <c r="J1010" s="10"/>
      <c r="K1010"/>
      <c r="L1010"/>
      <c r="M1010"/>
      <c r="N1010" s="17"/>
      <c r="O1010"/>
      <c r="P1010" s="10"/>
      <c r="Q1010"/>
      <c r="R1010"/>
      <c r="S1010"/>
      <c r="T1010" s="17"/>
      <c r="AN1010" s="5"/>
    </row>
    <row r="1011" spans="1:40" x14ac:dyDescent="0.3">
      <c r="A1011" s="10">
        <f>IF(ISBLANK('Step 1.1 Raw Data'!A1011),"-",'Step 1.1 Raw Data'!A1011)</f>
        <v>43174.458391666667</v>
      </c>
      <c r="B1011">
        <f t="shared" si="124"/>
        <v>11</v>
      </c>
      <c r="C1011">
        <f t="shared" si="123"/>
        <v>5</v>
      </c>
      <c r="D1011">
        <f>IF(ISBLANK('Step 1.1 Raw Data'!B1011),"-",'Step 1.1 Raw Data'!B1011)</f>
        <v>86.800899999999999</v>
      </c>
      <c r="E1011">
        <f>IF(ISBLANK('Step 1.1 Raw Data'!C1011),"-",'Step 1.1 Raw Data'!C1011)</f>
        <v>86.800899999999999</v>
      </c>
      <c r="F1011">
        <f>IF(ISBLANK('Step 1.1 Raw Data'!D1011),"-",'Step 1.1 Raw Data'!D1011)</f>
        <v>86.800899999999999</v>
      </c>
      <c r="G1011" s="17">
        <f t="shared" si="125"/>
        <v>86.800899999999999</v>
      </c>
      <c r="H1011" s="61">
        <f>(SQRT(3)*G1011*'Step 1.1 Raw Data'!$G$3*'Step 1.1 Raw Data'!$G$4)/1000</f>
        <v>31.405268116441722</v>
      </c>
      <c r="J1011" s="10"/>
      <c r="K1011"/>
      <c r="L1011"/>
      <c r="M1011"/>
      <c r="N1011" s="17"/>
      <c r="O1011"/>
      <c r="P1011" s="10"/>
      <c r="Q1011"/>
      <c r="R1011"/>
      <c r="S1011"/>
      <c r="T1011" s="17"/>
      <c r="AN1011" s="5"/>
    </row>
    <row r="1012" spans="1:40" x14ac:dyDescent="0.3">
      <c r="A1012" s="10">
        <f>IF(ISBLANK('Step 1.1 Raw Data'!A1012),"-",'Step 1.1 Raw Data'!A1012)</f>
        <v>43174.500058391204</v>
      </c>
      <c r="B1012">
        <f t="shared" si="124"/>
        <v>12</v>
      </c>
      <c r="C1012">
        <f t="shared" si="123"/>
        <v>5</v>
      </c>
      <c r="D1012">
        <f>IF(ISBLANK('Step 1.1 Raw Data'!B1012),"-",'Step 1.1 Raw Data'!B1012)</f>
        <v>86.672799999999995</v>
      </c>
      <c r="E1012">
        <f>IF(ISBLANK('Step 1.1 Raw Data'!C1012),"-",'Step 1.1 Raw Data'!C1012)</f>
        <v>86.672799999999995</v>
      </c>
      <c r="F1012">
        <f>IF(ISBLANK('Step 1.1 Raw Data'!D1012),"-",'Step 1.1 Raw Data'!D1012)</f>
        <v>86.672799999999995</v>
      </c>
      <c r="G1012" s="17">
        <f t="shared" si="125"/>
        <v>86.672799999999995</v>
      </c>
      <c r="H1012" s="61">
        <f>(SQRT(3)*G1012*'Step 1.1 Raw Data'!$G$3*'Step 1.1 Raw Data'!$G$4)/1000</f>
        <v>31.358920499703686</v>
      </c>
      <c r="J1012" s="10"/>
      <c r="K1012"/>
      <c r="L1012"/>
      <c r="M1012"/>
      <c r="N1012" s="17"/>
      <c r="O1012"/>
      <c r="P1012" s="10"/>
      <c r="Q1012"/>
      <c r="R1012"/>
      <c r="S1012"/>
      <c r="T1012" s="17"/>
      <c r="AN1012" s="5"/>
    </row>
    <row r="1013" spans="1:40" x14ac:dyDescent="0.3">
      <c r="A1013" s="10">
        <f>IF(ISBLANK('Step 1.1 Raw Data'!A1013),"-",'Step 1.1 Raw Data'!A1013)</f>
        <v>43174.541725115741</v>
      </c>
      <c r="B1013">
        <f t="shared" si="124"/>
        <v>13</v>
      </c>
      <c r="C1013">
        <f t="shared" si="123"/>
        <v>5</v>
      </c>
      <c r="D1013">
        <f>IF(ISBLANK('Step 1.1 Raw Data'!B1013),"-",'Step 1.1 Raw Data'!B1013)</f>
        <v>86.631600000000006</v>
      </c>
      <c r="E1013">
        <f>IF(ISBLANK('Step 1.1 Raw Data'!C1013),"-",'Step 1.1 Raw Data'!C1013)</f>
        <v>86.631600000000006</v>
      </c>
      <c r="F1013">
        <f>IF(ISBLANK('Step 1.1 Raw Data'!D1013),"-",'Step 1.1 Raw Data'!D1013)</f>
        <v>86.631600000000006</v>
      </c>
      <c r="G1013" s="17">
        <f t="shared" si="125"/>
        <v>86.631600000000006</v>
      </c>
      <c r="H1013" s="61">
        <f>(SQRT(3)*G1013*'Step 1.1 Raw Data'!$G$3*'Step 1.1 Raw Data'!$G$4)/1000</f>
        <v>31.344014006264135</v>
      </c>
      <c r="J1013" s="10"/>
      <c r="K1013"/>
      <c r="L1013"/>
      <c r="M1013"/>
      <c r="N1013" s="17"/>
      <c r="O1013"/>
      <c r="P1013" s="10"/>
      <c r="Q1013"/>
      <c r="R1013"/>
      <c r="S1013"/>
      <c r="T1013" s="17"/>
      <c r="AN1013" s="5"/>
    </row>
    <row r="1014" spans="1:40" x14ac:dyDescent="0.3">
      <c r="A1014" s="10">
        <f>IF(ISBLANK('Step 1.1 Raw Data'!A1014),"-",'Step 1.1 Raw Data'!A1014)</f>
        <v>43174.583391840279</v>
      </c>
      <c r="B1014">
        <f t="shared" si="124"/>
        <v>14</v>
      </c>
      <c r="C1014">
        <f t="shared" si="123"/>
        <v>5</v>
      </c>
      <c r="D1014">
        <f>IF(ISBLANK('Step 1.1 Raw Data'!B1014),"-",'Step 1.1 Raw Data'!B1014)</f>
        <v>86.631600000000006</v>
      </c>
      <c r="E1014">
        <f>IF(ISBLANK('Step 1.1 Raw Data'!C1014),"-",'Step 1.1 Raw Data'!C1014)</f>
        <v>86.631600000000006</v>
      </c>
      <c r="F1014">
        <f>IF(ISBLANK('Step 1.1 Raw Data'!D1014),"-",'Step 1.1 Raw Data'!D1014)</f>
        <v>86.631600000000006</v>
      </c>
      <c r="G1014" s="17">
        <f t="shared" si="125"/>
        <v>86.631600000000006</v>
      </c>
      <c r="H1014" s="61">
        <f>(SQRT(3)*G1014*'Step 1.1 Raw Data'!$G$3*'Step 1.1 Raw Data'!$G$4)/1000</f>
        <v>31.344014006264135</v>
      </c>
      <c r="J1014" s="10"/>
      <c r="K1014"/>
      <c r="L1014"/>
      <c r="M1014"/>
      <c r="N1014" s="17"/>
      <c r="O1014"/>
      <c r="P1014" s="10"/>
      <c r="Q1014"/>
      <c r="R1014"/>
      <c r="S1014"/>
      <c r="T1014" s="17"/>
      <c r="AN1014" s="5"/>
    </row>
    <row r="1015" spans="1:40" x14ac:dyDescent="0.3">
      <c r="A1015" s="10">
        <f>IF(ISBLANK('Step 1.1 Raw Data'!A1015),"-",'Step 1.1 Raw Data'!A1015)</f>
        <v>43174.625058564816</v>
      </c>
      <c r="B1015">
        <f t="shared" si="124"/>
        <v>15</v>
      </c>
      <c r="C1015">
        <f t="shared" si="123"/>
        <v>5</v>
      </c>
      <c r="D1015">
        <f>IF(ISBLANK('Step 1.1 Raw Data'!B1015),"-",'Step 1.1 Raw Data'!B1015)</f>
        <v>86.663600000000002</v>
      </c>
      <c r="E1015">
        <f>IF(ISBLANK('Step 1.1 Raw Data'!C1015),"-",'Step 1.1 Raw Data'!C1015)</f>
        <v>86.663600000000002</v>
      </c>
      <c r="F1015">
        <f>IF(ISBLANK('Step 1.1 Raw Data'!D1015),"-",'Step 1.1 Raw Data'!D1015)</f>
        <v>86.663600000000002</v>
      </c>
      <c r="G1015" s="17">
        <f t="shared" si="125"/>
        <v>86.663600000000017</v>
      </c>
      <c r="H1015" s="61">
        <f>(SQRT(3)*G1015*'Step 1.1 Raw Data'!$G$3*'Step 1.1 Raw Data'!$G$4)/1000</f>
        <v>31.355591865246314</v>
      </c>
      <c r="J1015" s="10"/>
      <c r="K1015"/>
      <c r="L1015"/>
      <c r="M1015"/>
      <c r="N1015" s="17"/>
      <c r="O1015"/>
      <c r="P1015" s="10"/>
      <c r="Q1015"/>
      <c r="R1015"/>
      <c r="S1015"/>
      <c r="T1015" s="17"/>
      <c r="AN1015" s="5"/>
    </row>
    <row r="1016" spans="1:40" x14ac:dyDescent="0.3">
      <c r="A1016" s="10">
        <f>IF(ISBLANK('Step 1.1 Raw Data'!A1016),"-",'Step 1.1 Raw Data'!A1016)</f>
        <v>43174.666725289353</v>
      </c>
      <c r="B1016">
        <f t="shared" si="124"/>
        <v>16</v>
      </c>
      <c r="C1016">
        <f t="shared" si="123"/>
        <v>5</v>
      </c>
      <c r="D1016">
        <f>IF(ISBLANK('Step 1.1 Raw Data'!B1016),"-",'Step 1.1 Raw Data'!B1016)</f>
        <v>86.556799999999996</v>
      </c>
      <c r="E1016">
        <f>IF(ISBLANK('Step 1.1 Raw Data'!C1016),"-",'Step 1.1 Raw Data'!C1016)</f>
        <v>86.556799999999996</v>
      </c>
      <c r="F1016">
        <f>IF(ISBLANK('Step 1.1 Raw Data'!D1016),"-",'Step 1.1 Raw Data'!D1016)</f>
        <v>86.556799999999996</v>
      </c>
      <c r="G1016" s="17">
        <f t="shared" si="125"/>
        <v>86.556799999999996</v>
      </c>
      <c r="H1016" s="61">
        <f>(SQRT(3)*G1016*'Step 1.1 Raw Data'!$G$3*'Step 1.1 Raw Data'!$G$4)/1000</f>
        <v>31.316950760893295</v>
      </c>
      <c r="J1016" s="10"/>
      <c r="K1016"/>
      <c r="L1016"/>
      <c r="M1016"/>
      <c r="N1016" s="17"/>
      <c r="O1016"/>
      <c r="P1016" s="10"/>
      <c r="Q1016"/>
      <c r="R1016"/>
      <c r="S1016"/>
      <c r="T1016" s="17"/>
      <c r="AN1016" s="5"/>
    </row>
    <row r="1017" spans="1:40" x14ac:dyDescent="0.3">
      <c r="A1017" s="10">
        <f>IF(ISBLANK('Step 1.1 Raw Data'!A1017),"-",'Step 1.1 Raw Data'!A1017)</f>
        <v>43174.70839201389</v>
      </c>
      <c r="B1017">
        <f t="shared" si="124"/>
        <v>17</v>
      </c>
      <c r="C1017">
        <f t="shared" si="123"/>
        <v>5</v>
      </c>
      <c r="D1017">
        <f>IF(ISBLANK('Step 1.1 Raw Data'!B1017),"-",'Step 1.1 Raw Data'!B1017)</f>
        <v>86.686499999999995</v>
      </c>
      <c r="E1017">
        <f>IF(ISBLANK('Step 1.1 Raw Data'!C1017),"-",'Step 1.1 Raw Data'!C1017)</f>
        <v>86.686499999999995</v>
      </c>
      <c r="F1017">
        <f>IF(ISBLANK('Step 1.1 Raw Data'!D1017),"-",'Step 1.1 Raw Data'!D1017)</f>
        <v>86.686499999999995</v>
      </c>
      <c r="G1017" s="17">
        <f t="shared" si="125"/>
        <v>86.686499999999981</v>
      </c>
      <c r="H1017" s="61">
        <f>(SQRT(3)*G1017*'Step 1.1 Raw Data'!$G$3*'Step 1.1 Raw Data'!$G$4)/1000</f>
        <v>31.363877270580424</v>
      </c>
      <c r="J1017" s="10"/>
      <c r="K1017"/>
      <c r="L1017"/>
      <c r="M1017"/>
      <c r="N1017" s="17"/>
      <c r="O1017"/>
      <c r="P1017" s="10"/>
      <c r="Q1017"/>
      <c r="R1017"/>
      <c r="S1017"/>
      <c r="T1017" s="17"/>
      <c r="AN1017" s="5"/>
    </row>
    <row r="1018" spans="1:40" x14ac:dyDescent="0.3">
      <c r="A1018" s="10">
        <f>IF(ISBLANK('Step 1.1 Raw Data'!A1018),"-",'Step 1.1 Raw Data'!A1018)</f>
        <v>43174.750058738427</v>
      </c>
      <c r="B1018">
        <f t="shared" si="124"/>
        <v>18</v>
      </c>
      <c r="C1018">
        <f t="shared" si="123"/>
        <v>5</v>
      </c>
      <c r="D1018">
        <f>IF(ISBLANK('Step 1.1 Raw Data'!B1018),"-",'Step 1.1 Raw Data'!B1018)</f>
        <v>86.726200000000006</v>
      </c>
      <c r="E1018">
        <f>IF(ISBLANK('Step 1.1 Raw Data'!C1018),"-",'Step 1.1 Raw Data'!C1018)</f>
        <v>86.726200000000006</v>
      </c>
      <c r="F1018">
        <f>IF(ISBLANK('Step 1.1 Raw Data'!D1018),"-",'Step 1.1 Raw Data'!D1018)</f>
        <v>86.726200000000006</v>
      </c>
      <c r="G1018" s="17">
        <f t="shared" si="125"/>
        <v>86.726200000000006</v>
      </c>
      <c r="H1018" s="61">
        <f>(SQRT(3)*G1018*'Step 1.1 Raw Data'!$G$3*'Step 1.1 Raw Data'!$G$4)/1000</f>
        <v>31.378241051880199</v>
      </c>
      <c r="J1018" s="10"/>
      <c r="K1018"/>
      <c r="L1018"/>
      <c r="M1018"/>
      <c r="N1018" s="17"/>
      <c r="O1018"/>
      <c r="P1018" s="10"/>
      <c r="Q1018"/>
      <c r="R1018"/>
      <c r="S1018"/>
      <c r="T1018" s="17"/>
      <c r="AN1018" s="5"/>
    </row>
    <row r="1019" spans="1:40" x14ac:dyDescent="0.3">
      <c r="A1019" s="10">
        <f>IF(ISBLANK('Step 1.1 Raw Data'!A1019),"-",'Step 1.1 Raw Data'!A1019)</f>
        <v>43174.791725462965</v>
      </c>
      <c r="B1019">
        <f t="shared" si="124"/>
        <v>19</v>
      </c>
      <c r="C1019">
        <f t="shared" si="123"/>
        <v>5</v>
      </c>
      <c r="D1019">
        <f>IF(ISBLANK('Step 1.1 Raw Data'!B1019),"-",'Step 1.1 Raw Data'!B1019)</f>
        <v>86.518699999999995</v>
      </c>
      <c r="E1019">
        <f>IF(ISBLANK('Step 1.1 Raw Data'!C1019),"-",'Step 1.1 Raw Data'!C1019)</f>
        <v>86.518699999999995</v>
      </c>
      <c r="F1019">
        <f>IF(ISBLANK('Step 1.1 Raw Data'!D1019),"-",'Step 1.1 Raw Data'!D1019)</f>
        <v>86.518699999999995</v>
      </c>
      <c r="G1019" s="17">
        <f t="shared" si="125"/>
        <v>86.51870000000001</v>
      </c>
      <c r="H1019" s="61">
        <f>(SQRT(3)*G1019*'Step 1.1 Raw Data'!$G$3*'Step 1.1 Raw Data'!$G$4)/1000</f>
        <v>31.303165872542639</v>
      </c>
      <c r="J1019" s="10"/>
      <c r="K1019"/>
      <c r="L1019"/>
      <c r="M1019"/>
      <c r="N1019" s="17"/>
      <c r="O1019"/>
      <c r="P1019" s="10"/>
      <c r="Q1019"/>
      <c r="R1019"/>
      <c r="S1019"/>
      <c r="T1019" s="17"/>
      <c r="AN1019" s="5"/>
    </row>
    <row r="1020" spans="1:40" x14ac:dyDescent="0.3">
      <c r="A1020" s="10">
        <f>IF(ISBLANK('Step 1.1 Raw Data'!A1020),"-",'Step 1.1 Raw Data'!A1020)</f>
        <v>43174.833392187502</v>
      </c>
      <c r="B1020">
        <f t="shared" si="124"/>
        <v>20</v>
      </c>
      <c r="C1020">
        <f t="shared" si="123"/>
        <v>5</v>
      </c>
      <c r="D1020">
        <f>IF(ISBLANK('Step 1.1 Raw Data'!B1020),"-",'Step 1.1 Raw Data'!B1020)</f>
        <v>86.576599999999999</v>
      </c>
      <c r="E1020">
        <f>IF(ISBLANK('Step 1.1 Raw Data'!C1020),"-",'Step 1.1 Raw Data'!C1020)</f>
        <v>86.576599999999999</v>
      </c>
      <c r="F1020">
        <f>IF(ISBLANK('Step 1.1 Raw Data'!D1020),"-",'Step 1.1 Raw Data'!D1020)</f>
        <v>86.576599999999999</v>
      </c>
      <c r="G1020" s="17">
        <f t="shared" si="125"/>
        <v>86.576599999999999</v>
      </c>
      <c r="H1020" s="61">
        <f>(SQRT(3)*G1020*'Step 1.1 Raw Data'!$G$3*'Step 1.1 Raw Data'!$G$4)/1000</f>
        <v>31.324114561138519</v>
      </c>
      <c r="J1020" s="10"/>
      <c r="K1020"/>
      <c r="L1020"/>
      <c r="M1020"/>
      <c r="N1020" s="17"/>
      <c r="O1020"/>
      <c r="P1020" s="10"/>
      <c r="Q1020"/>
      <c r="R1020"/>
      <c r="S1020"/>
      <c r="T1020" s="17"/>
      <c r="AN1020" s="5"/>
    </row>
    <row r="1021" spans="1:40" x14ac:dyDescent="0.3">
      <c r="A1021" s="10">
        <f>IF(ISBLANK('Step 1.1 Raw Data'!A1021),"-",'Step 1.1 Raw Data'!A1021)</f>
        <v>43174.875058912039</v>
      </c>
      <c r="B1021">
        <f t="shared" si="124"/>
        <v>21</v>
      </c>
      <c r="C1021">
        <f t="shared" si="123"/>
        <v>5</v>
      </c>
      <c r="D1021">
        <f>IF(ISBLANK('Step 1.1 Raw Data'!B1021),"-",'Step 1.1 Raw Data'!B1021)</f>
        <v>86.619399999999999</v>
      </c>
      <c r="E1021">
        <f>IF(ISBLANK('Step 1.1 Raw Data'!C1021),"-",'Step 1.1 Raw Data'!C1021)</f>
        <v>86.619399999999999</v>
      </c>
      <c r="F1021">
        <f>IF(ISBLANK('Step 1.1 Raw Data'!D1021),"-",'Step 1.1 Raw Data'!D1021)</f>
        <v>86.619399999999999</v>
      </c>
      <c r="G1021" s="17">
        <f t="shared" si="125"/>
        <v>86.619399999999999</v>
      </c>
      <c r="H1021" s="61">
        <f>(SQRT(3)*G1021*'Step 1.1 Raw Data'!$G$3*'Step 1.1 Raw Data'!$G$4)/1000</f>
        <v>31.339599947527173</v>
      </c>
      <c r="J1021" s="10"/>
      <c r="K1021"/>
      <c r="L1021"/>
      <c r="M1021"/>
      <c r="N1021" s="17"/>
      <c r="O1021"/>
      <c r="P1021" s="10"/>
      <c r="Q1021"/>
      <c r="R1021"/>
      <c r="S1021"/>
      <c r="T1021" s="17"/>
      <c r="AN1021" s="5"/>
    </row>
    <row r="1022" spans="1:40" x14ac:dyDescent="0.3">
      <c r="A1022" s="10">
        <f>IF(ISBLANK('Step 1.1 Raw Data'!A1022),"-",'Step 1.1 Raw Data'!A1022)</f>
        <v>43174.916725636576</v>
      </c>
      <c r="B1022">
        <f t="shared" si="124"/>
        <v>22</v>
      </c>
      <c r="C1022">
        <f t="shared" si="123"/>
        <v>5</v>
      </c>
      <c r="D1022">
        <f>IF(ISBLANK('Step 1.1 Raw Data'!B1022),"-",'Step 1.1 Raw Data'!B1022)</f>
        <v>86.674300000000002</v>
      </c>
      <c r="E1022">
        <f>IF(ISBLANK('Step 1.1 Raw Data'!C1022),"-",'Step 1.1 Raw Data'!C1022)</f>
        <v>86.674300000000002</v>
      </c>
      <c r="F1022">
        <f>IF(ISBLANK('Step 1.1 Raw Data'!D1022),"-",'Step 1.1 Raw Data'!D1022)</f>
        <v>86.674300000000002</v>
      </c>
      <c r="G1022" s="17">
        <f t="shared" si="125"/>
        <v>86.674300000000002</v>
      </c>
      <c r="H1022" s="61">
        <f>(SQRT(3)*G1022*'Step 1.1 Raw Data'!$G$3*'Step 1.1 Raw Data'!$G$4)/1000</f>
        <v>31.35946321184348</v>
      </c>
      <c r="J1022" s="10"/>
      <c r="K1022"/>
      <c r="L1022"/>
      <c r="M1022"/>
      <c r="N1022" s="17"/>
      <c r="O1022"/>
      <c r="P1022" s="10"/>
      <c r="Q1022"/>
      <c r="R1022"/>
      <c r="S1022"/>
      <c r="T1022" s="17"/>
      <c r="AN1022" s="5"/>
    </row>
    <row r="1023" spans="1:40" x14ac:dyDescent="0.3">
      <c r="A1023" s="10">
        <f>IF(ISBLANK('Step 1.1 Raw Data'!A1023),"-",'Step 1.1 Raw Data'!A1023)</f>
        <v>43174.958392361114</v>
      </c>
      <c r="B1023">
        <f t="shared" si="124"/>
        <v>23</v>
      </c>
      <c r="C1023">
        <f t="shared" si="123"/>
        <v>5</v>
      </c>
      <c r="D1023">
        <f>IF(ISBLANK('Step 1.1 Raw Data'!B1023),"-",'Step 1.1 Raw Data'!B1023)</f>
        <v>86.564400000000006</v>
      </c>
      <c r="E1023">
        <f>IF(ISBLANK('Step 1.1 Raw Data'!C1023),"-",'Step 1.1 Raw Data'!C1023)</f>
        <v>86.564400000000006</v>
      </c>
      <c r="F1023">
        <f>IF(ISBLANK('Step 1.1 Raw Data'!D1023),"-",'Step 1.1 Raw Data'!D1023)</f>
        <v>86.564400000000006</v>
      </c>
      <c r="G1023" s="17">
        <f t="shared" si="125"/>
        <v>86.56440000000002</v>
      </c>
      <c r="H1023" s="61">
        <f>(SQRT(3)*G1023*'Step 1.1 Raw Data'!$G$3*'Step 1.1 Raw Data'!$G$4)/1000</f>
        <v>31.319700502401567</v>
      </c>
      <c r="J1023" s="10"/>
      <c r="K1023"/>
      <c r="L1023"/>
      <c r="M1023"/>
      <c r="N1023" s="17"/>
      <c r="O1023"/>
      <c r="P1023" s="10"/>
      <c r="Q1023"/>
      <c r="R1023"/>
      <c r="S1023"/>
      <c r="T1023" s="17"/>
      <c r="AN1023" s="5"/>
    </row>
    <row r="1024" spans="1:40" x14ac:dyDescent="0.3">
      <c r="A1024" s="10">
        <f>IF(ISBLANK('Step 1.1 Raw Data'!A1024),"-",'Step 1.1 Raw Data'!A1024)</f>
        <v>43175.000059085651</v>
      </c>
      <c r="B1024">
        <f t="shared" si="124"/>
        <v>0</v>
      </c>
      <c r="C1024">
        <f t="shared" si="123"/>
        <v>6</v>
      </c>
      <c r="D1024">
        <f>IF(ISBLANK('Step 1.1 Raw Data'!B1024),"-",'Step 1.1 Raw Data'!B1024)</f>
        <v>86.2226</v>
      </c>
      <c r="E1024">
        <f>IF(ISBLANK('Step 1.1 Raw Data'!C1024),"-",'Step 1.1 Raw Data'!C1024)</f>
        <v>86.2226</v>
      </c>
      <c r="F1024">
        <f>IF(ISBLANK('Step 1.1 Raw Data'!D1024),"-",'Step 1.1 Raw Data'!D1024)</f>
        <v>86.2226</v>
      </c>
      <c r="G1024" s="17">
        <f t="shared" si="125"/>
        <v>86.2226</v>
      </c>
      <c r="H1024" s="61">
        <f>(SQRT(3)*G1024*'Step 1.1 Raw Data'!$G$3*'Step 1.1 Raw Data'!$G$4)/1000</f>
        <v>31.196034496148172</v>
      </c>
      <c r="J1024" s="10"/>
      <c r="K1024"/>
      <c r="L1024"/>
      <c r="M1024"/>
      <c r="N1024" s="17"/>
      <c r="O1024"/>
      <c r="P1024" s="10"/>
      <c r="Q1024"/>
      <c r="R1024"/>
      <c r="S1024"/>
      <c r="T1024" s="17"/>
      <c r="AN1024" s="5"/>
    </row>
    <row r="1025" spans="1:40" x14ac:dyDescent="0.3">
      <c r="A1025" s="10">
        <f>IF(ISBLANK('Step 1.1 Raw Data'!A1025),"-",'Step 1.1 Raw Data'!A1025)</f>
        <v>43175.041725810188</v>
      </c>
      <c r="B1025">
        <f t="shared" si="124"/>
        <v>1</v>
      </c>
      <c r="C1025">
        <f t="shared" si="123"/>
        <v>6</v>
      </c>
      <c r="D1025">
        <f>IF(ISBLANK('Step 1.1 Raw Data'!B1025),"-",'Step 1.1 Raw Data'!B1025)</f>
        <v>86.112799999999993</v>
      </c>
      <c r="E1025">
        <f>IF(ISBLANK('Step 1.1 Raw Data'!C1025),"-",'Step 1.1 Raw Data'!C1025)</f>
        <v>86.112799999999993</v>
      </c>
      <c r="F1025">
        <f>IF(ISBLANK('Step 1.1 Raw Data'!D1025),"-",'Step 1.1 Raw Data'!D1025)</f>
        <v>86.112799999999993</v>
      </c>
      <c r="G1025" s="17">
        <f t="shared" si="125"/>
        <v>86.112799999999993</v>
      </c>
      <c r="H1025" s="61">
        <f>(SQRT(3)*G1025*'Step 1.1 Raw Data'!$G$3*'Step 1.1 Raw Data'!$G$4)/1000</f>
        <v>31.156307967515573</v>
      </c>
      <c r="J1025" s="10"/>
      <c r="K1025"/>
      <c r="L1025"/>
      <c r="M1025"/>
      <c r="N1025" s="17"/>
      <c r="O1025"/>
      <c r="P1025" s="10"/>
      <c r="Q1025"/>
      <c r="R1025"/>
      <c r="S1025"/>
      <c r="T1025" s="17"/>
      <c r="AN1025" s="5"/>
    </row>
    <row r="1026" spans="1:40" x14ac:dyDescent="0.3">
      <c r="A1026" s="10">
        <f>IF(ISBLANK('Step 1.1 Raw Data'!A1026),"-",'Step 1.1 Raw Data'!A1026)</f>
        <v>43175.083392534725</v>
      </c>
      <c r="B1026">
        <f t="shared" si="124"/>
        <v>2</v>
      </c>
      <c r="C1026">
        <f t="shared" ref="C1026:C1089" si="126">WEEKDAY(A1026)</f>
        <v>6</v>
      </c>
      <c r="D1026">
        <f>IF(ISBLANK('Step 1.1 Raw Data'!B1026),"-",'Step 1.1 Raw Data'!B1026)</f>
        <v>86.2791</v>
      </c>
      <c r="E1026">
        <f>IF(ISBLANK('Step 1.1 Raw Data'!C1026),"-",'Step 1.1 Raw Data'!C1026)</f>
        <v>86.2791</v>
      </c>
      <c r="F1026">
        <f>IF(ISBLANK('Step 1.1 Raw Data'!D1026),"-",'Step 1.1 Raw Data'!D1026)</f>
        <v>86.2791</v>
      </c>
      <c r="G1026" s="17">
        <f t="shared" si="125"/>
        <v>86.279100000000014</v>
      </c>
      <c r="H1026" s="61">
        <f>(SQRT(3)*G1026*'Step 1.1 Raw Data'!$G$3*'Step 1.1 Raw Data'!$G$4)/1000</f>
        <v>31.216476653413586</v>
      </c>
      <c r="J1026" s="10"/>
      <c r="K1026"/>
      <c r="L1026"/>
      <c r="M1026"/>
      <c r="N1026" s="17"/>
      <c r="O1026"/>
      <c r="P1026" s="10"/>
      <c r="Q1026"/>
      <c r="R1026"/>
      <c r="S1026"/>
      <c r="T1026" s="17"/>
      <c r="AN1026" s="5"/>
    </row>
    <row r="1027" spans="1:40" x14ac:dyDescent="0.3">
      <c r="A1027" s="10">
        <f>IF(ISBLANK('Step 1.1 Raw Data'!A1027),"-",'Step 1.1 Raw Data'!A1027)</f>
        <v>43175.125059259262</v>
      </c>
      <c r="B1027">
        <f t="shared" ref="B1027:B1090" si="127">HOUR(A1027)</f>
        <v>3</v>
      </c>
      <c r="C1027">
        <f t="shared" si="126"/>
        <v>6</v>
      </c>
      <c r="D1027">
        <f>IF(ISBLANK('Step 1.1 Raw Data'!B1027),"-",'Step 1.1 Raw Data'!B1027)</f>
        <v>86.001400000000004</v>
      </c>
      <c r="E1027">
        <f>IF(ISBLANK('Step 1.1 Raw Data'!C1027),"-",'Step 1.1 Raw Data'!C1027)</f>
        <v>86.001400000000004</v>
      </c>
      <c r="F1027">
        <f>IF(ISBLANK('Step 1.1 Raw Data'!D1027),"-",'Step 1.1 Raw Data'!D1027)</f>
        <v>86.001400000000004</v>
      </c>
      <c r="G1027" s="17">
        <f t="shared" ref="G1027:G1090" si="128">AVERAGE(D1027:F1027)</f>
        <v>86.001400000000004</v>
      </c>
      <c r="H1027" s="61">
        <f>(SQRT(3)*G1027*'Step 1.1 Raw Data'!$G$3*'Step 1.1 Raw Data'!$G$4)/1000</f>
        <v>31.11600254593387</v>
      </c>
      <c r="J1027" s="10"/>
      <c r="K1027"/>
      <c r="L1027"/>
      <c r="M1027"/>
      <c r="N1027" s="17"/>
      <c r="O1027"/>
      <c r="P1027" s="10"/>
      <c r="Q1027"/>
      <c r="R1027"/>
      <c r="S1027"/>
      <c r="T1027" s="17"/>
      <c r="AN1027" s="5"/>
    </row>
    <row r="1028" spans="1:40" x14ac:dyDescent="0.3">
      <c r="A1028" s="10">
        <f>IF(ISBLANK('Step 1.1 Raw Data'!A1028),"-",'Step 1.1 Raw Data'!A1028)</f>
        <v>43175.1667259838</v>
      </c>
      <c r="B1028">
        <f t="shared" si="127"/>
        <v>4</v>
      </c>
      <c r="C1028">
        <f t="shared" si="126"/>
        <v>6</v>
      </c>
      <c r="D1028">
        <f>IF(ISBLANK('Step 1.1 Raw Data'!B1028),"-",'Step 1.1 Raw Data'!B1028)</f>
        <v>86.053299999999993</v>
      </c>
      <c r="E1028">
        <f>IF(ISBLANK('Step 1.1 Raw Data'!C1028),"-",'Step 1.1 Raw Data'!C1028)</f>
        <v>86.053299999999993</v>
      </c>
      <c r="F1028">
        <f>IF(ISBLANK('Step 1.1 Raw Data'!D1028),"-",'Step 1.1 Raw Data'!D1028)</f>
        <v>86.053299999999993</v>
      </c>
      <c r="G1028" s="17">
        <f t="shared" si="128"/>
        <v>86.053299999999993</v>
      </c>
      <c r="H1028" s="61">
        <f>(SQRT(3)*G1028*'Step 1.1 Raw Data'!$G$3*'Step 1.1 Raw Data'!$G$4)/1000</f>
        <v>31.134780385970586</v>
      </c>
      <c r="J1028" s="10"/>
      <c r="K1028"/>
      <c r="L1028"/>
      <c r="M1028"/>
      <c r="N1028" s="17"/>
      <c r="O1028"/>
      <c r="P1028" s="10"/>
      <c r="Q1028"/>
      <c r="R1028"/>
      <c r="S1028"/>
      <c r="T1028" s="17"/>
      <c r="AN1028" s="5"/>
    </row>
    <row r="1029" spans="1:40" x14ac:dyDescent="0.3">
      <c r="A1029" s="10">
        <f>IF(ISBLANK('Step 1.1 Raw Data'!A1029),"-",'Step 1.1 Raw Data'!A1029)</f>
        <v>43175.208392708337</v>
      </c>
      <c r="B1029">
        <f t="shared" si="127"/>
        <v>5</v>
      </c>
      <c r="C1029">
        <f t="shared" si="126"/>
        <v>6</v>
      </c>
      <c r="D1029">
        <f>IF(ISBLANK('Step 1.1 Raw Data'!B1029),"-",'Step 1.1 Raw Data'!B1029)</f>
        <v>86.225700000000003</v>
      </c>
      <c r="E1029">
        <f>IF(ISBLANK('Step 1.1 Raw Data'!C1029),"-",'Step 1.1 Raw Data'!C1029)</f>
        <v>86.225700000000003</v>
      </c>
      <c r="F1029">
        <f>IF(ISBLANK('Step 1.1 Raw Data'!D1029),"-",'Step 1.1 Raw Data'!D1029)</f>
        <v>86.225700000000003</v>
      </c>
      <c r="G1029" s="17">
        <f t="shared" si="128"/>
        <v>86.225700000000003</v>
      </c>
      <c r="H1029" s="61">
        <f>(SQRT(3)*G1029*'Step 1.1 Raw Data'!$G$3*'Step 1.1 Raw Data'!$G$4)/1000</f>
        <v>31.19715610123707</v>
      </c>
      <c r="J1029" s="10"/>
      <c r="K1029"/>
      <c r="L1029"/>
      <c r="M1029"/>
      <c r="N1029" s="17"/>
      <c r="O1029"/>
      <c r="P1029" s="10"/>
      <c r="Q1029"/>
      <c r="R1029"/>
      <c r="S1029"/>
      <c r="T1029" s="17"/>
      <c r="AN1029" s="5"/>
    </row>
    <row r="1030" spans="1:40" x14ac:dyDescent="0.3">
      <c r="A1030" s="10">
        <f>IF(ISBLANK('Step 1.1 Raw Data'!A1030),"-",'Step 1.1 Raw Data'!A1030)</f>
        <v>43175.250059432874</v>
      </c>
      <c r="B1030">
        <f t="shared" si="127"/>
        <v>6</v>
      </c>
      <c r="C1030">
        <f t="shared" si="126"/>
        <v>6</v>
      </c>
      <c r="D1030">
        <f>IF(ISBLANK('Step 1.1 Raw Data'!B1030),"-",'Step 1.1 Raw Data'!B1030)</f>
        <v>86.433199999999999</v>
      </c>
      <c r="E1030">
        <f>IF(ISBLANK('Step 1.1 Raw Data'!C1030),"-",'Step 1.1 Raw Data'!C1030)</f>
        <v>86.433199999999999</v>
      </c>
      <c r="F1030">
        <f>IF(ISBLANK('Step 1.1 Raw Data'!D1030),"-",'Step 1.1 Raw Data'!D1030)</f>
        <v>86.433199999999999</v>
      </c>
      <c r="G1030" s="17">
        <f t="shared" si="128"/>
        <v>86.433199999999999</v>
      </c>
      <c r="H1030" s="61">
        <f>(SQRT(3)*G1030*'Step 1.1 Raw Data'!$G$3*'Step 1.1 Raw Data'!$G$4)/1000</f>
        <v>31.27223128057463</v>
      </c>
      <c r="J1030" s="10"/>
      <c r="K1030"/>
      <c r="L1030"/>
      <c r="M1030"/>
      <c r="N1030" s="17"/>
      <c r="O1030"/>
      <c r="P1030" s="10"/>
      <c r="Q1030"/>
      <c r="R1030"/>
      <c r="S1030"/>
      <c r="T1030" s="17"/>
      <c r="AN1030" s="5"/>
    </row>
    <row r="1031" spans="1:40" x14ac:dyDescent="0.3">
      <c r="A1031" s="10">
        <f>IF(ISBLANK('Step 1.1 Raw Data'!A1031),"-",'Step 1.1 Raw Data'!A1031)</f>
        <v>43175.291726157404</v>
      </c>
      <c r="B1031">
        <f t="shared" si="127"/>
        <v>7</v>
      </c>
      <c r="C1031">
        <f t="shared" si="126"/>
        <v>6</v>
      </c>
      <c r="D1031">
        <f>IF(ISBLANK('Step 1.1 Raw Data'!B1031),"-",'Step 1.1 Raw Data'!B1031)</f>
        <v>86.587299999999999</v>
      </c>
      <c r="E1031">
        <f>IF(ISBLANK('Step 1.1 Raw Data'!C1031),"-",'Step 1.1 Raw Data'!C1031)</f>
        <v>86.587299999999999</v>
      </c>
      <c r="F1031">
        <f>IF(ISBLANK('Step 1.1 Raw Data'!D1031),"-",'Step 1.1 Raw Data'!D1031)</f>
        <v>86.587299999999999</v>
      </c>
      <c r="G1031" s="17">
        <f t="shared" si="128"/>
        <v>86.587299999999985</v>
      </c>
      <c r="H1031" s="61">
        <f>(SQRT(3)*G1031*'Step 1.1 Raw Data'!$G$3*'Step 1.1 Raw Data'!$G$4)/1000</f>
        <v>31.327985907735673</v>
      </c>
      <c r="J1031" s="10"/>
      <c r="K1031"/>
      <c r="L1031"/>
      <c r="M1031"/>
      <c r="N1031" s="17"/>
      <c r="O1031"/>
      <c r="P1031" s="10"/>
      <c r="Q1031"/>
      <c r="R1031"/>
      <c r="S1031"/>
      <c r="T1031" s="17"/>
      <c r="AN1031" s="5"/>
    </row>
    <row r="1032" spans="1:40" x14ac:dyDescent="0.3">
      <c r="A1032" s="10">
        <f>IF(ISBLANK('Step 1.1 Raw Data'!A1032),"-",'Step 1.1 Raw Data'!A1032)</f>
        <v>43175.333392881941</v>
      </c>
      <c r="B1032">
        <f t="shared" si="127"/>
        <v>8</v>
      </c>
      <c r="C1032">
        <f t="shared" si="126"/>
        <v>6</v>
      </c>
      <c r="D1032">
        <f>IF(ISBLANK('Step 1.1 Raw Data'!B1032),"-",'Step 1.1 Raw Data'!B1032)</f>
        <v>86.369100000000003</v>
      </c>
      <c r="E1032">
        <f>IF(ISBLANK('Step 1.1 Raw Data'!C1032),"-",'Step 1.1 Raw Data'!C1032)</f>
        <v>86.369100000000003</v>
      </c>
      <c r="F1032">
        <f>IF(ISBLANK('Step 1.1 Raw Data'!D1032),"-",'Step 1.1 Raw Data'!D1032)</f>
        <v>86.369100000000003</v>
      </c>
      <c r="G1032" s="17">
        <f t="shared" si="128"/>
        <v>86.369100000000003</v>
      </c>
      <c r="H1032" s="61">
        <f>(SQRT(3)*G1032*'Step 1.1 Raw Data'!$G$3*'Step 1.1 Raw Data'!$G$4)/1000</f>
        <v>31.249039381800955</v>
      </c>
      <c r="J1032" s="10"/>
      <c r="K1032"/>
      <c r="L1032"/>
      <c r="M1032"/>
      <c r="N1032" s="17"/>
      <c r="O1032"/>
      <c r="P1032" s="10"/>
      <c r="Q1032"/>
      <c r="R1032"/>
      <c r="S1032"/>
      <c r="T1032" s="17"/>
      <c r="AN1032" s="5"/>
    </row>
    <row r="1033" spans="1:40" x14ac:dyDescent="0.3">
      <c r="A1033" s="10">
        <f>IF(ISBLANK('Step 1.1 Raw Data'!A1033),"-",'Step 1.1 Raw Data'!A1033)</f>
        <v>43175.375059606478</v>
      </c>
      <c r="B1033">
        <f t="shared" si="127"/>
        <v>9</v>
      </c>
      <c r="C1033">
        <f t="shared" si="126"/>
        <v>6</v>
      </c>
      <c r="D1033">
        <f>IF(ISBLANK('Step 1.1 Raw Data'!B1033),"-",'Step 1.1 Raw Data'!B1033)</f>
        <v>86.334000000000003</v>
      </c>
      <c r="E1033">
        <f>IF(ISBLANK('Step 1.1 Raw Data'!C1033),"-",'Step 1.1 Raw Data'!C1033)</f>
        <v>86.334000000000003</v>
      </c>
      <c r="F1033">
        <f>IF(ISBLANK('Step 1.1 Raw Data'!D1033),"-",'Step 1.1 Raw Data'!D1033)</f>
        <v>86.334000000000003</v>
      </c>
      <c r="G1033" s="17">
        <f t="shared" si="128"/>
        <v>86.334000000000003</v>
      </c>
      <c r="H1033" s="61">
        <f>(SQRT(3)*G1033*'Step 1.1 Raw Data'!$G$3*'Step 1.1 Raw Data'!$G$4)/1000</f>
        <v>31.236339917729882</v>
      </c>
      <c r="J1033" s="10"/>
      <c r="K1033"/>
      <c r="L1033"/>
      <c r="M1033"/>
      <c r="N1033" s="17"/>
      <c r="O1033"/>
      <c r="P1033" s="10"/>
      <c r="Q1033"/>
      <c r="R1033"/>
      <c r="S1033"/>
      <c r="T1033" s="17"/>
      <c r="AN1033" s="5"/>
    </row>
    <row r="1034" spans="1:40" x14ac:dyDescent="0.3">
      <c r="A1034" s="10">
        <f>IF(ISBLANK('Step 1.1 Raw Data'!A1034),"-",'Step 1.1 Raw Data'!A1034)</f>
        <v>43175.416726331016</v>
      </c>
      <c r="B1034">
        <f t="shared" si="127"/>
        <v>10</v>
      </c>
      <c r="C1034">
        <f t="shared" si="126"/>
        <v>6</v>
      </c>
      <c r="D1034">
        <f>IF(ISBLANK('Step 1.1 Raw Data'!B1034),"-",'Step 1.1 Raw Data'!B1034)</f>
        <v>86.512600000000006</v>
      </c>
      <c r="E1034">
        <f>IF(ISBLANK('Step 1.1 Raw Data'!C1034),"-",'Step 1.1 Raw Data'!C1034)</f>
        <v>86.512600000000006</v>
      </c>
      <c r="F1034">
        <f>IF(ISBLANK('Step 1.1 Raw Data'!D1034),"-",'Step 1.1 Raw Data'!D1034)</f>
        <v>86.512600000000006</v>
      </c>
      <c r="G1034" s="17">
        <f t="shared" si="128"/>
        <v>86.512600000000006</v>
      </c>
      <c r="H1034" s="61">
        <f>(SQRT(3)*G1034*'Step 1.1 Raw Data'!$G$3*'Step 1.1 Raw Data'!$G$4)/1000</f>
        <v>31.300958843174165</v>
      </c>
      <c r="J1034" s="10"/>
      <c r="K1034"/>
      <c r="L1034"/>
      <c r="M1034"/>
      <c r="N1034" s="17"/>
      <c r="O1034"/>
      <c r="P1034" s="10"/>
      <c r="Q1034"/>
      <c r="R1034"/>
      <c r="S1034"/>
      <c r="T1034" s="17"/>
      <c r="AN1034" s="5"/>
    </row>
    <row r="1035" spans="1:40" x14ac:dyDescent="0.3">
      <c r="A1035" s="10">
        <f>IF(ISBLANK('Step 1.1 Raw Data'!A1035),"-",'Step 1.1 Raw Data'!A1035)</f>
        <v>43175.458393055553</v>
      </c>
      <c r="B1035">
        <f t="shared" si="127"/>
        <v>11</v>
      </c>
      <c r="C1035">
        <f t="shared" si="126"/>
        <v>6</v>
      </c>
      <c r="D1035">
        <f>IF(ISBLANK('Step 1.1 Raw Data'!B1035),"-",'Step 1.1 Raw Data'!B1035)</f>
        <v>86.500299999999996</v>
      </c>
      <c r="E1035">
        <f>IF(ISBLANK('Step 1.1 Raw Data'!C1035),"-",'Step 1.1 Raw Data'!C1035)</f>
        <v>86.500299999999996</v>
      </c>
      <c r="F1035">
        <f>IF(ISBLANK('Step 1.1 Raw Data'!D1035),"-",'Step 1.1 Raw Data'!D1035)</f>
        <v>86.500299999999996</v>
      </c>
      <c r="G1035" s="17">
        <f t="shared" si="128"/>
        <v>86.500299999999996</v>
      </c>
      <c r="H1035" s="61">
        <f>(SQRT(3)*G1035*'Step 1.1 Raw Data'!$G$3*'Step 1.1 Raw Data'!$G$4)/1000</f>
        <v>31.296508603627888</v>
      </c>
      <c r="J1035" s="10"/>
      <c r="K1035"/>
      <c r="L1035"/>
      <c r="M1035"/>
      <c r="N1035" s="17"/>
      <c r="O1035"/>
      <c r="P1035" s="10"/>
      <c r="Q1035"/>
      <c r="R1035"/>
      <c r="S1035"/>
      <c r="T1035" s="17"/>
      <c r="AN1035" s="5"/>
    </row>
    <row r="1036" spans="1:40" x14ac:dyDescent="0.3">
      <c r="A1036" s="10">
        <f>IF(ISBLANK('Step 1.1 Raw Data'!A1036),"-",'Step 1.1 Raw Data'!A1036)</f>
        <v>43175.50005978009</v>
      </c>
      <c r="B1036">
        <f t="shared" si="127"/>
        <v>12</v>
      </c>
      <c r="C1036">
        <f t="shared" si="126"/>
        <v>6</v>
      </c>
      <c r="D1036">
        <f>IF(ISBLANK('Step 1.1 Raw Data'!B1036),"-",'Step 1.1 Raw Data'!B1036)</f>
        <v>86.700199999999995</v>
      </c>
      <c r="E1036">
        <f>IF(ISBLANK('Step 1.1 Raw Data'!C1036),"-",'Step 1.1 Raw Data'!C1036)</f>
        <v>86.700199999999995</v>
      </c>
      <c r="F1036">
        <f>IF(ISBLANK('Step 1.1 Raw Data'!D1036),"-",'Step 1.1 Raw Data'!D1036)</f>
        <v>86.700199999999995</v>
      </c>
      <c r="G1036" s="17">
        <f t="shared" si="128"/>
        <v>86.700199999999995</v>
      </c>
      <c r="H1036" s="61">
        <f>(SQRT(3)*G1036*'Step 1.1 Raw Data'!$G$3*'Step 1.1 Raw Data'!$G$4)/1000</f>
        <v>31.36883404145718</v>
      </c>
      <c r="J1036" s="10"/>
      <c r="K1036"/>
      <c r="L1036"/>
      <c r="M1036"/>
      <c r="N1036" s="17"/>
      <c r="O1036"/>
      <c r="P1036" s="10"/>
      <c r="Q1036"/>
      <c r="R1036"/>
      <c r="S1036"/>
      <c r="T1036" s="17"/>
      <c r="AN1036" s="5"/>
    </row>
    <row r="1037" spans="1:40" x14ac:dyDescent="0.3">
      <c r="A1037" s="10">
        <f>IF(ISBLANK('Step 1.1 Raw Data'!A1037),"-",'Step 1.1 Raw Data'!A1037)</f>
        <v>43175.541726504627</v>
      </c>
      <c r="B1037">
        <f t="shared" si="127"/>
        <v>13</v>
      </c>
      <c r="C1037">
        <f t="shared" si="126"/>
        <v>6</v>
      </c>
      <c r="D1037">
        <f>IF(ISBLANK('Step 1.1 Raw Data'!B1037),"-",'Step 1.1 Raw Data'!B1037)</f>
        <v>86.363</v>
      </c>
      <c r="E1037">
        <f>IF(ISBLANK('Step 1.1 Raw Data'!C1037),"-",'Step 1.1 Raw Data'!C1037)</f>
        <v>86.363</v>
      </c>
      <c r="F1037">
        <f>IF(ISBLANK('Step 1.1 Raw Data'!D1037),"-",'Step 1.1 Raw Data'!D1037)</f>
        <v>86.363</v>
      </c>
      <c r="G1037" s="17">
        <f t="shared" si="128"/>
        <v>86.363</v>
      </c>
      <c r="H1037" s="61">
        <f>(SQRT(3)*G1037*'Step 1.1 Raw Data'!$G$3*'Step 1.1 Raw Data'!$G$4)/1000</f>
        <v>31.246832352432484</v>
      </c>
      <c r="J1037" s="10"/>
      <c r="K1037"/>
      <c r="L1037"/>
      <c r="M1037"/>
      <c r="N1037" s="17"/>
      <c r="O1037"/>
      <c r="P1037" s="10"/>
      <c r="Q1037"/>
      <c r="R1037"/>
      <c r="S1037"/>
      <c r="T1037" s="17"/>
      <c r="AN1037" s="5"/>
    </row>
    <row r="1038" spans="1:40" x14ac:dyDescent="0.3">
      <c r="A1038" s="10">
        <f>IF(ISBLANK('Step 1.1 Raw Data'!A1038),"-",'Step 1.1 Raw Data'!A1038)</f>
        <v>43175.583393229164</v>
      </c>
      <c r="B1038">
        <f t="shared" si="127"/>
        <v>14</v>
      </c>
      <c r="C1038">
        <f t="shared" si="126"/>
        <v>6</v>
      </c>
      <c r="D1038">
        <f>IF(ISBLANK('Step 1.1 Raw Data'!B1038),"-",'Step 1.1 Raw Data'!B1038)</f>
        <v>86.440799999999996</v>
      </c>
      <c r="E1038">
        <f>IF(ISBLANK('Step 1.1 Raw Data'!C1038),"-",'Step 1.1 Raw Data'!C1038)</f>
        <v>86.440799999999996</v>
      </c>
      <c r="F1038">
        <f>IF(ISBLANK('Step 1.1 Raw Data'!D1038),"-",'Step 1.1 Raw Data'!D1038)</f>
        <v>86.440799999999996</v>
      </c>
      <c r="G1038" s="17">
        <f t="shared" si="128"/>
        <v>86.44080000000001</v>
      </c>
      <c r="H1038" s="61">
        <f>(SQRT(3)*G1038*'Step 1.1 Raw Data'!$G$3*'Step 1.1 Raw Data'!$G$4)/1000</f>
        <v>31.274981022082905</v>
      </c>
      <c r="J1038" s="10"/>
      <c r="K1038"/>
      <c r="L1038"/>
      <c r="M1038"/>
      <c r="N1038" s="17"/>
      <c r="O1038"/>
      <c r="P1038" s="10"/>
      <c r="Q1038"/>
      <c r="R1038"/>
      <c r="S1038"/>
      <c r="T1038" s="17"/>
      <c r="AN1038" s="5"/>
    </row>
    <row r="1039" spans="1:40" x14ac:dyDescent="0.3">
      <c r="A1039" s="10">
        <f>IF(ISBLANK('Step 1.1 Raw Data'!A1039),"-",'Step 1.1 Raw Data'!A1039)</f>
        <v>43175.625059953702</v>
      </c>
      <c r="B1039">
        <f t="shared" si="127"/>
        <v>15</v>
      </c>
      <c r="C1039">
        <f t="shared" si="126"/>
        <v>6</v>
      </c>
      <c r="D1039">
        <f>IF(ISBLANK('Step 1.1 Raw Data'!B1039),"-",'Step 1.1 Raw Data'!B1039)</f>
        <v>86.294300000000007</v>
      </c>
      <c r="E1039">
        <f>IF(ISBLANK('Step 1.1 Raw Data'!C1039),"-",'Step 1.1 Raw Data'!C1039)</f>
        <v>86.294300000000007</v>
      </c>
      <c r="F1039">
        <f>IF(ISBLANK('Step 1.1 Raw Data'!D1039),"-",'Step 1.1 Raw Data'!D1039)</f>
        <v>86.294300000000007</v>
      </c>
      <c r="G1039" s="17">
        <f t="shared" si="128"/>
        <v>86.294300000000007</v>
      </c>
      <c r="H1039" s="61">
        <f>(SQRT(3)*G1039*'Step 1.1 Raw Data'!$G$3*'Step 1.1 Raw Data'!$G$4)/1000</f>
        <v>31.221976136430118</v>
      </c>
      <c r="J1039" s="10"/>
      <c r="K1039"/>
      <c r="L1039"/>
      <c r="M1039"/>
      <c r="N1039" s="17"/>
      <c r="O1039"/>
      <c r="P1039" s="10"/>
      <c r="Q1039"/>
      <c r="R1039"/>
      <c r="S1039"/>
      <c r="T1039" s="17"/>
      <c r="AN1039" s="5"/>
    </row>
    <row r="1040" spans="1:40" x14ac:dyDescent="0.3">
      <c r="A1040" s="10">
        <f>IF(ISBLANK('Step 1.1 Raw Data'!A1040),"-",'Step 1.1 Raw Data'!A1040)</f>
        <v>43175.666726678239</v>
      </c>
      <c r="B1040">
        <f t="shared" si="127"/>
        <v>16</v>
      </c>
      <c r="C1040">
        <f t="shared" si="126"/>
        <v>6</v>
      </c>
      <c r="D1040">
        <f>IF(ISBLANK('Step 1.1 Raw Data'!B1040),"-",'Step 1.1 Raw Data'!B1040)</f>
        <v>86.370599999999996</v>
      </c>
      <c r="E1040">
        <f>IF(ISBLANK('Step 1.1 Raw Data'!C1040),"-",'Step 1.1 Raw Data'!C1040)</f>
        <v>86.370599999999996</v>
      </c>
      <c r="F1040">
        <f>IF(ISBLANK('Step 1.1 Raw Data'!D1040),"-",'Step 1.1 Raw Data'!D1040)</f>
        <v>86.370599999999996</v>
      </c>
      <c r="G1040" s="17">
        <f t="shared" si="128"/>
        <v>86.37060000000001</v>
      </c>
      <c r="H1040" s="61">
        <f>(SQRT(3)*G1040*'Step 1.1 Raw Data'!$G$3*'Step 1.1 Raw Data'!$G$4)/1000</f>
        <v>31.249582093940745</v>
      </c>
      <c r="J1040" s="10"/>
      <c r="K1040"/>
      <c r="L1040"/>
      <c r="M1040"/>
      <c r="N1040" s="17"/>
      <c r="O1040"/>
      <c r="P1040" s="10"/>
      <c r="Q1040"/>
      <c r="R1040"/>
      <c r="S1040"/>
      <c r="T1040" s="17"/>
      <c r="AN1040" s="5"/>
    </row>
    <row r="1041" spans="1:40" x14ac:dyDescent="0.3">
      <c r="A1041" s="10">
        <f>IF(ISBLANK('Step 1.1 Raw Data'!A1041),"-",'Step 1.1 Raw Data'!A1041)</f>
        <v>43175.708393402776</v>
      </c>
      <c r="B1041">
        <f t="shared" si="127"/>
        <v>17</v>
      </c>
      <c r="C1041">
        <f t="shared" si="126"/>
        <v>6</v>
      </c>
      <c r="D1041">
        <f>IF(ISBLANK('Step 1.1 Raw Data'!B1041),"-",'Step 1.1 Raw Data'!B1041)</f>
        <v>86.288200000000003</v>
      </c>
      <c r="E1041">
        <f>IF(ISBLANK('Step 1.1 Raw Data'!C1041),"-",'Step 1.1 Raw Data'!C1041)</f>
        <v>86.288200000000003</v>
      </c>
      <c r="F1041">
        <f>IF(ISBLANK('Step 1.1 Raw Data'!D1041),"-",'Step 1.1 Raw Data'!D1041)</f>
        <v>86.288200000000003</v>
      </c>
      <c r="G1041" s="17">
        <f t="shared" si="128"/>
        <v>86.288200000000003</v>
      </c>
      <c r="H1041" s="61">
        <f>(SQRT(3)*G1041*'Step 1.1 Raw Data'!$G$3*'Step 1.1 Raw Data'!$G$4)/1000</f>
        <v>31.219769107061637</v>
      </c>
      <c r="J1041" s="10"/>
      <c r="K1041"/>
      <c r="L1041"/>
      <c r="M1041"/>
      <c r="N1041" s="17"/>
      <c r="O1041"/>
      <c r="P1041" s="10"/>
      <c r="Q1041"/>
      <c r="R1041"/>
      <c r="S1041"/>
      <c r="T1041" s="17"/>
      <c r="AN1041" s="5"/>
    </row>
    <row r="1042" spans="1:40" x14ac:dyDescent="0.3">
      <c r="A1042" s="10">
        <f>IF(ISBLANK('Step 1.1 Raw Data'!A1042),"-",'Step 1.1 Raw Data'!A1042)</f>
        <v>43175.750060127313</v>
      </c>
      <c r="B1042">
        <f t="shared" si="127"/>
        <v>18</v>
      </c>
      <c r="C1042">
        <f t="shared" si="126"/>
        <v>6</v>
      </c>
      <c r="D1042">
        <f>IF(ISBLANK('Step 1.1 Raw Data'!B1042),"-",'Step 1.1 Raw Data'!B1042)</f>
        <v>86.1875</v>
      </c>
      <c r="E1042">
        <f>IF(ISBLANK('Step 1.1 Raw Data'!C1042),"-",'Step 1.1 Raw Data'!C1042)</f>
        <v>86.1875</v>
      </c>
      <c r="F1042">
        <f>IF(ISBLANK('Step 1.1 Raw Data'!D1042),"-",'Step 1.1 Raw Data'!D1042)</f>
        <v>86.1875</v>
      </c>
      <c r="G1042" s="17">
        <f t="shared" si="128"/>
        <v>86.1875</v>
      </c>
      <c r="H1042" s="61">
        <f>(SQRT(3)*G1042*'Step 1.1 Raw Data'!$G$3*'Step 1.1 Raw Data'!$G$4)/1000</f>
        <v>31.183335032077096</v>
      </c>
      <c r="J1042" s="10"/>
      <c r="K1042"/>
      <c r="L1042"/>
      <c r="M1042"/>
      <c r="N1042" s="17"/>
      <c r="O1042"/>
      <c r="P1042" s="10"/>
      <c r="Q1042"/>
      <c r="R1042"/>
      <c r="S1042"/>
      <c r="T1042" s="17"/>
      <c r="AN1042" s="5"/>
    </row>
    <row r="1043" spans="1:40" x14ac:dyDescent="0.3">
      <c r="A1043" s="10">
        <f>IF(ISBLANK('Step 1.1 Raw Data'!A1043),"-",'Step 1.1 Raw Data'!A1043)</f>
        <v>43175.79172685185</v>
      </c>
      <c r="B1043">
        <f t="shared" si="127"/>
        <v>19</v>
      </c>
      <c r="C1043">
        <f t="shared" si="126"/>
        <v>6</v>
      </c>
      <c r="D1043">
        <f>IF(ISBLANK('Step 1.1 Raw Data'!B1043),"-",'Step 1.1 Raw Data'!B1043)</f>
        <v>86.099000000000004</v>
      </c>
      <c r="E1043">
        <f>IF(ISBLANK('Step 1.1 Raw Data'!C1043),"-",'Step 1.1 Raw Data'!C1043)</f>
        <v>86.099000000000004</v>
      </c>
      <c r="F1043">
        <f>IF(ISBLANK('Step 1.1 Raw Data'!D1043),"-",'Step 1.1 Raw Data'!D1043)</f>
        <v>86.099000000000004</v>
      </c>
      <c r="G1043" s="17">
        <f t="shared" si="128"/>
        <v>86.099000000000004</v>
      </c>
      <c r="H1043" s="61">
        <f>(SQRT(3)*G1043*'Step 1.1 Raw Data'!$G$3*'Step 1.1 Raw Data'!$G$4)/1000</f>
        <v>31.15131501582951</v>
      </c>
      <c r="J1043" s="10"/>
      <c r="K1043"/>
      <c r="L1043"/>
      <c r="M1043"/>
      <c r="N1043" s="17"/>
      <c r="O1043"/>
      <c r="P1043" s="10"/>
      <c r="Q1043"/>
      <c r="R1043"/>
      <c r="S1043"/>
      <c r="T1043" s="17"/>
      <c r="AN1043" s="5"/>
    </row>
    <row r="1044" spans="1:40" x14ac:dyDescent="0.3">
      <c r="A1044" s="10">
        <f>IF(ISBLANK('Step 1.1 Raw Data'!A1044),"-",'Step 1.1 Raw Data'!A1044)</f>
        <v>43175.833393576388</v>
      </c>
      <c r="B1044">
        <f t="shared" si="127"/>
        <v>20</v>
      </c>
      <c r="C1044">
        <f t="shared" si="126"/>
        <v>6</v>
      </c>
      <c r="D1044">
        <f>IF(ISBLANK('Step 1.1 Raw Data'!B1044),"-",'Step 1.1 Raw Data'!B1044)</f>
        <v>86.199700000000007</v>
      </c>
      <c r="E1044">
        <f>IF(ISBLANK('Step 1.1 Raw Data'!C1044),"-",'Step 1.1 Raw Data'!C1044)</f>
        <v>86.199700000000007</v>
      </c>
      <c r="F1044">
        <f>IF(ISBLANK('Step 1.1 Raw Data'!D1044),"-",'Step 1.1 Raw Data'!D1044)</f>
        <v>86.199700000000007</v>
      </c>
      <c r="G1044" s="17">
        <f t="shared" si="128"/>
        <v>86.199700000000007</v>
      </c>
      <c r="H1044" s="61">
        <f>(SQRT(3)*G1044*'Step 1.1 Raw Data'!$G$3*'Step 1.1 Raw Data'!$G$4)/1000</f>
        <v>31.187749090814059</v>
      </c>
      <c r="J1044" s="10"/>
      <c r="K1044"/>
      <c r="L1044"/>
      <c r="M1044"/>
      <c r="N1044" s="17"/>
      <c r="O1044"/>
      <c r="P1044" s="10"/>
      <c r="Q1044"/>
      <c r="R1044"/>
      <c r="S1044"/>
      <c r="T1044" s="17"/>
      <c r="AN1044" s="5"/>
    </row>
    <row r="1045" spans="1:40" x14ac:dyDescent="0.3">
      <c r="A1045" s="10">
        <f>IF(ISBLANK('Step 1.1 Raw Data'!A1045),"-",'Step 1.1 Raw Data'!A1045)</f>
        <v>43175.875060300925</v>
      </c>
      <c r="B1045">
        <f t="shared" si="127"/>
        <v>21</v>
      </c>
      <c r="C1045">
        <f t="shared" si="126"/>
        <v>6</v>
      </c>
      <c r="D1045">
        <f>IF(ISBLANK('Step 1.1 Raw Data'!B1045),"-",'Step 1.1 Raw Data'!B1045)</f>
        <v>86.3767</v>
      </c>
      <c r="E1045">
        <f>IF(ISBLANK('Step 1.1 Raw Data'!C1045),"-",'Step 1.1 Raw Data'!C1045)</f>
        <v>86.3767</v>
      </c>
      <c r="F1045">
        <f>IF(ISBLANK('Step 1.1 Raw Data'!D1045),"-",'Step 1.1 Raw Data'!D1045)</f>
        <v>86.3767</v>
      </c>
      <c r="G1045" s="17">
        <f t="shared" si="128"/>
        <v>86.376699999999985</v>
      </c>
      <c r="H1045" s="61">
        <f>(SQRT(3)*G1045*'Step 1.1 Raw Data'!$G$3*'Step 1.1 Raw Data'!$G$4)/1000</f>
        <v>31.251789123309216</v>
      </c>
      <c r="J1045" s="10"/>
      <c r="K1045"/>
      <c r="L1045"/>
      <c r="M1045"/>
      <c r="N1045" s="17"/>
      <c r="O1045"/>
      <c r="P1045" s="10"/>
      <c r="Q1045"/>
      <c r="R1045"/>
      <c r="S1045"/>
      <c r="T1045" s="17"/>
      <c r="AN1045" s="5"/>
    </row>
    <row r="1046" spans="1:40" x14ac:dyDescent="0.3">
      <c r="A1046" s="10">
        <f>IF(ISBLANK('Step 1.1 Raw Data'!A1046),"-",'Step 1.1 Raw Data'!A1046)</f>
        <v>43175.916727025462</v>
      </c>
      <c r="B1046">
        <f t="shared" si="127"/>
        <v>22</v>
      </c>
      <c r="C1046">
        <f t="shared" si="126"/>
        <v>6</v>
      </c>
      <c r="D1046">
        <f>IF(ISBLANK('Step 1.1 Raw Data'!B1046),"-",'Step 1.1 Raw Data'!B1046)</f>
        <v>86.369100000000003</v>
      </c>
      <c r="E1046">
        <f>IF(ISBLANK('Step 1.1 Raw Data'!C1046),"-",'Step 1.1 Raw Data'!C1046)</f>
        <v>86.369100000000003</v>
      </c>
      <c r="F1046">
        <f>IF(ISBLANK('Step 1.1 Raw Data'!D1046),"-",'Step 1.1 Raw Data'!D1046)</f>
        <v>86.369100000000003</v>
      </c>
      <c r="G1046" s="17">
        <f t="shared" si="128"/>
        <v>86.369100000000003</v>
      </c>
      <c r="H1046" s="61">
        <f>(SQRT(3)*G1046*'Step 1.1 Raw Data'!$G$3*'Step 1.1 Raw Data'!$G$4)/1000</f>
        <v>31.249039381800955</v>
      </c>
      <c r="J1046" s="10"/>
      <c r="K1046"/>
      <c r="L1046"/>
      <c r="M1046"/>
      <c r="N1046" s="17"/>
      <c r="O1046"/>
      <c r="P1046" s="10"/>
      <c r="Q1046"/>
      <c r="R1046"/>
      <c r="S1046"/>
      <c r="T1046" s="17"/>
      <c r="AN1046" s="5"/>
    </row>
    <row r="1047" spans="1:40" x14ac:dyDescent="0.3">
      <c r="A1047" s="10">
        <f>IF(ISBLANK('Step 1.1 Raw Data'!A1047),"-",'Step 1.1 Raw Data'!A1047)</f>
        <v>43175.958393749999</v>
      </c>
      <c r="B1047">
        <f t="shared" si="127"/>
        <v>23</v>
      </c>
      <c r="C1047">
        <f t="shared" si="126"/>
        <v>6</v>
      </c>
      <c r="D1047">
        <f>IF(ISBLANK('Step 1.1 Raw Data'!B1047),"-",'Step 1.1 Raw Data'!B1047)</f>
        <v>86.401200000000003</v>
      </c>
      <c r="E1047">
        <f>IF(ISBLANK('Step 1.1 Raw Data'!C1047),"-",'Step 1.1 Raw Data'!C1047)</f>
        <v>86.401200000000003</v>
      </c>
      <c r="F1047">
        <f>IF(ISBLANK('Step 1.1 Raw Data'!D1047),"-",'Step 1.1 Raw Data'!D1047)</f>
        <v>86.401200000000003</v>
      </c>
      <c r="G1047" s="17">
        <f t="shared" si="128"/>
        <v>86.401200000000003</v>
      </c>
      <c r="H1047" s="61">
        <f>(SQRT(3)*G1047*'Step 1.1 Raw Data'!$G$3*'Step 1.1 Raw Data'!$G$4)/1000</f>
        <v>31.260653421592455</v>
      </c>
      <c r="J1047" s="10"/>
      <c r="K1047"/>
      <c r="L1047"/>
      <c r="M1047"/>
      <c r="N1047" s="17"/>
      <c r="O1047"/>
      <c r="P1047" s="10"/>
      <c r="Q1047"/>
      <c r="R1047"/>
      <c r="S1047"/>
      <c r="T1047" s="17"/>
      <c r="AN1047" s="5"/>
    </row>
    <row r="1048" spans="1:40" x14ac:dyDescent="0.3">
      <c r="A1048" s="10">
        <f>IF(ISBLANK('Step 1.1 Raw Data'!A1048),"-",'Step 1.1 Raw Data'!A1048)</f>
        <v>43176.000060474536</v>
      </c>
      <c r="B1048">
        <f t="shared" si="127"/>
        <v>0</v>
      </c>
      <c r="C1048">
        <f t="shared" si="126"/>
        <v>7</v>
      </c>
      <c r="D1048">
        <f>IF(ISBLANK('Step 1.1 Raw Data'!B1048),"-",'Step 1.1 Raw Data'!B1048)</f>
        <v>86.012100000000004</v>
      </c>
      <c r="E1048">
        <f>IF(ISBLANK('Step 1.1 Raw Data'!C1048),"-",'Step 1.1 Raw Data'!C1048)</f>
        <v>86.012100000000004</v>
      </c>
      <c r="F1048">
        <f>IF(ISBLANK('Step 1.1 Raw Data'!D1048),"-",'Step 1.1 Raw Data'!D1048)</f>
        <v>86.012100000000004</v>
      </c>
      <c r="G1048" s="17">
        <f t="shared" si="128"/>
        <v>86.01209999999999</v>
      </c>
      <c r="H1048" s="61">
        <f>(SQRT(3)*G1048*'Step 1.1 Raw Data'!$G$3*'Step 1.1 Raw Data'!$G$4)/1000</f>
        <v>31.119873892531029</v>
      </c>
      <c r="J1048" s="10"/>
      <c r="K1048"/>
      <c r="L1048"/>
      <c r="M1048"/>
      <c r="N1048" s="17"/>
      <c r="O1048"/>
      <c r="P1048" s="10"/>
      <c r="Q1048"/>
      <c r="R1048"/>
      <c r="S1048"/>
      <c r="T1048" s="17"/>
      <c r="AN1048" s="5"/>
    </row>
    <row r="1049" spans="1:40" x14ac:dyDescent="0.3">
      <c r="A1049" s="10">
        <f>IF(ISBLANK('Step 1.1 Raw Data'!A1049),"-",'Step 1.1 Raw Data'!A1049)</f>
        <v>43176.041727199074</v>
      </c>
      <c r="B1049">
        <f t="shared" si="127"/>
        <v>1</v>
      </c>
      <c r="C1049">
        <f t="shared" si="126"/>
        <v>7</v>
      </c>
      <c r="D1049">
        <f>IF(ISBLANK('Step 1.1 Raw Data'!B1049),"-",'Step 1.1 Raw Data'!B1049)</f>
        <v>85.918999999999997</v>
      </c>
      <c r="E1049">
        <f>IF(ISBLANK('Step 1.1 Raw Data'!C1049),"-",'Step 1.1 Raw Data'!C1049)</f>
        <v>85.918999999999997</v>
      </c>
      <c r="F1049">
        <f>IF(ISBLANK('Step 1.1 Raw Data'!D1049),"-",'Step 1.1 Raw Data'!D1049)</f>
        <v>85.918999999999997</v>
      </c>
      <c r="G1049" s="17">
        <f t="shared" si="128"/>
        <v>85.918999999999997</v>
      </c>
      <c r="H1049" s="61">
        <f>(SQRT(3)*G1049*'Step 1.1 Raw Data'!$G$3*'Step 1.1 Raw Data'!$G$4)/1000</f>
        <v>31.086189559054763</v>
      </c>
      <c r="J1049" s="10"/>
      <c r="K1049"/>
      <c r="L1049"/>
      <c r="M1049"/>
      <c r="N1049" s="17"/>
      <c r="O1049"/>
      <c r="P1049" s="10"/>
      <c r="Q1049"/>
      <c r="R1049"/>
      <c r="S1049"/>
      <c r="T1049" s="17"/>
      <c r="AN1049" s="5"/>
    </row>
    <row r="1050" spans="1:40" x14ac:dyDescent="0.3">
      <c r="A1050" s="10">
        <f>IF(ISBLANK('Step 1.1 Raw Data'!A1050),"-",'Step 1.1 Raw Data'!A1050)</f>
        <v>43176.083393923611</v>
      </c>
      <c r="B1050">
        <f t="shared" si="127"/>
        <v>2</v>
      </c>
      <c r="C1050">
        <f t="shared" si="126"/>
        <v>7</v>
      </c>
      <c r="D1050">
        <f>IF(ISBLANK('Step 1.1 Raw Data'!B1050),"-",'Step 1.1 Raw Data'!B1050)</f>
        <v>86.053299999999993</v>
      </c>
      <c r="E1050">
        <f>IF(ISBLANK('Step 1.1 Raw Data'!C1050),"-",'Step 1.1 Raw Data'!C1050)</f>
        <v>86.053299999999993</v>
      </c>
      <c r="F1050">
        <f>IF(ISBLANK('Step 1.1 Raw Data'!D1050),"-",'Step 1.1 Raw Data'!D1050)</f>
        <v>86.053299999999993</v>
      </c>
      <c r="G1050" s="17">
        <f t="shared" si="128"/>
        <v>86.053299999999993</v>
      </c>
      <c r="H1050" s="61">
        <f>(SQRT(3)*G1050*'Step 1.1 Raw Data'!$G$3*'Step 1.1 Raw Data'!$G$4)/1000</f>
        <v>31.134780385970586</v>
      </c>
      <c r="J1050" s="10"/>
      <c r="K1050"/>
      <c r="L1050"/>
      <c r="M1050"/>
      <c r="N1050" s="17"/>
      <c r="O1050"/>
      <c r="P1050" s="10"/>
      <c r="Q1050"/>
      <c r="R1050"/>
      <c r="S1050"/>
      <c r="T1050" s="17"/>
      <c r="AN1050" s="5"/>
    </row>
    <row r="1051" spans="1:40" x14ac:dyDescent="0.3">
      <c r="A1051" s="10">
        <f>IF(ISBLANK('Step 1.1 Raw Data'!A1051),"-",'Step 1.1 Raw Data'!A1051)</f>
        <v>43176.125060648148</v>
      </c>
      <c r="B1051">
        <f t="shared" si="127"/>
        <v>3</v>
      </c>
      <c r="C1051">
        <f t="shared" si="126"/>
        <v>7</v>
      </c>
      <c r="D1051">
        <f>IF(ISBLANK('Step 1.1 Raw Data'!B1051),"-",'Step 1.1 Raw Data'!B1051)</f>
        <v>86.167699999999996</v>
      </c>
      <c r="E1051">
        <f>IF(ISBLANK('Step 1.1 Raw Data'!C1051),"-",'Step 1.1 Raw Data'!C1051)</f>
        <v>86.167699999999996</v>
      </c>
      <c r="F1051">
        <f>IF(ISBLANK('Step 1.1 Raw Data'!D1051),"-",'Step 1.1 Raw Data'!D1051)</f>
        <v>86.167699999999996</v>
      </c>
      <c r="G1051" s="17">
        <f t="shared" si="128"/>
        <v>86.167700000000011</v>
      </c>
      <c r="H1051" s="61">
        <f>(SQRT(3)*G1051*'Step 1.1 Raw Data'!$G$3*'Step 1.1 Raw Data'!$G$4)/1000</f>
        <v>31.176171231831876</v>
      </c>
      <c r="J1051" s="10"/>
      <c r="K1051"/>
      <c r="L1051"/>
      <c r="M1051"/>
      <c r="N1051" s="17"/>
      <c r="O1051"/>
      <c r="P1051" s="10"/>
      <c r="Q1051"/>
      <c r="R1051"/>
      <c r="S1051"/>
      <c r="T1051" s="17"/>
      <c r="AN1051" s="5"/>
    </row>
    <row r="1052" spans="1:40" x14ac:dyDescent="0.3">
      <c r="A1052" s="10">
        <f>IF(ISBLANK('Step 1.1 Raw Data'!A1052),"-",'Step 1.1 Raw Data'!A1052)</f>
        <v>43176.166727372685</v>
      </c>
      <c r="B1052">
        <f t="shared" si="127"/>
        <v>4</v>
      </c>
      <c r="C1052">
        <f t="shared" si="126"/>
        <v>7</v>
      </c>
      <c r="D1052">
        <f>IF(ISBLANK('Step 1.1 Raw Data'!B1052),"-",'Step 1.1 Raw Data'!B1052)</f>
        <v>86.308099999999996</v>
      </c>
      <c r="E1052">
        <f>IF(ISBLANK('Step 1.1 Raw Data'!C1052),"-",'Step 1.1 Raw Data'!C1052)</f>
        <v>86.308099999999996</v>
      </c>
      <c r="F1052">
        <f>IF(ISBLANK('Step 1.1 Raw Data'!D1052),"-",'Step 1.1 Raw Data'!D1052)</f>
        <v>86.308099999999996</v>
      </c>
      <c r="G1052" s="17">
        <f t="shared" si="128"/>
        <v>86.30810000000001</v>
      </c>
      <c r="H1052" s="61">
        <f>(SQRT(3)*G1052*'Step 1.1 Raw Data'!$G$3*'Step 1.1 Raw Data'!$G$4)/1000</f>
        <v>31.226969088116189</v>
      </c>
      <c r="J1052" s="10"/>
      <c r="K1052"/>
      <c r="L1052"/>
      <c r="M1052"/>
      <c r="N1052" s="17"/>
      <c r="O1052"/>
      <c r="P1052" s="10"/>
      <c r="Q1052"/>
      <c r="R1052"/>
      <c r="S1052"/>
      <c r="T1052" s="17"/>
      <c r="AN1052" s="5"/>
    </row>
    <row r="1053" spans="1:40" x14ac:dyDescent="0.3">
      <c r="A1053" s="10">
        <f>IF(ISBLANK('Step 1.1 Raw Data'!A1053),"-",'Step 1.1 Raw Data'!A1053)</f>
        <v>43176.208394097222</v>
      </c>
      <c r="B1053">
        <f t="shared" si="127"/>
        <v>5</v>
      </c>
      <c r="C1053">
        <f t="shared" si="126"/>
        <v>7</v>
      </c>
      <c r="D1053">
        <f>IF(ISBLANK('Step 1.1 Raw Data'!B1053),"-",'Step 1.1 Raw Data'!B1053)</f>
        <v>86.256200000000007</v>
      </c>
      <c r="E1053">
        <f>IF(ISBLANK('Step 1.1 Raw Data'!C1053),"-",'Step 1.1 Raw Data'!C1053)</f>
        <v>86.256200000000007</v>
      </c>
      <c r="F1053">
        <f>IF(ISBLANK('Step 1.1 Raw Data'!D1053),"-",'Step 1.1 Raw Data'!D1053)</f>
        <v>86.256200000000007</v>
      </c>
      <c r="G1053" s="17">
        <f t="shared" si="128"/>
        <v>86.256199999999993</v>
      </c>
      <c r="H1053" s="61">
        <f>(SQRT(3)*G1053*'Step 1.1 Raw Data'!$G$3*'Step 1.1 Raw Data'!$G$4)/1000</f>
        <v>31.208191248079459</v>
      </c>
      <c r="J1053" s="10"/>
      <c r="K1053"/>
      <c r="L1053"/>
      <c r="M1053"/>
      <c r="N1053" s="17"/>
      <c r="O1053"/>
      <c r="P1053" s="10"/>
      <c r="Q1053"/>
      <c r="R1053"/>
      <c r="S1053"/>
      <c r="T1053" s="17"/>
      <c r="AN1053" s="5"/>
    </row>
    <row r="1054" spans="1:40" x14ac:dyDescent="0.3">
      <c r="A1054" s="10">
        <f>IF(ISBLANK('Step 1.1 Raw Data'!A1054),"-",'Step 1.1 Raw Data'!A1054)</f>
        <v>43176.25006082176</v>
      </c>
      <c r="B1054">
        <f t="shared" si="127"/>
        <v>6</v>
      </c>
      <c r="C1054">
        <f t="shared" si="126"/>
        <v>7</v>
      </c>
      <c r="D1054">
        <f>IF(ISBLANK('Step 1.1 Raw Data'!B1054),"-",'Step 1.1 Raw Data'!B1054)</f>
        <v>86.123400000000004</v>
      </c>
      <c r="E1054">
        <f>IF(ISBLANK('Step 1.1 Raw Data'!C1054),"-",'Step 1.1 Raw Data'!C1054)</f>
        <v>86.123400000000004</v>
      </c>
      <c r="F1054">
        <f>IF(ISBLANK('Step 1.1 Raw Data'!D1054),"-",'Step 1.1 Raw Data'!D1054)</f>
        <v>86.123400000000004</v>
      </c>
      <c r="G1054" s="17">
        <f t="shared" si="128"/>
        <v>86.123400000000004</v>
      </c>
      <c r="H1054" s="61">
        <f>(SQRT(3)*G1054*'Step 1.1 Raw Data'!$G$3*'Step 1.1 Raw Data'!$G$4)/1000</f>
        <v>31.160143133303421</v>
      </c>
      <c r="J1054" s="10"/>
      <c r="K1054"/>
      <c r="L1054"/>
      <c r="M1054"/>
      <c r="N1054" s="17"/>
      <c r="O1054"/>
      <c r="P1054" s="10"/>
      <c r="Q1054"/>
      <c r="R1054"/>
      <c r="S1054"/>
      <c r="T1054" s="17"/>
      <c r="AN1054" s="5"/>
    </row>
    <row r="1055" spans="1:40" x14ac:dyDescent="0.3">
      <c r="A1055" s="10">
        <f>IF(ISBLANK('Step 1.1 Raw Data'!A1055),"-",'Step 1.1 Raw Data'!A1055)</f>
        <v>43176.291727546297</v>
      </c>
      <c r="B1055">
        <f t="shared" si="127"/>
        <v>7</v>
      </c>
      <c r="C1055">
        <f t="shared" si="126"/>
        <v>7</v>
      </c>
      <c r="D1055">
        <f>IF(ISBLANK('Step 1.1 Raw Data'!B1055),"-",'Step 1.1 Raw Data'!B1055)</f>
        <v>86.190600000000003</v>
      </c>
      <c r="E1055">
        <f>IF(ISBLANK('Step 1.1 Raw Data'!C1055),"-",'Step 1.1 Raw Data'!C1055)</f>
        <v>86.190600000000003</v>
      </c>
      <c r="F1055">
        <f>IF(ISBLANK('Step 1.1 Raw Data'!D1055),"-",'Step 1.1 Raw Data'!D1055)</f>
        <v>86.190600000000003</v>
      </c>
      <c r="G1055" s="17">
        <f t="shared" si="128"/>
        <v>86.190600000000003</v>
      </c>
      <c r="H1055" s="61">
        <f>(SQRT(3)*G1055*'Step 1.1 Raw Data'!$G$3*'Step 1.1 Raw Data'!$G$4)/1000</f>
        <v>31.184456637165997</v>
      </c>
      <c r="J1055" s="10"/>
      <c r="K1055"/>
      <c r="L1055"/>
      <c r="M1055"/>
      <c r="N1055" s="17"/>
      <c r="O1055"/>
      <c r="P1055" s="10"/>
      <c r="Q1055"/>
      <c r="R1055"/>
      <c r="S1055"/>
      <c r="T1055" s="17"/>
      <c r="AN1055" s="5"/>
    </row>
    <row r="1056" spans="1:40" x14ac:dyDescent="0.3">
      <c r="A1056" s="10">
        <f>IF(ISBLANK('Step 1.1 Raw Data'!A1056),"-",'Step 1.1 Raw Data'!A1056)</f>
        <v>43176.333394270834</v>
      </c>
      <c r="B1056">
        <f t="shared" si="127"/>
        <v>8</v>
      </c>
      <c r="C1056">
        <f t="shared" si="126"/>
        <v>7</v>
      </c>
      <c r="D1056">
        <f>IF(ISBLANK('Step 1.1 Raw Data'!B1056),"-",'Step 1.1 Raw Data'!B1056)</f>
        <v>86.36</v>
      </c>
      <c r="E1056">
        <f>IF(ISBLANK('Step 1.1 Raw Data'!C1056),"-",'Step 1.1 Raw Data'!C1056)</f>
        <v>86.36</v>
      </c>
      <c r="F1056">
        <f>IF(ISBLANK('Step 1.1 Raw Data'!D1056),"-",'Step 1.1 Raw Data'!D1056)</f>
        <v>86.36</v>
      </c>
      <c r="G1056" s="17">
        <f t="shared" si="128"/>
        <v>86.36</v>
      </c>
      <c r="H1056" s="61">
        <f>(SQRT(3)*G1056*'Step 1.1 Raw Data'!$G$3*'Step 1.1 Raw Data'!$G$4)/1000</f>
        <v>31.245746928152901</v>
      </c>
      <c r="J1056" s="10"/>
      <c r="K1056"/>
      <c r="L1056"/>
      <c r="M1056"/>
      <c r="N1056" s="17"/>
      <c r="O1056"/>
      <c r="P1056" s="10"/>
      <c r="Q1056"/>
      <c r="R1056"/>
      <c r="S1056"/>
      <c r="T1056" s="17"/>
      <c r="AN1056" s="5"/>
    </row>
    <row r="1057" spans="1:40" x14ac:dyDescent="0.3">
      <c r="A1057" s="10">
        <f>IF(ISBLANK('Step 1.1 Raw Data'!A1057),"-",'Step 1.1 Raw Data'!A1057)</f>
        <v>43176.375060995371</v>
      </c>
      <c r="B1057">
        <f t="shared" si="127"/>
        <v>9</v>
      </c>
      <c r="C1057">
        <f t="shared" si="126"/>
        <v>7</v>
      </c>
      <c r="D1057">
        <f>IF(ISBLANK('Step 1.1 Raw Data'!B1057),"-",'Step 1.1 Raw Data'!B1057)</f>
        <v>86.491200000000006</v>
      </c>
      <c r="E1057">
        <f>IF(ISBLANK('Step 1.1 Raw Data'!C1057),"-",'Step 1.1 Raw Data'!C1057)</f>
        <v>86.491200000000006</v>
      </c>
      <c r="F1057">
        <f>IF(ISBLANK('Step 1.1 Raw Data'!D1057),"-",'Step 1.1 Raw Data'!D1057)</f>
        <v>86.491200000000006</v>
      </c>
      <c r="G1057" s="17">
        <f t="shared" si="128"/>
        <v>86.491200000000006</v>
      </c>
      <c r="H1057" s="61">
        <f>(SQRT(3)*G1057*'Step 1.1 Raw Data'!$G$3*'Step 1.1 Raw Data'!$G$4)/1000</f>
        <v>31.29321614997983</v>
      </c>
      <c r="J1057" s="10"/>
      <c r="K1057"/>
      <c r="L1057"/>
      <c r="M1057"/>
      <c r="N1057" s="17"/>
      <c r="O1057"/>
      <c r="P1057" s="10"/>
      <c r="Q1057"/>
      <c r="R1057"/>
      <c r="S1057"/>
      <c r="T1057" s="17"/>
      <c r="AN1057" s="5"/>
    </row>
    <row r="1058" spans="1:40" x14ac:dyDescent="0.3">
      <c r="A1058" s="10">
        <f>IF(ISBLANK('Step 1.1 Raw Data'!A1058),"-",'Step 1.1 Raw Data'!A1058)</f>
        <v>43176.416727719909</v>
      </c>
      <c r="B1058">
        <f t="shared" si="127"/>
        <v>10</v>
      </c>
      <c r="C1058">
        <f t="shared" si="126"/>
        <v>7</v>
      </c>
      <c r="D1058">
        <f>IF(ISBLANK('Step 1.1 Raw Data'!B1058),"-",'Step 1.1 Raw Data'!B1058)</f>
        <v>86.1982</v>
      </c>
      <c r="E1058">
        <f>IF(ISBLANK('Step 1.1 Raw Data'!C1058),"-",'Step 1.1 Raw Data'!C1058)</f>
        <v>86.1982</v>
      </c>
      <c r="F1058">
        <f>IF(ISBLANK('Step 1.1 Raw Data'!D1058),"-",'Step 1.1 Raw Data'!D1058)</f>
        <v>86.1982</v>
      </c>
      <c r="G1058" s="17">
        <f t="shared" si="128"/>
        <v>86.1982</v>
      </c>
      <c r="H1058" s="61">
        <f>(SQRT(3)*G1058*'Step 1.1 Raw Data'!$G$3*'Step 1.1 Raw Data'!$G$4)/1000</f>
        <v>31.187206378674261</v>
      </c>
      <c r="J1058" s="10"/>
      <c r="K1058"/>
      <c r="L1058"/>
      <c r="M1058"/>
      <c r="N1058" s="17"/>
      <c r="O1058"/>
      <c r="P1058" s="10"/>
      <c r="Q1058"/>
      <c r="R1058"/>
      <c r="S1058"/>
      <c r="T1058" s="17"/>
      <c r="AN1058" s="5"/>
    </row>
    <row r="1059" spans="1:40" x14ac:dyDescent="0.3">
      <c r="A1059" s="10">
        <f>IF(ISBLANK('Step 1.1 Raw Data'!A1059),"-",'Step 1.1 Raw Data'!A1059)</f>
        <v>43176.458394444446</v>
      </c>
      <c r="B1059">
        <f t="shared" si="127"/>
        <v>11</v>
      </c>
      <c r="C1059">
        <f t="shared" si="126"/>
        <v>7</v>
      </c>
      <c r="D1059">
        <f>IF(ISBLANK('Step 1.1 Raw Data'!B1059),"-",'Step 1.1 Raw Data'!B1059)</f>
        <v>86.170699999999997</v>
      </c>
      <c r="E1059">
        <f>IF(ISBLANK('Step 1.1 Raw Data'!C1059),"-",'Step 1.1 Raw Data'!C1059)</f>
        <v>86.170699999999997</v>
      </c>
      <c r="F1059">
        <f>IF(ISBLANK('Step 1.1 Raw Data'!D1059),"-",'Step 1.1 Raw Data'!D1059)</f>
        <v>86.170699999999997</v>
      </c>
      <c r="G1059" s="17">
        <f t="shared" si="128"/>
        <v>86.170699999999997</v>
      </c>
      <c r="H1059" s="61">
        <f>(SQRT(3)*G1059*'Step 1.1 Raw Data'!$G$3*'Step 1.1 Raw Data'!$G$4)/1000</f>
        <v>31.177256656111446</v>
      </c>
      <c r="J1059" s="10"/>
      <c r="K1059"/>
      <c r="L1059"/>
      <c r="M1059"/>
      <c r="N1059" s="17"/>
      <c r="O1059"/>
      <c r="P1059" s="10"/>
      <c r="Q1059"/>
      <c r="R1059"/>
      <c r="S1059"/>
      <c r="T1059" s="17"/>
      <c r="AN1059" s="5"/>
    </row>
    <row r="1060" spans="1:40" x14ac:dyDescent="0.3">
      <c r="A1060" s="10">
        <f>IF(ISBLANK('Step 1.1 Raw Data'!A1060),"-",'Step 1.1 Raw Data'!A1060)</f>
        <v>43176.500061168983</v>
      </c>
      <c r="B1060">
        <f t="shared" si="127"/>
        <v>12</v>
      </c>
      <c r="C1060">
        <f t="shared" si="126"/>
        <v>7</v>
      </c>
      <c r="D1060">
        <f>IF(ISBLANK('Step 1.1 Raw Data'!B1060),"-",'Step 1.1 Raw Data'!B1060)</f>
        <v>86.501900000000006</v>
      </c>
      <c r="E1060">
        <f>IF(ISBLANK('Step 1.1 Raw Data'!C1060),"-",'Step 1.1 Raw Data'!C1060)</f>
        <v>86.501900000000006</v>
      </c>
      <c r="F1060">
        <f>IF(ISBLANK('Step 1.1 Raw Data'!D1060),"-",'Step 1.1 Raw Data'!D1060)</f>
        <v>86.501900000000006</v>
      </c>
      <c r="G1060" s="17">
        <f t="shared" si="128"/>
        <v>86.50190000000002</v>
      </c>
      <c r="H1060" s="61">
        <f>(SQRT(3)*G1060*'Step 1.1 Raw Data'!$G$3*'Step 1.1 Raw Data'!$G$4)/1000</f>
        <v>31.297087496577003</v>
      </c>
      <c r="J1060" s="10"/>
      <c r="K1060"/>
      <c r="L1060"/>
      <c r="M1060"/>
      <c r="N1060" s="17"/>
      <c r="O1060"/>
      <c r="P1060" s="10"/>
      <c r="Q1060"/>
      <c r="R1060"/>
      <c r="S1060"/>
      <c r="T1060" s="17"/>
      <c r="AN1060" s="5"/>
    </row>
    <row r="1061" spans="1:40" x14ac:dyDescent="0.3">
      <c r="A1061" s="10">
        <f>IF(ISBLANK('Step 1.1 Raw Data'!A1061),"-",'Step 1.1 Raw Data'!A1061)</f>
        <v>43176.54172789352</v>
      </c>
      <c r="B1061">
        <f t="shared" si="127"/>
        <v>13</v>
      </c>
      <c r="C1061">
        <f t="shared" si="126"/>
        <v>7</v>
      </c>
      <c r="D1061">
        <f>IF(ISBLANK('Step 1.1 Raw Data'!B1061),"-",'Step 1.1 Raw Data'!B1061)</f>
        <v>86.614800000000002</v>
      </c>
      <c r="E1061">
        <f>IF(ISBLANK('Step 1.1 Raw Data'!C1061),"-",'Step 1.1 Raw Data'!C1061)</f>
        <v>86.614800000000002</v>
      </c>
      <c r="F1061">
        <f>IF(ISBLANK('Step 1.1 Raw Data'!D1061),"-",'Step 1.1 Raw Data'!D1061)</f>
        <v>86.614800000000002</v>
      </c>
      <c r="G1061" s="17">
        <f t="shared" si="128"/>
        <v>86.614800000000002</v>
      </c>
      <c r="H1061" s="61">
        <f>(SQRT(3)*G1061*'Step 1.1 Raw Data'!$G$3*'Step 1.1 Raw Data'!$G$4)/1000</f>
        <v>31.337935630298489</v>
      </c>
      <c r="J1061" s="10"/>
      <c r="K1061"/>
      <c r="L1061"/>
      <c r="M1061"/>
      <c r="N1061" s="17"/>
      <c r="O1061"/>
      <c r="P1061" s="10"/>
      <c r="Q1061"/>
      <c r="R1061"/>
      <c r="S1061"/>
      <c r="T1061" s="17"/>
      <c r="AN1061" s="5"/>
    </row>
    <row r="1062" spans="1:40" x14ac:dyDescent="0.3">
      <c r="A1062" s="10">
        <f>IF(ISBLANK('Step 1.1 Raw Data'!A1062),"-",'Step 1.1 Raw Data'!A1062)</f>
        <v>43176.583394618057</v>
      </c>
      <c r="B1062">
        <f t="shared" si="127"/>
        <v>14</v>
      </c>
      <c r="C1062">
        <f t="shared" si="126"/>
        <v>7</v>
      </c>
      <c r="D1062">
        <f>IF(ISBLANK('Step 1.1 Raw Data'!B1062),"-",'Step 1.1 Raw Data'!B1062)</f>
        <v>86.443899999999999</v>
      </c>
      <c r="E1062">
        <f>IF(ISBLANK('Step 1.1 Raw Data'!C1062),"-",'Step 1.1 Raw Data'!C1062)</f>
        <v>86.443899999999999</v>
      </c>
      <c r="F1062">
        <f>IF(ISBLANK('Step 1.1 Raw Data'!D1062),"-",'Step 1.1 Raw Data'!D1062)</f>
        <v>86.443899999999999</v>
      </c>
      <c r="G1062" s="17">
        <f t="shared" si="128"/>
        <v>86.443899999999999</v>
      </c>
      <c r="H1062" s="61">
        <f>(SQRT(3)*G1062*'Step 1.1 Raw Data'!$G$3*'Step 1.1 Raw Data'!$G$4)/1000</f>
        <v>31.276102627171799</v>
      </c>
      <c r="J1062" s="10"/>
      <c r="K1062"/>
      <c r="L1062"/>
      <c r="M1062"/>
      <c r="N1062" s="17"/>
      <c r="O1062"/>
      <c r="P1062" s="10"/>
      <c r="Q1062"/>
      <c r="R1062"/>
      <c r="S1062"/>
      <c r="T1062" s="17"/>
      <c r="AN1062" s="5"/>
    </row>
    <row r="1063" spans="1:40" x14ac:dyDescent="0.3">
      <c r="A1063" s="10">
        <f>IF(ISBLANK('Step 1.1 Raw Data'!A1063),"-",'Step 1.1 Raw Data'!A1063)</f>
        <v>43176.625061342595</v>
      </c>
      <c r="B1063">
        <f t="shared" si="127"/>
        <v>15</v>
      </c>
      <c r="C1063">
        <f t="shared" si="126"/>
        <v>7</v>
      </c>
      <c r="D1063">
        <f>IF(ISBLANK('Step 1.1 Raw Data'!B1063),"-",'Step 1.1 Raw Data'!B1063)</f>
        <v>86.552199999999999</v>
      </c>
      <c r="E1063">
        <f>IF(ISBLANK('Step 1.1 Raw Data'!C1063),"-",'Step 1.1 Raw Data'!C1063)</f>
        <v>86.552199999999999</v>
      </c>
      <c r="F1063">
        <f>IF(ISBLANK('Step 1.1 Raw Data'!D1063),"-",'Step 1.1 Raw Data'!D1063)</f>
        <v>86.552199999999999</v>
      </c>
      <c r="G1063" s="17">
        <f t="shared" si="128"/>
        <v>86.552200000000013</v>
      </c>
      <c r="H1063" s="61">
        <f>(SQRT(3)*G1063*'Step 1.1 Raw Data'!$G$3*'Step 1.1 Raw Data'!$G$4)/1000</f>
        <v>31.315286443664611</v>
      </c>
      <c r="J1063" s="10"/>
      <c r="K1063"/>
      <c r="L1063"/>
      <c r="M1063"/>
      <c r="N1063" s="17"/>
      <c r="O1063"/>
      <c r="P1063" s="10"/>
      <c r="Q1063"/>
      <c r="R1063"/>
      <c r="S1063"/>
      <c r="T1063" s="17"/>
      <c r="AN1063" s="5"/>
    </row>
    <row r="1064" spans="1:40" x14ac:dyDescent="0.3">
      <c r="A1064" s="10">
        <f>IF(ISBLANK('Step 1.1 Raw Data'!A1064),"-",'Step 1.1 Raw Data'!A1064)</f>
        <v>43176.666728067132</v>
      </c>
      <c r="B1064">
        <f t="shared" si="127"/>
        <v>16</v>
      </c>
      <c r="C1064">
        <f t="shared" si="126"/>
        <v>7</v>
      </c>
      <c r="D1064">
        <f>IF(ISBLANK('Step 1.1 Raw Data'!B1064),"-",'Step 1.1 Raw Data'!B1064)</f>
        <v>86.564400000000006</v>
      </c>
      <c r="E1064">
        <f>IF(ISBLANK('Step 1.1 Raw Data'!C1064),"-",'Step 1.1 Raw Data'!C1064)</f>
        <v>86.564400000000006</v>
      </c>
      <c r="F1064">
        <f>IF(ISBLANK('Step 1.1 Raw Data'!D1064),"-",'Step 1.1 Raw Data'!D1064)</f>
        <v>86.564400000000006</v>
      </c>
      <c r="G1064" s="17">
        <f t="shared" si="128"/>
        <v>86.56440000000002</v>
      </c>
      <c r="H1064" s="61">
        <f>(SQRT(3)*G1064*'Step 1.1 Raw Data'!$G$3*'Step 1.1 Raw Data'!$G$4)/1000</f>
        <v>31.319700502401567</v>
      </c>
      <c r="J1064" s="10"/>
      <c r="K1064"/>
      <c r="L1064"/>
      <c r="M1064"/>
      <c r="N1064" s="17"/>
      <c r="O1064"/>
      <c r="P1064" s="10"/>
      <c r="Q1064"/>
      <c r="R1064"/>
      <c r="S1064"/>
      <c r="T1064" s="17"/>
      <c r="AN1064" s="5"/>
    </row>
    <row r="1065" spans="1:40" x14ac:dyDescent="0.3">
      <c r="A1065" s="10">
        <f>IF(ISBLANK('Step 1.1 Raw Data'!A1065),"-",'Step 1.1 Raw Data'!A1065)</f>
        <v>43176.708394791669</v>
      </c>
      <c r="B1065">
        <f t="shared" si="127"/>
        <v>17</v>
      </c>
      <c r="C1065">
        <f t="shared" si="126"/>
        <v>7</v>
      </c>
      <c r="D1065">
        <f>IF(ISBLANK('Step 1.1 Raw Data'!B1065),"-",'Step 1.1 Raw Data'!B1065)</f>
        <v>86.744500000000002</v>
      </c>
      <c r="E1065">
        <f>IF(ISBLANK('Step 1.1 Raw Data'!C1065),"-",'Step 1.1 Raw Data'!C1065)</f>
        <v>86.744500000000002</v>
      </c>
      <c r="F1065">
        <f>IF(ISBLANK('Step 1.1 Raw Data'!D1065),"-",'Step 1.1 Raw Data'!D1065)</f>
        <v>86.744500000000002</v>
      </c>
      <c r="G1065" s="17">
        <f t="shared" si="128"/>
        <v>86.744500000000002</v>
      </c>
      <c r="H1065" s="61">
        <f>(SQRT(3)*G1065*'Step 1.1 Raw Data'!$G$3*'Step 1.1 Raw Data'!$G$4)/1000</f>
        <v>31.384862139985632</v>
      </c>
      <c r="J1065" s="10"/>
      <c r="K1065"/>
      <c r="L1065"/>
      <c r="M1065"/>
      <c r="N1065" s="17"/>
      <c r="O1065"/>
      <c r="P1065" s="10"/>
      <c r="Q1065"/>
      <c r="R1065"/>
      <c r="S1065"/>
      <c r="T1065" s="17"/>
      <c r="AN1065" s="5"/>
    </row>
    <row r="1066" spans="1:40" x14ac:dyDescent="0.3">
      <c r="A1066" s="10">
        <f>IF(ISBLANK('Step 1.1 Raw Data'!A1066),"-",'Step 1.1 Raw Data'!A1066)</f>
        <v>43176.750061516206</v>
      </c>
      <c r="B1066">
        <f t="shared" si="127"/>
        <v>18</v>
      </c>
      <c r="C1066">
        <f t="shared" si="126"/>
        <v>7</v>
      </c>
      <c r="D1066">
        <f>IF(ISBLANK('Step 1.1 Raw Data'!B1066),"-",'Step 1.1 Raw Data'!B1066)</f>
        <v>86.466800000000006</v>
      </c>
      <c r="E1066">
        <f>IF(ISBLANK('Step 1.1 Raw Data'!C1066),"-",'Step 1.1 Raw Data'!C1066)</f>
        <v>86.466800000000006</v>
      </c>
      <c r="F1066">
        <f>IF(ISBLANK('Step 1.1 Raw Data'!D1066),"-",'Step 1.1 Raw Data'!D1066)</f>
        <v>86.466800000000006</v>
      </c>
      <c r="G1066" s="17">
        <f t="shared" si="128"/>
        <v>86.466799999999992</v>
      </c>
      <c r="H1066" s="61">
        <f>(SQRT(3)*G1066*'Step 1.1 Raw Data'!$G$3*'Step 1.1 Raw Data'!$G$4)/1000</f>
        <v>31.28438803250592</v>
      </c>
      <c r="J1066" s="10"/>
      <c r="K1066"/>
      <c r="L1066"/>
      <c r="M1066"/>
      <c r="N1066" s="17"/>
      <c r="O1066"/>
      <c r="P1066" s="10"/>
      <c r="Q1066"/>
      <c r="R1066"/>
      <c r="S1066"/>
      <c r="T1066" s="17"/>
      <c r="AN1066" s="5"/>
    </row>
    <row r="1067" spans="1:40" x14ac:dyDescent="0.3">
      <c r="A1067" s="10">
        <f>IF(ISBLANK('Step 1.1 Raw Data'!A1067),"-",'Step 1.1 Raw Data'!A1067)</f>
        <v>43176.791728240743</v>
      </c>
      <c r="B1067">
        <f t="shared" si="127"/>
        <v>19</v>
      </c>
      <c r="C1067">
        <f t="shared" si="126"/>
        <v>7</v>
      </c>
      <c r="D1067">
        <f>IF(ISBLANK('Step 1.1 Raw Data'!B1067),"-",'Step 1.1 Raw Data'!B1067)</f>
        <v>86.366100000000003</v>
      </c>
      <c r="E1067">
        <f>IF(ISBLANK('Step 1.1 Raw Data'!C1067),"-",'Step 1.1 Raw Data'!C1067)</f>
        <v>86.366100000000003</v>
      </c>
      <c r="F1067">
        <f>IF(ISBLANK('Step 1.1 Raw Data'!D1067),"-",'Step 1.1 Raw Data'!D1067)</f>
        <v>86.366100000000003</v>
      </c>
      <c r="G1067" s="17">
        <f t="shared" si="128"/>
        <v>86.366100000000003</v>
      </c>
      <c r="H1067" s="61">
        <f>(SQRT(3)*G1067*'Step 1.1 Raw Data'!$G$3*'Step 1.1 Raw Data'!$G$4)/1000</f>
        <v>31.247953957521378</v>
      </c>
      <c r="J1067" s="10"/>
      <c r="K1067"/>
      <c r="L1067"/>
      <c r="M1067"/>
      <c r="N1067" s="17"/>
      <c r="O1067"/>
      <c r="P1067" s="10"/>
      <c r="Q1067"/>
      <c r="R1067"/>
      <c r="S1067"/>
      <c r="T1067" s="17"/>
      <c r="AN1067" s="5"/>
    </row>
    <row r="1068" spans="1:40" x14ac:dyDescent="0.3">
      <c r="A1068" s="10">
        <f>IF(ISBLANK('Step 1.1 Raw Data'!A1068),"-",'Step 1.1 Raw Data'!A1068)</f>
        <v>43176.833394965281</v>
      </c>
      <c r="B1068">
        <f t="shared" si="127"/>
        <v>20</v>
      </c>
      <c r="C1068">
        <f t="shared" si="126"/>
        <v>7</v>
      </c>
      <c r="D1068">
        <f>IF(ISBLANK('Step 1.1 Raw Data'!B1068),"-",'Step 1.1 Raw Data'!B1068)</f>
        <v>86.1173</v>
      </c>
      <c r="E1068">
        <f>IF(ISBLANK('Step 1.1 Raw Data'!C1068),"-",'Step 1.1 Raw Data'!C1068)</f>
        <v>86.1173</v>
      </c>
      <c r="F1068">
        <f>IF(ISBLANK('Step 1.1 Raw Data'!D1068),"-",'Step 1.1 Raw Data'!D1068)</f>
        <v>86.1173</v>
      </c>
      <c r="G1068" s="17">
        <f t="shared" si="128"/>
        <v>86.1173</v>
      </c>
      <c r="H1068" s="61">
        <f>(SQRT(3)*G1068*'Step 1.1 Raw Data'!$G$3*'Step 1.1 Raw Data'!$G$4)/1000</f>
        <v>31.157936103934944</v>
      </c>
      <c r="J1068" s="10"/>
      <c r="K1068"/>
      <c r="L1068"/>
      <c r="M1068"/>
      <c r="N1068" s="17"/>
      <c r="O1068"/>
      <c r="P1068" s="10"/>
      <c r="Q1068"/>
      <c r="R1068"/>
      <c r="S1068"/>
      <c r="T1068" s="17"/>
      <c r="AN1068" s="5"/>
    </row>
    <row r="1069" spans="1:40" x14ac:dyDescent="0.3">
      <c r="A1069" s="10">
        <f>IF(ISBLANK('Step 1.1 Raw Data'!A1069),"-",'Step 1.1 Raw Data'!A1069)</f>
        <v>43176.875061689818</v>
      </c>
      <c r="B1069">
        <f t="shared" si="127"/>
        <v>21</v>
      </c>
      <c r="C1069">
        <f t="shared" si="126"/>
        <v>7</v>
      </c>
      <c r="D1069">
        <f>IF(ISBLANK('Step 1.1 Raw Data'!B1069),"-",'Step 1.1 Raw Data'!B1069)</f>
        <v>86.155500000000004</v>
      </c>
      <c r="E1069">
        <f>IF(ISBLANK('Step 1.1 Raw Data'!C1069),"-",'Step 1.1 Raw Data'!C1069)</f>
        <v>86.155500000000004</v>
      </c>
      <c r="F1069">
        <f>IF(ISBLANK('Step 1.1 Raw Data'!D1069),"-",'Step 1.1 Raw Data'!D1069)</f>
        <v>86.155500000000004</v>
      </c>
      <c r="G1069" s="17">
        <f t="shared" si="128"/>
        <v>86.155500000000004</v>
      </c>
      <c r="H1069" s="61">
        <f>(SQRT(3)*G1069*'Step 1.1 Raw Data'!$G$3*'Step 1.1 Raw Data'!$G$4)/1000</f>
        <v>31.171757173094921</v>
      </c>
      <c r="J1069" s="10"/>
      <c r="K1069"/>
      <c r="L1069"/>
      <c r="M1069"/>
      <c r="N1069" s="17"/>
      <c r="O1069"/>
      <c r="P1069" s="10"/>
      <c r="Q1069"/>
      <c r="R1069"/>
      <c r="S1069"/>
      <c r="T1069" s="17"/>
      <c r="AN1069" s="5"/>
    </row>
    <row r="1070" spans="1:40" x14ac:dyDescent="0.3">
      <c r="A1070" s="10">
        <f>IF(ISBLANK('Step 1.1 Raw Data'!A1070),"-",'Step 1.1 Raw Data'!A1070)</f>
        <v>43176.916728414355</v>
      </c>
      <c r="B1070">
        <f t="shared" si="127"/>
        <v>22</v>
      </c>
      <c r="C1070">
        <f t="shared" si="126"/>
        <v>7</v>
      </c>
      <c r="D1070">
        <f>IF(ISBLANK('Step 1.1 Raw Data'!B1070),"-",'Step 1.1 Raw Data'!B1070)</f>
        <v>86.221100000000007</v>
      </c>
      <c r="E1070">
        <f>IF(ISBLANK('Step 1.1 Raw Data'!C1070),"-",'Step 1.1 Raw Data'!C1070)</f>
        <v>86.221100000000007</v>
      </c>
      <c r="F1070">
        <f>IF(ISBLANK('Step 1.1 Raw Data'!D1070),"-",'Step 1.1 Raw Data'!D1070)</f>
        <v>86.221100000000007</v>
      </c>
      <c r="G1070" s="17">
        <f t="shared" si="128"/>
        <v>86.221100000000021</v>
      </c>
      <c r="H1070" s="61">
        <f>(SQRT(3)*G1070*'Step 1.1 Raw Data'!$G$3*'Step 1.1 Raw Data'!$G$4)/1000</f>
        <v>31.195491784008386</v>
      </c>
      <c r="J1070" s="10"/>
      <c r="K1070"/>
      <c r="L1070"/>
      <c r="M1070"/>
      <c r="N1070" s="17"/>
      <c r="O1070"/>
      <c r="P1070" s="10"/>
      <c r="Q1070"/>
      <c r="R1070"/>
      <c r="S1070"/>
      <c r="T1070" s="17"/>
      <c r="AN1070" s="5"/>
    </row>
    <row r="1071" spans="1:40" x14ac:dyDescent="0.3">
      <c r="A1071" s="10">
        <f>IF(ISBLANK('Step 1.1 Raw Data'!A1071),"-",'Step 1.1 Raw Data'!A1071)</f>
        <v>43176.958395138892</v>
      </c>
      <c r="B1071">
        <f t="shared" si="127"/>
        <v>23</v>
      </c>
      <c r="C1071">
        <f t="shared" si="126"/>
        <v>7</v>
      </c>
      <c r="D1071">
        <f>IF(ISBLANK('Step 1.1 Raw Data'!B1071),"-",'Step 1.1 Raw Data'!B1071)</f>
        <v>86.2226</v>
      </c>
      <c r="E1071">
        <f>IF(ISBLANK('Step 1.1 Raw Data'!C1071),"-",'Step 1.1 Raw Data'!C1071)</f>
        <v>86.2226</v>
      </c>
      <c r="F1071">
        <f>IF(ISBLANK('Step 1.1 Raw Data'!D1071),"-",'Step 1.1 Raw Data'!D1071)</f>
        <v>86.2226</v>
      </c>
      <c r="G1071" s="17">
        <f t="shared" si="128"/>
        <v>86.2226</v>
      </c>
      <c r="H1071" s="61">
        <f>(SQRT(3)*G1071*'Step 1.1 Raw Data'!$G$3*'Step 1.1 Raw Data'!$G$4)/1000</f>
        <v>31.196034496148172</v>
      </c>
      <c r="J1071" s="10"/>
      <c r="K1071"/>
      <c r="L1071"/>
      <c r="M1071"/>
      <c r="N1071" s="17"/>
      <c r="O1071"/>
      <c r="P1071" s="10"/>
      <c r="Q1071"/>
      <c r="R1071"/>
      <c r="S1071"/>
      <c r="T1071" s="17"/>
      <c r="AN1071" s="5"/>
    </row>
    <row r="1072" spans="1:40" x14ac:dyDescent="0.3">
      <c r="A1072" s="10">
        <f>IF(ISBLANK('Step 1.1 Raw Data'!A1072),"-",'Step 1.1 Raw Data'!A1072)</f>
        <v>43177.000061863429</v>
      </c>
      <c r="B1072">
        <f t="shared" si="127"/>
        <v>0</v>
      </c>
      <c r="C1072">
        <f t="shared" si="126"/>
        <v>1</v>
      </c>
      <c r="D1072">
        <f>IF(ISBLANK('Step 1.1 Raw Data'!B1072),"-",'Step 1.1 Raw Data'!B1072)</f>
        <v>86.236400000000003</v>
      </c>
      <c r="E1072">
        <f>IF(ISBLANK('Step 1.1 Raw Data'!C1072),"-",'Step 1.1 Raw Data'!C1072)</f>
        <v>86.236400000000003</v>
      </c>
      <c r="F1072">
        <f>IF(ISBLANK('Step 1.1 Raw Data'!D1072),"-",'Step 1.1 Raw Data'!D1072)</f>
        <v>86.236400000000003</v>
      </c>
      <c r="G1072" s="17">
        <f t="shared" si="128"/>
        <v>86.236400000000003</v>
      </c>
      <c r="H1072" s="61">
        <f>(SQRT(3)*G1072*'Step 1.1 Raw Data'!$G$3*'Step 1.1 Raw Data'!$G$4)/1000</f>
        <v>31.201027447834235</v>
      </c>
      <c r="J1072" s="10"/>
      <c r="K1072"/>
      <c r="L1072"/>
      <c r="M1072"/>
      <c r="N1072" s="17"/>
      <c r="O1072"/>
      <c r="P1072" s="10"/>
      <c r="Q1072"/>
      <c r="R1072"/>
      <c r="S1072"/>
      <c r="T1072" s="17"/>
      <c r="AN1072" s="5"/>
    </row>
    <row r="1073" spans="1:40" x14ac:dyDescent="0.3">
      <c r="A1073" s="10">
        <f>IF(ISBLANK('Step 1.1 Raw Data'!A1073),"-",'Step 1.1 Raw Data'!A1073)</f>
        <v>43177.041728587959</v>
      </c>
      <c r="B1073">
        <f t="shared" si="127"/>
        <v>1</v>
      </c>
      <c r="C1073">
        <f t="shared" si="126"/>
        <v>1</v>
      </c>
      <c r="D1073">
        <f>IF(ISBLANK('Step 1.1 Raw Data'!B1073),"-",'Step 1.1 Raw Data'!B1073)</f>
        <v>86.318799999999996</v>
      </c>
      <c r="E1073">
        <f>IF(ISBLANK('Step 1.1 Raw Data'!C1073),"-",'Step 1.1 Raw Data'!C1073)</f>
        <v>86.318799999999996</v>
      </c>
      <c r="F1073">
        <f>IF(ISBLANK('Step 1.1 Raw Data'!D1073),"-",'Step 1.1 Raw Data'!D1073)</f>
        <v>86.318799999999996</v>
      </c>
      <c r="G1073" s="17">
        <f t="shared" si="128"/>
        <v>86.318799999999996</v>
      </c>
      <c r="H1073" s="61">
        <f>(SQRT(3)*G1073*'Step 1.1 Raw Data'!$G$3*'Step 1.1 Raw Data'!$G$4)/1000</f>
        <v>31.230840434713343</v>
      </c>
      <c r="J1073" s="10"/>
      <c r="K1073"/>
      <c r="L1073"/>
      <c r="M1073"/>
      <c r="N1073" s="17"/>
      <c r="O1073"/>
      <c r="P1073" s="10"/>
      <c r="Q1073"/>
      <c r="R1073"/>
      <c r="S1073"/>
      <c r="T1073" s="17"/>
      <c r="AN1073" s="5"/>
    </row>
    <row r="1074" spans="1:40" x14ac:dyDescent="0.3">
      <c r="A1074" s="10">
        <f>IF(ISBLANK('Step 1.1 Raw Data'!A1074),"-",'Step 1.1 Raw Data'!A1074)</f>
        <v>43177.083395312497</v>
      </c>
      <c r="B1074">
        <f t="shared" si="127"/>
        <v>2</v>
      </c>
      <c r="C1074">
        <f t="shared" si="126"/>
        <v>1</v>
      </c>
      <c r="D1074">
        <f>IF(ISBLANK('Step 1.1 Raw Data'!B1074),"-",'Step 1.1 Raw Data'!B1074)</f>
        <v>86.2119</v>
      </c>
      <c r="E1074">
        <f>IF(ISBLANK('Step 1.1 Raw Data'!C1074),"-",'Step 1.1 Raw Data'!C1074)</f>
        <v>86.2119</v>
      </c>
      <c r="F1074">
        <f>IF(ISBLANK('Step 1.1 Raw Data'!D1074),"-",'Step 1.1 Raw Data'!D1074)</f>
        <v>86.2119</v>
      </c>
      <c r="G1074" s="17">
        <f t="shared" si="128"/>
        <v>86.2119</v>
      </c>
      <c r="H1074" s="61">
        <f>(SQRT(3)*G1074*'Step 1.1 Raw Data'!$G$3*'Step 1.1 Raw Data'!$G$4)/1000</f>
        <v>31.192163149551003</v>
      </c>
      <c r="J1074" s="10"/>
      <c r="K1074"/>
      <c r="L1074"/>
      <c r="M1074"/>
      <c r="N1074" s="17"/>
      <c r="O1074"/>
      <c r="P1074" s="10"/>
      <c r="Q1074"/>
      <c r="R1074"/>
      <c r="S1074"/>
      <c r="T1074" s="17"/>
      <c r="AN1074" s="5"/>
    </row>
    <row r="1075" spans="1:40" x14ac:dyDescent="0.3">
      <c r="A1075" s="10">
        <f>IF(ISBLANK('Step 1.1 Raw Data'!A1075),"-",'Step 1.1 Raw Data'!A1075)</f>
        <v>43177.125062037034</v>
      </c>
      <c r="B1075">
        <f t="shared" si="127"/>
        <v>3</v>
      </c>
      <c r="C1075">
        <f t="shared" si="126"/>
        <v>1</v>
      </c>
      <c r="D1075">
        <f>IF(ISBLANK('Step 1.1 Raw Data'!B1075),"-",'Step 1.1 Raw Data'!B1075)</f>
        <v>86.1845</v>
      </c>
      <c r="E1075">
        <f>IF(ISBLANK('Step 1.1 Raw Data'!C1075),"-",'Step 1.1 Raw Data'!C1075)</f>
        <v>86.1845</v>
      </c>
      <c r="F1075">
        <f>IF(ISBLANK('Step 1.1 Raw Data'!D1075),"-",'Step 1.1 Raw Data'!D1075)</f>
        <v>86.1845</v>
      </c>
      <c r="G1075" s="17">
        <f t="shared" si="128"/>
        <v>86.1845</v>
      </c>
      <c r="H1075" s="61">
        <f>(SQRT(3)*G1075*'Step 1.1 Raw Data'!$G$3*'Step 1.1 Raw Data'!$G$4)/1000</f>
        <v>31.182249607797516</v>
      </c>
      <c r="J1075" s="10"/>
      <c r="K1075"/>
      <c r="L1075"/>
      <c r="M1075"/>
      <c r="N1075" s="17"/>
      <c r="O1075"/>
      <c r="P1075" s="10"/>
      <c r="Q1075"/>
      <c r="R1075"/>
      <c r="S1075"/>
      <c r="T1075" s="17"/>
      <c r="AN1075" s="5"/>
    </row>
    <row r="1076" spans="1:40" x14ac:dyDescent="0.3">
      <c r="A1076" s="10">
        <f>IF(ISBLANK('Step 1.1 Raw Data'!A1076),"-",'Step 1.1 Raw Data'!A1076)</f>
        <v>43177.166728761571</v>
      </c>
      <c r="B1076">
        <f t="shared" si="127"/>
        <v>4</v>
      </c>
      <c r="C1076">
        <f t="shared" si="126"/>
        <v>1</v>
      </c>
      <c r="D1076">
        <f>IF(ISBLANK('Step 1.1 Raw Data'!B1076),"-",'Step 1.1 Raw Data'!B1076)</f>
        <v>86.245500000000007</v>
      </c>
      <c r="E1076">
        <f>IF(ISBLANK('Step 1.1 Raw Data'!C1076),"-",'Step 1.1 Raw Data'!C1076)</f>
        <v>86.245500000000007</v>
      </c>
      <c r="F1076">
        <f>IF(ISBLANK('Step 1.1 Raw Data'!D1076),"-",'Step 1.1 Raw Data'!D1076)</f>
        <v>86.245500000000007</v>
      </c>
      <c r="G1076" s="17">
        <f t="shared" si="128"/>
        <v>86.245500000000007</v>
      </c>
      <c r="H1076" s="61">
        <f>(SQRT(3)*G1076*'Step 1.1 Raw Data'!$G$3*'Step 1.1 Raw Data'!$G$4)/1000</f>
        <v>31.204319901482297</v>
      </c>
      <c r="J1076" s="10"/>
      <c r="K1076"/>
      <c r="L1076"/>
      <c r="M1076"/>
      <c r="N1076" s="17"/>
      <c r="O1076"/>
      <c r="P1076" s="10"/>
      <c r="Q1076"/>
      <c r="R1076"/>
      <c r="S1076"/>
      <c r="T1076" s="17"/>
      <c r="AN1076" s="5"/>
    </row>
    <row r="1077" spans="1:40" x14ac:dyDescent="0.3">
      <c r="A1077" s="10">
        <f>IF(ISBLANK('Step 1.1 Raw Data'!A1077),"-",'Step 1.1 Raw Data'!A1077)</f>
        <v>43177.208395486108</v>
      </c>
      <c r="B1077">
        <f t="shared" si="127"/>
        <v>5</v>
      </c>
      <c r="C1077">
        <f t="shared" si="126"/>
        <v>1</v>
      </c>
      <c r="D1077">
        <f>IF(ISBLANK('Step 1.1 Raw Data'!B1077),"-",'Step 1.1 Raw Data'!B1077)</f>
        <v>86.2333</v>
      </c>
      <c r="E1077">
        <f>IF(ISBLANK('Step 1.1 Raw Data'!C1077),"-",'Step 1.1 Raw Data'!C1077)</f>
        <v>86.2333</v>
      </c>
      <c r="F1077">
        <f>IF(ISBLANK('Step 1.1 Raw Data'!D1077),"-",'Step 1.1 Raw Data'!D1077)</f>
        <v>86.2333</v>
      </c>
      <c r="G1077" s="17">
        <f t="shared" si="128"/>
        <v>86.2333</v>
      </c>
      <c r="H1077" s="61">
        <f>(SQRT(3)*G1077*'Step 1.1 Raw Data'!$G$3*'Step 1.1 Raw Data'!$G$4)/1000</f>
        <v>31.199905842745338</v>
      </c>
      <c r="J1077" s="10"/>
      <c r="K1077"/>
      <c r="L1077"/>
      <c r="M1077"/>
      <c r="N1077" s="17"/>
      <c r="O1077"/>
      <c r="P1077" s="10"/>
      <c r="Q1077"/>
      <c r="R1077"/>
      <c r="S1077"/>
      <c r="T1077" s="17"/>
      <c r="AN1077" s="5"/>
    </row>
    <row r="1078" spans="1:40" x14ac:dyDescent="0.3">
      <c r="A1078" s="10">
        <f>IF(ISBLANK('Step 1.1 Raw Data'!A1078),"-",'Step 1.1 Raw Data'!A1078)</f>
        <v>43177.250062210645</v>
      </c>
      <c r="B1078">
        <f t="shared" si="127"/>
        <v>6</v>
      </c>
      <c r="C1078">
        <f t="shared" si="126"/>
        <v>1</v>
      </c>
      <c r="D1078">
        <f>IF(ISBLANK('Step 1.1 Raw Data'!B1078),"-",'Step 1.1 Raw Data'!B1078)</f>
        <v>86.277600000000007</v>
      </c>
      <c r="E1078">
        <f>IF(ISBLANK('Step 1.1 Raw Data'!C1078),"-",'Step 1.1 Raw Data'!C1078)</f>
        <v>86.277600000000007</v>
      </c>
      <c r="F1078">
        <f>IF(ISBLANK('Step 1.1 Raw Data'!D1078),"-",'Step 1.1 Raw Data'!D1078)</f>
        <v>86.277600000000007</v>
      </c>
      <c r="G1078" s="17">
        <f t="shared" si="128"/>
        <v>86.277600000000007</v>
      </c>
      <c r="H1078" s="61">
        <f>(SQRT(3)*G1078*'Step 1.1 Raw Data'!$G$3*'Step 1.1 Raw Data'!$G$4)/1000</f>
        <v>31.215933941273793</v>
      </c>
      <c r="J1078" s="10"/>
      <c r="K1078"/>
      <c r="L1078"/>
      <c r="M1078"/>
      <c r="N1078" s="17"/>
      <c r="O1078"/>
      <c r="P1078" s="10"/>
      <c r="Q1078"/>
      <c r="R1078"/>
      <c r="S1078"/>
      <c r="T1078" s="17"/>
      <c r="AN1078" s="5"/>
    </row>
    <row r="1079" spans="1:40" x14ac:dyDescent="0.3">
      <c r="A1079" s="10">
        <f>IF(ISBLANK('Step 1.1 Raw Data'!A1079),"-",'Step 1.1 Raw Data'!A1079)</f>
        <v>43177.291728935183</v>
      </c>
      <c r="B1079">
        <f t="shared" si="127"/>
        <v>7</v>
      </c>
      <c r="C1079">
        <f t="shared" si="126"/>
        <v>1</v>
      </c>
      <c r="D1079">
        <f>IF(ISBLANK('Step 1.1 Raw Data'!B1079),"-",'Step 1.1 Raw Data'!B1079)</f>
        <v>86.286699999999996</v>
      </c>
      <c r="E1079">
        <f>IF(ISBLANK('Step 1.1 Raw Data'!C1079),"-",'Step 1.1 Raw Data'!C1079)</f>
        <v>86.286699999999996</v>
      </c>
      <c r="F1079">
        <f>IF(ISBLANK('Step 1.1 Raw Data'!D1079),"-",'Step 1.1 Raw Data'!D1079)</f>
        <v>86.286699999999996</v>
      </c>
      <c r="G1079" s="17">
        <f t="shared" si="128"/>
        <v>86.286699999999996</v>
      </c>
      <c r="H1079" s="61">
        <f>(SQRT(3)*G1079*'Step 1.1 Raw Data'!$G$3*'Step 1.1 Raw Data'!$G$4)/1000</f>
        <v>31.219226394921847</v>
      </c>
      <c r="J1079" s="10"/>
      <c r="K1079"/>
      <c r="L1079"/>
      <c r="M1079"/>
      <c r="N1079" s="17"/>
      <c r="O1079"/>
      <c r="P1079" s="10"/>
      <c r="Q1079"/>
      <c r="R1079"/>
      <c r="S1079"/>
      <c r="T1079" s="17"/>
      <c r="AN1079" s="5"/>
    </row>
    <row r="1080" spans="1:40" x14ac:dyDescent="0.3">
      <c r="A1080" s="10">
        <f>IF(ISBLANK('Step 1.1 Raw Data'!A1080),"-",'Step 1.1 Raw Data'!A1080)</f>
        <v>43177.33339565972</v>
      </c>
      <c r="B1080">
        <f t="shared" si="127"/>
        <v>8</v>
      </c>
      <c r="C1080">
        <f t="shared" si="126"/>
        <v>1</v>
      </c>
      <c r="D1080">
        <f>IF(ISBLANK('Step 1.1 Raw Data'!B1080),"-",'Step 1.1 Raw Data'!B1080)</f>
        <v>86.298900000000003</v>
      </c>
      <c r="E1080">
        <f>IF(ISBLANK('Step 1.1 Raw Data'!C1080),"-",'Step 1.1 Raw Data'!C1080)</f>
        <v>86.298900000000003</v>
      </c>
      <c r="F1080">
        <f>IF(ISBLANK('Step 1.1 Raw Data'!D1080),"-",'Step 1.1 Raw Data'!D1080)</f>
        <v>86.298900000000003</v>
      </c>
      <c r="G1080" s="17">
        <f t="shared" si="128"/>
        <v>86.298900000000003</v>
      </c>
      <c r="H1080" s="61">
        <f>(SQRT(3)*G1080*'Step 1.1 Raw Data'!$G$3*'Step 1.1 Raw Data'!$G$4)/1000</f>
        <v>31.223640453658806</v>
      </c>
      <c r="J1080" s="10"/>
      <c r="K1080"/>
      <c r="L1080"/>
      <c r="M1080"/>
      <c r="N1080" s="17"/>
      <c r="O1080"/>
      <c r="P1080" s="10"/>
      <c r="Q1080"/>
      <c r="R1080"/>
      <c r="S1080"/>
      <c r="T1080" s="17"/>
      <c r="AN1080" s="5"/>
    </row>
    <row r="1081" spans="1:40" x14ac:dyDescent="0.3">
      <c r="A1081" s="10">
        <f>IF(ISBLANK('Step 1.1 Raw Data'!A1081),"-",'Step 1.1 Raw Data'!A1081)</f>
        <v>43177.375062384257</v>
      </c>
      <c r="B1081">
        <f t="shared" si="127"/>
        <v>9</v>
      </c>
      <c r="C1081">
        <f t="shared" si="126"/>
        <v>1</v>
      </c>
      <c r="D1081">
        <f>IF(ISBLANK('Step 1.1 Raw Data'!B1081),"-",'Step 1.1 Raw Data'!B1081)</f>
        <v>86.286699999999996</v>
      </c>
      <c r="E1081">
        <f>IF(ISBLANK('Step 1.1 Raw Data'!C1081),"-",'Step 1.1 Raw Data'!C1081)</f>
        <v>86.286699999999996</v>
      </c>
      <c r="F1081">
        <f>IF(ISBLANK('Step 1.1 Raw Data'!D1081),"-",'Step 1.1 Raw Data'!D1081)</f>
        <v>86.286699999999996</v>
      </c>
      <c r="G1081" s="17">
        <f t="shared" si="128"/>
        <v>86.286699999999996</v>
      </c>
      <c r="H1081" s="61">
        <f>(SQRT(3)*G1081*'Step 1.1 Raw Data'!$G$3*'Step 1.1 Raw Data'!$G$4)/1000</f>
        <v>31.219226394921847</v>
      </c>
      <c r="J1081" s="10"/>
      <c r="K1081"/>
      <c r="L1081"/>
      <c r="M1081"/>
      <c r="N1081" s="17"/>
      <c r="O1081"/>
      <c r="P1081" s="10"/>
      <c r="Q1081"/>
      <c r="R1081"/>
      <c r="S1081"/>
      <c r="T1081" s="17"/>
      <c r="AN1081" s="5"/>
    </row>
    <row r="1082" spans="1:40" x14ac:dyDescent="0.3">
      <c r="A1082" s="10">
        <f>IF(ISBLANK('Step 1.1 Raw Data'!A1082),"-",'Step 1.1 Raw Data'!A1082)</f>
        <v>43177.416729108794</v>
      </c>
      <c r="B1082">
        <f t="shared" si="127"/>
        <v>10</v>
      </c>
      <c r="C1082">
        <f t="shared" si="126"/>
        <v>1</v>
      </c>
      <c r="D1082">
        <f>IF(ISBLANK('Step 1.1 Raw Data'!B1082),"-",'Step 1.1 Raw Data'!B1082)</f>
        <v>86.288200000000003</v>
      </c>
      <c r="E1082">
        <f>IF(ISBLANK('Step 1.1 Raw Data'!C1082),"-",'Step 1.1 Raw Data'!C1082)</f>
        <v>86.288200000000003</v>
      </c>
      <c r="F1082">
        <f>IF(ISBLANK('Step 1.1 Raw Data'!D1082),"-",'Step 1.1 Raw Data'!D1082)</f>
        <v>86.288200000000003</v>
      </c>
      <c r="G1082" s="17">
        <f t="shared" si="128"/>
        <v>86.288200000000003</v>
      </c>
      <c r="H1082" s="61">
        <f>(SQRT(3)*G1082*'Step 1.1 Raw Data'!$G$3*'Step 1.1 Raw Data'!$G$4)/1000</f>
        <v>31.219769107061637</v>
      </c>
      <c r="J1082" s="10"/>
      <c r="K1082"/>
      <c r="L1082"/>
      <c r="M1082"/>
      <c r="N1082" s="17"/>
      <c r="O1082"/>
      <c r="P1082" s="10"/>
      <c r="Q1082"/>
      <c r="R1082"/>
      <c r="S1082"/>
      <c r="T1082" s="17"/>
      <c r="AN1082" s="5"/>
    </row>
    <row r="1083" spans="1:40" x14ac:dyDescent="0.3">
      <c r="A1083" s="10">
        <f>IF(ISBLANK('Step 1.1 Raw Data'!A1083),"-",'Step 1.1 Raw Data'!A1083)</f>
        <v>43177.458395833331</v>
      </c>
      <c r="B1083">
        <f t="shared" si="127"/>
        <v>11</v>
      </c>
      <c r="C1083">
        <f t="shared" si="126"/>
        <v>1</v>
      </c>
      <c r="D1083">
        <f>IF(ISBLANK('Step 1.1 Raw Data'!B1083),"-",'Step 1.1 Raw Data'!B1083)</f>
        <v>86.1845</v>
      </c>
      <c r="E1083">
        <f>IF(ISBLANK('Step 1.1 Raw Data'!C1083),"-",'Step 1.1 Raw Data'!C1083)</f>
        <v>86.1845</v>
      </c>
      <c r="F1083">
        <f>IF(ISBLANK('Step 1.1 Raw Data'!D1083),"-",'Step 1.1 Raw Data'!D1083)</f>
        <v>86.1845</v>
      </c>
      <c r="G1083" s="17">
        <f t="shared" si="128"/>
        <v>86.1845</v>
      </c>
      <c r="H1083" s="61">
        <f>(SQRT(3)*G1083*'Step 1.1 Raw Data'!$G$3*'Step 1.1 Raw Data'!$G$4)/1000</f>
        <v>31.182249607797516</v>
      </c>
      <c r="J1083" s="10"/>
      <c r="K1083"/>
      <c r="L1083"/>
      <c r="M1083"/>
      <c r="N1083" s="17"/>
      <c r="O1083"/>
      <c r="P1083" s="10"/>
      <c r="Q1083"/>
      <c r="R1083"/>
      <c r="S1083"/>
      <c r="T1083" s="17"/>
      <c r="AN1083" s="5"/>
    </row>
    <row r="1084" spans="1:40" x14ac:dyDescent="0.3">
      <c r="A1084" s="10">
        <f>IF(ISBLANK('Step 1.1 Raw Data'!A1084),"-",'Step 1.1 Raw Data'!A1084)</f>
        <v>43177.500062557869</v>
      </c>
      <c r="B1084">
        <f t="shared" si="127"/>
        <v>12</v>
      </c>
      <c r="C1084">
        <f t="shared" si="126"/>
        <v>1</v>
      </c>
      <c r="D1084">
        <f>IF(ISBLANK('Step 1.1 Raw Data'!B1084),"-",'Step 1.1 Raw Data'!B1084)</f>
        <v>86.141800000000003</v>
      </c>
      <c r="E1084">
        <f>IF(ISBLANK('Step 1.1 Raw Data'!C1084),"-",'Step 1.1 Raw Data'!C1084)</f>
        <v>86.141800000000003</v>
      </c>
      <c r="F1084">
        <f>IF(ISBLANK('Step 1.1 Raw Data'!D1084),"-",'Step 1.1 Raw Data'!D1084)</f>
        <v>86.141800000000003</v>
      </c>
      <c r="G1084" s="17">
        <f t="shared" si="128"/>
        <v>86.141800000000003</v>
      </c>
      <c r="H1084" s="61">
        <f>(SQRT(3)*G1084*'Step 1.1 Raw Data'!$G$3*'Step 1.1 Raw Data'!$G$4)/1000</f>
        <v>31.166800402218175</v>
      </c>
      <c r="J1084" s="10"/>
      <c r="K1084"/>
      <c r="L1084"/>
      <c r="M1084"/>
      <c r="N1084" s="17"/>
      <c r="O1084"/>
      <c r="P1084" s="10"/>
      <c r="Q1084"/>
      <c r="R1084"/>
      <c r="S1084"/>
      <c r="T1084" s="17"/>
      <c r="AN1084" s="5"/>
    </row>
    <row r="1085" spans="1:40" x14ac:dyDescent="0.3">
      <c r="A1085" s="10">
        <f>IF(ISBLANK('Step 1.1 Raw Data'!A1085),"-",'Step 1.1 Raw Data'!A1085)</f>
        <v>43177.541729282406</v>
      </c>
      <c r="B1085">
        <f t="shared" si="127"/>
        <v>13</v>
      </c>
      <c r="C1085">
        <f t="shared" si="126"/>
        <v>1</v>
      </c>
      <c r="D1085">
        <f>IF(ISBLANK('Step 1.1 Raw Data'!B1085),"-",'Step 1.1 Raw Data'!B1085)</f>
        <v>86.147900000000007</v>
      </c>
      <c r="E1085">
        <f>IF(ISBLANK('Step 1.1 Raw Data'!C1085),"-",'Step 1.1 Raw Data'!C1085)</f>
        <v>86.147900000000007</v>
      </c>
      <c r="F1085">
        <f>IF(ISBLANK('Step 1.1 Raw Data'!D1085),"-",'Step 1.1 Raw Data'!D1085)</f>
        <v>86.147900000000007</v>
      </c>
      <c r="G1085" s="17">
        <f t="shared" si="128"/>
        <v>86.147900000000007</v>
      </c>
      <c r="H1085" s="61">
        <f>(SQRT(3)*G1085*'Step 1.1 Raw Data'!$G$3*'Step 1.1 Raw Data'!$G$4)/1000</f>
        <v>31.169007431586657</v>
      </c>
      <c r="J1085" s="10"/>
      <c r="K1085"/>
      <c r="L1085"/>
      <c r="M1085"/>
      <c r="N1085" s="17"/>
      <c r="O1085"/>
      <c r="P1085" s="10"/>
      <c r="Q1085"/>
      <c r="R1085"/>
      <c r="S1085"/>
      <c r="T1085" s="17"/>
      <c r="AN1085" s="5"/>
    </row>
    <row r="1086" spans="1:40" x14ac:dyDescent="0.3">
      <c r="A1086" s="10">
        <f>IF(ISBLANK('Step 1.1 Raw Data'!A1086),"-",'Step 1.1 Raw Data'!A1086)</f>
        <v>43177.583396006943</v>
      </c>
      <c r="B1086">
        <f t="shared" si="127"/>
        <v>14</v>
      </c>
      <c r="C1086">
        <f t="shared" si="126"/>
        <v>1</v>
      </c>
      <c r="D1086">
        <f>IF(ISBLANK('Step 1.1 Raw Data'!B1086),"-",'Step 1.1 Raw Data'!B1086)</f>
        <v>86.111199999999997</v>
      </c>
      <c r="E1086">
        <f>IF(ISBLANK('Step 1.1 Raw Data'!C1086),"-",'Step 1.1 Raw Data'!C1086)</f>
        <v>86.111199999999997</v>
      </c>
      <c r="F1086">
        <f>IF(ISBLANK('Step 1.1 Raw Data'!D1086),"-",'Step 1.1 Raw Data'!D1086)</f>
        <v>86.111199999999997</v>
      </c>
      <c r="G1086" s="17">
        <f t="shared" si="128"/>
        <v>86.111199999999997</v>
      </c>
      <c r="H1086" s="61">
        <f>(SQRT(3)*G1086*'Step 1.1 Raw Data'!$G$3*'Step 1.1 Raw Data'!$G$4)/1000</f>
        <v>31.155729074566466</v>
      </c>
      <c r="J1086" s="10"/>
      <c r="K1086"/>
      <c r="L1086"/>
      <c r="M1086"/>
      <c r="N1086" s="17"/>
      <c r="O1086"/>
      <c r="P1086" s="10"/>
      <c r="Q1086"/>
      <c r="R1086"/>
      <c r="S1086"/>
      <c r="T1086" s="17"/>
      <c r="AN1086" s="5"/>
    </row>
    <row r="1087" spans="1:40" x14ac:dyDescent="0.3">
      <c r="A1087" s="10">
        <f>IF(ISBLANK('Step 1.1 Raw Data'!A1087),"-",'Step 1.1 Raw Data'!A1087)</f>
        <v>43177.62506273148</v>
      </c>
      <c r="B1087">
        <f t="shared" si="127"/>
        <v>15</v>
      </c>
      <c r="C1087">
        <f t="shared" si="126"/>
        <v>1</v>
      </c>
      <c r="D1087">
        <f>IF(ISBLANK('Step 1.1 Raw Data'!B1087),"-",'Step 1.1 Raw Data'!B1087)</f>
        <v>86.245500000000007</v>
      </c>
      <c r="E1087">
        <f>IF(ISBLANK('Step 1.1 Raw Data'!C1087),"-",'Step 1.1 Raw Data'!C1087)</f>
        <v>86.245500000000007</v>
      </c>
      <c r="F1087">
        <f>IF(ISBLANK('Step 1.1 Raw Data'!D1087),"-",'Step 1.1 Raw Data'!D1087)</f>
        <v>86.245500000000007</v>
      </c>
      <c r="G1087" s="17">
        <f t="shared" si="128"/>
        <v>86.245500000000007</v>
      </c>
      <c r="H1087" s="61">
        <f>(SQRT(3)*G1087*'Step 1.1 Raw Data'!$G$3*'Step 1.1 Raw Data'!$G$4)/1000</f>
        <v>31.204319901482297</v>
      </c>
      <c r="J1087" s="10"/>
      <c r="K1087"/>
      <c r="L1087"/>
      <c r="M1087"/>
      <c r="N1087" s="17"/>
      <c r="O1087"/>
      <c r="P1087" s="10"/>
      <c r="Q1087"/>
      <c r="R1087"/>
      <c r="S1087"/>
      <c r="T1087" s="17"/>
      <c r="AN1087" s="5"/>
    </row>
    <row r="1088" spans="1:40" x14ac:dyDescent="0.3">
      <c r="A1088" s="10">
        <f>IF(ISBLANK('Step 1.1 Raw Data'!A1088),"-",'Step 1.1 Raw Data'!A1088)</f>
        <v>43177.666729456017</v>
      </c>
      <c r="B1088">
        <f t="shared" si="127"/>
        <v>16</v>
      </c>
      <c r="C1088">
        <f t="shared" si="126"/>
        <v>1</v>
      </c>
      <c r="D1088">
        <f>IF(ISBLANK('Step 1.1 Raw Data'!B1088),"-",'Step 1.1 Raw Data'!B1088)</f>
        <v>86.344700000000003</v>
      </c>
      <c r="E1088">
        <f>IF(ISBLANK('Step 1.1 Raw Data'!C1088),"-",'Step 1.1 Raw Data'!C1088)</f>
        <v>86.344700000000003</v>
      </c>
      <c r="F1088">
        <f>IF(ISBLANK('Step 1.1 Raw Data'!D1088),"-",'Step 1.1 Raw Data'!D1088)</f>
        <v>86.344700000000003</v>
      </c>
      <c r="G1088" s="17">
        <f t="shared" si="128"/>
        <v>86.344700000000003</v>
      </c>
      <c r="H1088" s="61">
        <f>(SQRT(3)*G1088*'Step 1.1 Raw Data'!$G$3*'Step 1.1 Raw Data'!$G$4)/1000</f>
        <v>31.240211264327044</v>
      </c>
      <c r="J1088" s="10"/>
      <c r="K1088"/>
      <c r="L1088"/>
      <c r="M1088"/>
      <c r="N1088" s="17"/>
      <c r="O1088"/>
      <c r="P1088" s="10"/>
      <c r="Q1088"/>
      <c r="R1088"/>
      <c r="S1088"/>
      <c r="T1088" s="17"/>
      <c r="AN1088" s="5"/>
    </row>
    <row r="1089" spans="1:40" x14ac:dyDescent="0.3">
      <c r="A1089" s="10">
        <f>IF(ISBLANK('Step 1.1 Raw Data'!A1089),"-",'Step 1.1 Raw Data'!A1089)</f>
        <v>43177.708396180555</v>
      </c>
      <c r="B1089">
        <f t="shared" si="127"/>
        <v>17</v>
      </c>
      <c r="C1089">
        <f t="shared" si="126"/>
        <v>1</v>
      </c>
      <c r="D1089">
        <f>IF(ISBLANK('Step 1.1 Raw Data'!B1089),"-",'Step 1.1 Raw Data'!B1089)</f>
        <v>86.480500000000006</v>
      </c>
      <c r="E1089">
        <f>IF(ISBLANK('Step 1.1 Raw Data'!C1089),"-",'Step 1.1 Raw Data'!C1089)</f>
        <v>86.480500000000006</v>
      </c>
      <c r="F1089">
        <f>IF(ISBLANK('Step 1.1 Raw Data'!D1089),"-",'Step 1.1 Raw Data'!D1089)</f>
        <v>86.480500000000006</v>
      </c>
      <c r="G1089" s="17">
        <f t="shared" si="128"/>
        <v>86.480500000000006</v>
      </c>
      <c r="H1089" s="61">
        <f>(SQRT(3)*G1089*'Step 1.1 Raw Data'!$G$3*'Step 1.1 Raw Data'!$G$4)/1000</f>
        <v>31.289344803382665</v>
      </c>
      <c r="J1089" s="10"/>
      <c r="K1089"/>
      <c r="L1089"/>
      <c r="M1089"/>
      <c r="N1089" s="17"/>
      <c r="O1089"/>
      <c r="P1089" s="10"/>
      <c r="Q1089"/>
      <c r="R1089"/>
      <c r="S1089"/>
      <c r="T1089" s="17"/>
      <c r="AN1089" s="5"/>
    </row>
    <row r="1090" spans="1:40" x14ac:dyDescent="0.3">
      <c r="A1090" s="10">
        <f>IF(ISBLANK('Step 1.1 Raw Data'!A1090),"-",'Step 1.1 Raw Data'!A1090)</f>
        <v>43177.750062905092</v>
      </c>
      <c r="B1090">
        <f t="shared" si="127"/>
        <v>18</v>
      </c>
      <c r="C1090">
        <f t="shared" ref="C1090:C1153" si="129">WEEKDAY(A1090)</f>
        <v>1</v>
      </c>
      <c r="D1090">
        <f>IF(ISBLANK('Step 1.1 Raw Data'!B1090),"-",'Step 1.1 Raw Data'!B1090)</f>
        <v>86.433199999999999</v>
      </c>
      <c r="E1090">
        <f>IF(ISBLANK('Step 1.1 Raw Data'!C1090),"-",'Step 1.1 Raw Data'!C1090)</f>
        <v>86.433199999999999</v>
      </c>
      <c r="F1090">
        <f>IF(ISBLANK('Step 1.1 Raw Data'!D1090),"-",'Step 1.1 Raw Data'!D1090)</f>
        <v>86.433199999999999</v>
      </c>
      <c r="G1090" s="17">
        <f t="shared" si="128"/>
        <v>86.433199999999999</v>
      </c>
      <c r="H1090" s="61">
        <f>(SQRT(3)*G1090*'Step 1.1 Raw Data'!$G$3*'Step 1.1 Raw Data'!$G$4)/1000</f>
        <v>31.27223128057463</v>
      </c>
      <c r="J1090" s="10"/>
      <c r="K1090"/>
      <c r="L1090"/>
      <c r="M1090"/>
      <c r="N1090" s="17"/>
      <c r="O1090"/>
      <c r="P1090" s="10"/>
      <c r="Q1090"/>
      <c r="R1090"/>
      <c r="S1090"/>
      <c r="T1090" s="17"/>
      <c r="AN1090" s="5"/>
    </row>
    <row r="1091" spans="1:40" x14ac:dyDescent="0.3">
      <c r="A1091" s="10">
        <f>IF(ISBLANK('Step 1.1 Raw Data'!A1091),"-",'Step 1.1 Raw Data'!A1091)</f>
        <v>43177.791729629629</v>
      </c>
      <c r="B1091">
        <f t="shared" ref="B1091:B1154" si="130">HOUR(A1091)</f>
        <v>19</v>
      </c>
      <c r="C1091">
        <f t="shared" si="129"/>
        <v>1</v>
      </c>
      <c r="D1091">
        <f>IF(ISBLANK('Step 1.1 Raw Data'!B1091),"-",'Step 1.1 Raw Data'!B1091)</f>
        <v>85.679400000000001</v>
      </c>
      <c r="E1091">
        <f>IF(ISBLANK('Step 1.1 Raw Data'!C1091),"-",'Step 1.1 Raw Data'!C1091)</f>
        <v>85.679400000000001</v>
      </c>
      <c r="F1091">
        <f>IF(ISBLANK('Step 1.1 Raw Data'!D1091),"-",'Step 1.1 Raw Data'!D1091)</f>
        <v>85.679400000000001</v>
      </c>
      <c r="G1091" s="17">
        <f t="shared" ref="G1091:G1154" si="131">AVERAGE(D1091:F1091)</f>
        <v>85.679400000000001</v>
      </c>
      <c r="H1091" s="61">
        <f>(SQRT(3)*G1091*'Step 1.1 Raw Data'!$G$3*'Step 1.1 Raw Data'!$G$4)/1000</f>
        <v>30.999500339925699</v>
      </c>
      <c r="J1091" s="10"/>
      <c r="K1091"/>
      <c r="L1091"/>
      <c r="M1091"/>
      <c r="N1091" s="17"/>
      <c r="O1091"/>
      <c r="P1091" s="10"/>
      <c r="Q1091"/>
      <c r="R1091"/>
      <c r="S1091"/>
      <c r="T1091" s="17"/>
      <c r="AN1091" s="5"/>
    </row>
    <row r="1092" spans="1:40" x14ac:dyDescent="0.3">
      <c r="A1092" s="10">
        <f>IF(ISBLANK('Step 1.1 Raw Data'!A1092),"-",'Step 1.1 Raw Data'!A1092)</f>
        <v>43177.833396354166</v>
      </c>
      <c r="B1092">
        <f t="shared" si="130"/>
        <v>20</v>
      </c>
      <c r="C1092">
        <f t="shared" si="129"/>
        <v>1</v>
      </c>
      <c r="D1092">
        <f>IF(ISBLANK('Step 1.1 Raw Data'!B1092),"-",'Step 1.1 Raw Data'!B1092)</f>
        <v>86.329400000000007</v>
      </c>
      <c r="E1092">
        <f>IF(ISBLANK('Step 1.1 Raw Data'!C1092),"-",'Step 1.1 Raw Data'!C1092)</f>
        <v>86.329400000000007</v>
      </c>
      <c r="F1092">
        <f>IF(ISBLANK('Step 1.1 Raw Data'!D1092),"-",'Step 1.1 Raw Data'!D1092)</f>
        <v>86.329400000000007</v>
      </c>
      <c r="G1092" s="17">
        <f t="shared" si="131"/>
        <v>86.329400000000007</v>
      </c>
      <c r="H1092" s="61">
        <f>(SQRT(3)*G1092*'Step 1.1 Raw Data'!$G$3*'Step 1.1 Raw Data'!$G$4)/1000</f>
        <v>31.234675600501195</v>
      </c>
      <c r="J1092" s="10"/>
      <c r="K1092"/>
      <c r="L1092"/>
      <c r="M1092"/>
      <c r="N1092" s="17"/>
      <c r="O1092"/>
      <c r="P1092" s="10"/>
      <c r="Q1092"/>
      <c r="R1092"/>
      <c r="S1092"/>
      <c r="T1092" s="17"/>
      <c r="AN1092" s="5"/>
    </row>
    <row r="1093" spans="1:40" x14ac:dyDescent="0.3">
      <c r="A1093" s="10">
        <f>IF(ISBLANK('Step 1.1 Raw Data'!A1093),"-",'Step 1.1 Raw Data'!A1093)</f>
        <v>43177.875063078704</v>
      </c>
      <c r="B1093">
        <f t="shared" si="130"/>
        <v>21</v>
      </c>
      <c r="C1093">
        <f t="shared" si="129"/>
        <v>1</v>
      </c>
      <c r="D1093">
        <f>IF(ISBLANK('Step 1.1 Raw Data'!B1093),"-",'Step 1.1 Raw Data'!B1093)</f>
        <v>86.356899999999996</v>
      </c>
      <c r="E1093">
        <f>IF(ISBLANK('Step 1.1 Raw Data'!C1093),"-",'Step 1.1 Raw Data'!C1093)</f>
        <v>86.356899999999996</v>
      </c>
      <c r="F1093">
        <f>IF(ISBLANK('Step 1.1 Raw Data'!D1093),"-",'Step 1.1 Raw Data'!D1093)</f>
        <v>86.356899999999996</v>
      </c>
      <c r="G1093" s="17">
        <f t="shared" si="131"/>
        <v>86.356899999999996</v>
      </c>
      <c r="H1093" s="61">
        <f>(SQRT(3)*G1093*'Step 1.1 Raw Data'!$G$3*'Step 1.1 Raw Data'!$G$4)/1000</f>
        <v>31.244625323064</v>
      </c>
      <c r="J1093" s="10"/>
      <c r="K1093"/>
      <c r="L1093"/>
      <c r="M1093"/>
      <c r="N1093" s="17"/>
      <c r="O1093"/>
      <c r="P1093" s="10"/>
      <c r="Q1093"/>
      <c r="R1093"/>
      <c r="S1093"/>
      <c r="T1093" s="17"/>
      <c r="AN1093" s="5"/>
    </row>
    <row r="1094" spans="1:40" x14ac:dyDescent="0.3">
      <c r="A1094" s="10">
        <f>IF(ISBLANK('Step 1.1 Raw Data'!A1094),"-",'Step 1.1 Raw Data'!A1094)</f>
        <v>43177.916729803241</v>
      </c>
      <c r="B1094">
        <f t="shared" si="130"/>
        <v>22</v>
      </c>
      <c r="C1094">
        <f t="shared" si="129"/>
        <v>1</v>
      </c>
      <c r="D1094">
        <f>IF(ISBLANK('Step 1.1 Raw Data'!B1094),"-",'Step 1.1 Raw Data'!B1094)</f>
        <v>86.488100000000003</v>
      </c>
      <c r="E1094">
        <f>IF(ISBLANK('Step 1.1 Raw Data'!C1094),"-",'Step 1.1 Raw Data'!C1094)</f>
        <v>86.488100000000003</v>
      </c>
      <c r="F1094">
        <f>IF(ISBLANK('Step 1.1 Raw Data'!D1094),"-",'Step 1.1 Raw Data'!D1094)</f>
        <v>86.488100000000003</v>
      </c>
      <c r="G1094" s="17">
        <f t="shared" si="131"/>
        <v>86.488099999999989</v>
      </c>
      <c r="H1094" s="61">
        <f>(SQRT(3)*G1094*'Step 1.1 Raw Data'!$G$3*'Step 1.1 Raw Data'!$G$4)/1000</f>
        <v>31.292094544890926</v>
      </c>
      <c r="J1094" s="10"/>
      <c r="K1094"/>
      <c r="L1094"/>
      <c r="M1094"/>
      <c r="N1094" s="17"/>
      <c r="O1094"/>
      <c r="P1094" s="10"/>
      <c r="Q1094"/>
      <c r="R1094"/>
      <c r="S1094"/>
      <c r="T1094" s="17"/>
      <c r="AN1094" s="5"/>
    </row>
    <row r="1095" spans="1:40" x14ac:dyDescent="0.3">
      <c r="A1095" s="10">
        <f>IF(ISBLANK('Step 1.1 Raw Data'!A1095),"-",'Step 1.1 Raw Data'!A1095)</f>
        <v>43177.958396527778</v>
      </c>
      <c r="B1095">
        <f t="shared" si="130"/>
        <v>23</v>
      </c>
      <c r="C1095">
        <f t="shared" si="129"/>
        <v>1</v>
      </c>
      <c r="D1095">
        <f>IF(ISBLANK('Step 1.1 Raw Data'!B1095),"-",'Step 1.1 Raw Data'!B1095)</f>
        <v>86.433199999999999</v>
      </c>
      <c r="E1095">
        <f>IF(ISBLANK('Step 1.1 Raw Data'!C1095),"-",'Step 1.1 Raw Data'!C1095)</f>
        <v>86.433199999999999</v>
      </c>
      <c r="F1095">
        <f>IF(ISBLANK('Step 1.1 Raw Data'!D1095),"-",'Step 1.1 Raw Data'!D1095)</f>
        <v>86.433199999999999</v>
      </c>
      <c r="G1095" s="17">
        <f t="shared" si="131"/>
        <v>86.433199999999999</v>
      </c>
      <c r="H1095" s="61">
        <f>(SQRT(3)*G1095*'Step 1.1 Raw Data'!$G$3*'Step 1.1 Raw Data'!$G$4)/1000</f>
        <v>31.27223128057463</v>
      </c>
      <c r="J1095" s="10"/>
      <c r="K1095"/>
      <c r="L1095"/>
      <c r="M1095"/>
      <c r="N1095" s="17"/>
      <c r="O1095"/>
      <c r="P1095" s="10"/>
      <c r="Q1095"/>
      <c r="R1095"/>
      <c r="S1095"/>
      <c r="T1095" s="17"/>
      <c r="AN1095" s="5"/>
    </row>
    <row r="1096" spans="1:40" x14ac:dyDescent="0.3">
      <c r="A1096" s="10">
        <f>IF(ISBLANK('Step 1.1 Raw Data'!A1096),"-",'Step 1.1 Raw Data'!A1096)</f>
        <v>43178.000063252315</v>
      </c>
      <c r="B1096">
        <f t="shared" si="130"/>
        <v>0</v>
      </c>
      <c r="C1096">
        <f t="shared" si="129"/>
        <v>2</v>
      </c>
      <c r="D1096">
        <f>IF(ISBLANK('Step 1.1 Raw Data'!B1096),"-",'Step 1.1 Raw Data'!B1096)</f>
        <v>86.408799999999999</v>
      </c>
      <c r="E1096">
        <f>IF(ISBLANK('Step 1.1 Raw Data'!C1096),"-",'Step 1.1 Raw Data'!C1096)</f>
        <v>86.408799999999999</v>
      </c>
      <c r="F1096">
        <f>IF(ISBLANK('Step 1.1 Raw Data'!D1096),"-",'Step 1.1 Raw Data'!D1096)</f>
        <v>86.408799999999999</v>
      </c>
      <c r="G1096" s="17">
        <f t="shared" si="131"/>
        <v>86.408799999999999</v>
      </c>
      <c r="H1096" s="61">
        <f>(SQRT(3)*G1096*'Step 1.1 Raw Data'!$G$3*'Step 1.1 Raw Data'!$G$4)/1000</f>
        <v>31.263403163100719</v>
      </c>
      <c r="J1096" s="10"/>
      <c r="K1096"/>
      <c r="L1096"/>
      <c r="M1096"/>
      <c r="N1096" s="17"/>
      <c r="O1096"/>
      <c r="P1096" s="10"/>
      <c r="Q1096"/>
      <c r="R1096"/>
      <c r="S1096"/>
      <c r="T1096" s="17"/>
      <c r="AN1096" s="5"/>
    </row>
    <row r="1097" spans="1:40" x14ac:dyDescent="0.3">
      <c r="A1097" s="10">
        <f>IF(ISBLANK('Step 1.1 Raw Data'!A1097),"-",'Step 1.1 Raw Data'!A1097)</f>
        <v>43178.041729976852</v>
      </c>
      <c r="B1097">
        <f t="shared" si="130"/>
        <v>1</v>
      </c>
      <c r="C1097">
        <f t="shared" si="129"/>
        <v>2</v>
      </c>
      <c r="D1097">
        <f>IF(ISBLANK('Step 1.1 Raw Data'!B1097),"-",'Step 1.1 Raw Data'!B1097)</f>
        <v>86.042599999999993</v>
      </c>
      <c r="E1097">
        <f>IF(ISBLANK('Step 1.1 Raw Data'!C1097),"-",'Step 1.1 Raw Data'!C1097)</f>
        <v>86.042599999999993</v>
      </c>
      <c r="F1097">
        <f>IF(ISBLANK('Step 1.1 Raw Data'!D1097),"-",'Step 1.1 Raw Data'!D1097)</f>
        <v>86.042599999999993</v>
      </c>
      <c r="G1097" s="17">
        <f t="shared" si="131"/>
        <v>86.042599999999993</v>
      </c>
      <c r="H1097" s="61">
        <f>(SQRT(3)*G1097*'Step 1.1 Raw Data'!$G$3*'Step 1.1 Raw Data'!$G$4)/1000</f>
        <v>31.130909039373417</v>
      </c>
      <c r="J1097" s="10"/>
      <c r="K1097"/>
      <c r="L1097"/>
      <c r="M1097"/>
      <c r="N1097" s="17"/>
      <c r="O1097"/>
      <c r="P1097" s="10"/>
      <c r="Q1097"/>
      <c r="R1097"/>
      <c r="S1097"/>
      <c r="T1097" s="17"/>
      <c r="AN1097" s="5"/>
    </row>
    <row r="1098" spans="1:40" x14ac:dyDescent="0.3">
      <c r="A1098" s="10">
        <f>IF(ISBLANK('Step 1.1 Raw Data'!A1098),"-",'Step 1.1 Raw Data'!A1098)</f>
        <v>43178.08339670139</v>
      </c>
      <c r="B1098">
        <f t="shared" si="130"/>
        <v>2</v>
      </c>
      <c r="C1098">
        <f t="shared" si="129"/>
        <v>2</v>
      </c>
      <c r="D1098">
        <f>IF(ISBLANK('Step 1.1 Raw Data'!B1098),"-",'Step 1.1 Raw Data'!B1098)</f>
        <v>86.391999999999996</v>
      </c>
      <c r="E1098">
        <f>IF(ISBLANK('Step 1.1 Raw Data'!C1098),"-",'Step 1.1 Raw Data'!C1098)</f>
        <v>86.391999999999996</v>
      </c>
      <c r="F1098">
        <f>IF(ISBLANK('Step 1.1 Raw Data'!D1098),"-",'Step 1.1 Raw Data'!D1098)</f>
        <v>86.391999999999996</v>
      </c>
      <c r="G1098" s="17">
        <f t="shared" si="131"/>
        <v>86.391999999999996</v>
      </c>
      <c r="H1098" s="61">
        <f>(SQRT(3)*G1098*'Step 1.1 Raw Data'!$G$3*'Step 1.1 Raw Data'!$G$4)/1000</f>
        <v>31.257324787135076</v>
      </c>
      <c r="J1098" s="10"/>
      <c r="K1098"/>
      <c r="L1098"/>
      <c r="M1098"/>
      <c r="N1098" s="17"/>
      <c r="O1098"/>
      <c r="P1098" s="10"/>
      <c r="Q1098"/>
      <c r="R1098"/>
      <c r="S1098"/>
      <c r="T1098" s="17"/>
      <c r="AN1098" s="5"/>
    </row>
    <row r="1099" spans="1:40" x14ac:dyDescent="0.3">
      <c r="A1099" s="10">
        <f>IF(ISBLANK('Step 1.1 Raw Data'!A1099),"-",'Step 1.1 Raw Data'!A1099)</f>
        <v>43178.125063425927</v>
      </c>
      <c r="B1099">
        <f t="shared" si="130"/>
        <v>3</v>
      </c>
      <c r="C1099">
        <f t="shared" si="129"/>
        <v>2</v>
      </c>
      <c r="D1099">
        <f>IF(ISBLANK('Step 1.1 Raw Data'!B1099),"-",'Step 1.1 Raw Data'!B1099)</f>
        <v>86.277600000000007</v>
      </c>
      <c r="E1099">
        <f>IF(ISBLANK('Step 1.1 Raw Data'!C1099),"-",'Step 1.1 Raw Data'!C1099)</f>
        <v>86.277600000000007</v>
      </c>
      <c r="F1099">
        <f>IF(ISBLANK('Step 1.1 Raw Data'!D1099),"-",'Step 1.1 Raw Data'!D1099)</f>
        <v>86.277600000000007</v>
      </c>
      <c r="G1099" s="17">
        <f t="shared" si="131"/>
        <v>86.277600000000007</v>
      </c>
      <c r="H1099" s="61">
        <f>(SQRT(3)*G1099*'Step 1.1 Raw Data'!$G$3*'Step 1.1 Raw Data'!$G$4)/1000</f>
        <v>31.215933941273793</v>
      </c>
      <c r="J1099" s="10"/>
      <c r="K1099"/>
      <c r="L1099"/>
      <c r="M1099"/>
      <c r="N1099" s="17"/>
      <c r="O1099"/>
      <c r="P1099" s="10"/>
      <c r="Q1099"/>
      <c r="R1099"/>
      <c r="S1099"/>
      <c r="T1099" s="17"/>
      <c r="AN1099" s="5"/>
    </row>
    <row r="1100" spans="1:40" x14ac:dyDescent="0.3">
      <c r="A1100" s="10">
        <f>IF(ISBLANK('Step 1.1 Raw Data'!A1100),"-",'Step 1.1 Raw Data'!A1100)</f>
        <v>43178.166730150464</v>
      </c>
      <c r="B1100">
        <f t="shared" si="130"/>
        <v>4</v>
      </c>
      <c r="C1100">
        <f t="shared" si="129"/>
        <v>2</v>
      </c>
      <c r="D1100">
        <f>IF(ISBLANK('Step 1.1 Raw Data'!B1100),"-",'Step 1.1 Raw Data'!B1100)</f>
        <v>86.503399999999999</v>
      </c>
      <c r="E1100">
        <f>IF(ISBLANK('Step 1.1 Raw Data'!C1100),"-",'Step 1.1 Raw Data'!C1100)</f>
        <v>86.503399999999999</v>
      </c>
      <c r="F1100">
        <f>IF(ISBLANK('Step 1.1 Raw Data'!D1100),"-",'Step 1.1 Raw Data'!D1100)</f>
        <v>86.503399999999999</v>
      </c>
      <c r="G1100" s="17">
        <f t="shared" si="131"/>
        <v>86.503399999999999</v>
      </c>
      <c r="H1100" s="61">
        <f>(SQRT(3)*G1100*'Step 1.1 Raw Data'!$G$3*'Step 1.1 Raw Data'!$G$4)/1000</f>
        <v>31.297630208716786</v>
      </c>
      <c r="J1100" s="10"/>
      <c r="K1100"/>
      <c r="L1100"/>
      <c r="M1100"/>
      <c r="N1100" s="17"/>
      <c r="O1100"/>
      <c r="P1100" s="10"/>
      <c r="Q1100"/>
      <c r="R1100"/>
      <c r="S1100"/>
      <c r="T1100" s="17"/>
      <c r="AN1100" s="5"/>
    </row>
    <row r="1101" spans="1:40" x14ac:dyDescent="0.3">
      <c r="A1101" s="10">
        <f>IF(ISBLANK('Step 1.1 Raw Data'!A1101),"-",'Step 1.1 Raw Data'!A1101)</f>
        <v>43178.208396875001</v>
      </c>
      <c r="B1101">
        <f t="shared" si="130"/>
        <v>5</v>
      </c>
      <c r="C1101">
        <f t="shared" si="129"/>
        <v>2</v>
      </c>
      <c r="D1101">
        <f>IF(ISBLANK('Step 1.1 Raw Data'!B1101),"-",'Step 1.1 Raw Data'!B1101)</f>
        <v>86.366100000000003</v>
      </c>
      <c r="E1101">
        <f>IF(ISBLANK('Step 1.1 Raw Data'!C1101),"-",'Step 1.1 Raw Data'!C1101)</f>
        <v>86.366100000000003</v>
      </c>
      <c r="F1101">
        <f>IF(ISBLANK('Step 1.1 Raw Data'!D1101),"-",'Step 1.1 Raw Data'!D1101)</f>
        <v>86.366100000000003</v>
      </c>
      <c r="G1101" s="17">
        <f t="shared" si="131"/>
        <v>86.366100000000003</v>
      </c>
      <c r="H1101" s="61">
        <f>(SQRT(3)*G1101*'Step 1.1 Raw Data'!$G$3*'Step 1.1 Raw Data'!$G$4)/1000</f>
        <v>31.247953957521378</v>
      </c>
      <c r="J1101" s="10"/>
      <c r="K1101"/>
      <c r="L1101"/>
      <c r="M1101"/>
      <c r="N1101" s="17"/>
      <c r="O1101"/>
      <c r="P1101" s="10"/>
      <c r="Q1101"/>
      <c r="R1101"/>
      <c r="S1101"/>
      <c r="T1101" s="17"/>
      <c r="AN1101" s="5"/>
    </row>
    <row r="1102" spans="1:40" x14ac:dyDescent="0.3">
      <c r="A1102" s="10">
        <f>IF(ISBLANK('Step 1.1 Raw Data'!A1102),"-",'Step 1.1 Raw Data'!A1102)</f>
        <v>43178.250063599538</v>
      </c>
      <c r="B1102">
        <f t="shared" si="130"/>
        <v>6</v>
      </c>
      <c r="C1102">
        <f t="shared" si="129"/>
        <v>2</v>
      </c>
      <c r="D1102">
        <f>IF(ISBLANK('Step 1.1 Raw Data'!B1102),"-",'Step 1.1 Raw Data'!B1102)</f>
        <v>86.2898</v>
      </c>
      <c r="E1102">
        <f>IF(ISBLANK('Step 1.1 Raw Data'!C1102),"-",'Step 1.1 Raw Data'!C1102)</f>
        <v>86.2898</v>
      </c>
      <c r="F1102">
        <f>IF(ISBLANK('Step 1.1 Raw Data'!D1102),"-",'Step 1.1 Raw Data'!D1102)</f>
        <v>86.2898</v>
      </c>
      <c r="G1102" s="17">
        <f t="shared" si="131"/>
        <v>86.2898</v>
      </c>
      <c r="H1102" s="61">
        <f>(SQRT(3)*G1102*'Step 1.1 Raw Data'!$G$3*'Step 1.1 Raw Data'!$G$4)/1000</f>
        <v>31.220348000010748</v>
      </c>
      <c r="J1102" s="10"/>
      <c r="K1102"/>
      <c r="L1102"/>
      <c r="M1102"/>
      <c r="N1102" s="17"/>
      <c r="O1102"/>
      <c r="P1102" s="10"/>
      <c r="Q1102"/>
      <c r="R1102"/>
      <c r="S1102"/>
      <c r="T1102" s="17"/>
      <c r="AN1102" s="5"/>
    </row>
    <row r="1103" spans="1:40" x14ac:dyDescent="0.3">
      <c r="A1103" s="10">
        <f>IF(ISBLANK('Step 1.1 Raw Data'!A1103),"-",'Step 1.1 Raw Data'!A1103)</f>
        <v>43178.291730324076</v>
      </c>
      <c r="B1103">
        <f t="shared" si="130"/>
        <v>7</v>
      </c>
      <c r="C1103">
        <f t="shared" si="129"/>
        <v>2</v>
      </c>
      <c r="D1103">
        <f>IF(ISBLANK('Step 1.1 Raw Data'!B1103),"-",'Step 1.1 Raw Data'!B1103)</f>
        <v>86.204300000000003</v>
      </c>
      <c r="E1103">
        <f>IF(ISBLANK('Step 1.1 Raw Data'!C1103),"-",'Step 1.1 Raw Data'!C1103)</f>
        <v>86.204300000000003</v>
      </c>
      <c r="F1103">
        <f>IF(ISBLANK('Step 1.1 Raw Data'!D1103),"-",'Step 1.1 Raw Data'!D1103)</f>
        <v>86.204300000000003</v>
      </c>
      <c r="G1103" s="17">
        <f t="shared" si="131"/>
        <v>86.204300000000003</v>
      </c>
      <c r="H1103" s="61">
        <f>(SQRT(3)*G1103*'Step 1.1 Raw Data'!$G$3*'Step 1.1 Raw Data'!$G$4)/1000</f>
        <v>31.189413408042743</v>
      </c>
      <c r="J1103" s="10"/>
      <c r="K1103"/>
      <c r="L1103"/>
      <c r="M1103"/>
      <c r="N1103" s="17"/>
      <c r="O1103"/>
      <c r="P1103" s="10"/>
      <c r="Q1103"/>
      <c r="R1103"/>
      <c r="S1103"/>
      <c r="T1103" s="17"/>
      <c r="AN1103" s="5"/>
    </row>
    <row r="1104" spans="1:40" x14ac:dyDescent="0.3">
      <c r="A1104" s="10">
        <f>IF(ISBLANK('Step 1.1 Raw Data'!A1104),"-",'Step 1.1 Raw Data'!A1104)</f>
        <v>43178.333397048613</v>
      </c>
      <c r="B1104">
        <f t="shared" si="130"/>
        <v>8</v>
      </c>
      <c r="C1104">
        <f t="shared" si="129"/>
        <v>2</v>
      </c>
      <c r="D1104">
        <f>IF(ISBLANK('Step 1.1 Raw Data'!B1104),"-",'Step 1.1 Raw Data'!B1104)</f>
        <v>86.335499999999996</v>
      </c>
      <c r="E1104">
        <f>IF(ISBLANK('Step 1.1 Raw Data'!C1104),"-",'Step 1.1 Raw Data'!C1104)</f>
        <v>86.335499999999996</v>
      </c>
      <c r="F1104">
        <f>IF(ISBLANK('Step 1.1 Raw Data'!D1104),"-",'Step 1.1 Raw Data'!D1104)</f>
        <v>86.335499999999996</v>
      </c>
      <c r="G1104" s="17">
        <f t="shared" si="131"/>
        <v>86.335499999999982</v>
      </c>
      <c r="H1104" s="61">
        <f>(SQRT(3)*G1104*'Step 1.1 Raw Data'!$G$3*'Step 1.1 Raw Data'!$G$4)/1000</f>
        <v>31.236882629869662</v>
      </c>
      <c r="J1104" s="10"/>
      <c r="K1104"/>
      <c r="L1104"/>
      <c r="M1104"/>
      <c r="N1104" s="17"/>
      <c r="O1104"/>
      <c r="P1104" s="10"/>
      <c r="Q1104"/>
      <c r="R1104"/>
      <c r="S1104"/>
      <c r="T1104" s="17"/>
      <c r="AN1104" s="5"/>
    </row>
    <row r="1105" spans="1:40" x14ac:dyDescent="0.3">
      <c r="A1105" s="10">
        <f>IF(ISBLANK('Step 1.1 Raw Data'!A1105),"-",'Step 1.1 Raw Data'!A1105)</f>
        <v>43178.37506377315</v>
      </c>
      <c r="B1105">
        <f t="shared" si="130"/>
        <v>9</v>
      </c>
      <c r="C1105">
        <f t="shared" si="129"/>
        <v>2</v>
      </c>
      <c r="D1105">
        <f>IF(ISBLANK('Step 1.1 Raw Data'!B1105),"-",'Step 1.1 Raw Data'!B1105)</f>
        <v>86.379800000000003</v>
      </c>
      <c r="E1105">
        <f>IF(ISBLANK('Step 1.1 Raw Data'!C1105),"-",'Step 1.1 Raw Data'!C1105)</f>
        <v>86.379800000000003</v>
      </c>
      <c r="F1105">
        <f>IF(ISBLANK('Step 1.1 Raw Data'!D1105),"-",'Step 1.1 Raw Data'!D1105)</f>
        <v>86.379800000000003</v>
      </c>
      <c r="G1105" s="17">
        <f t="shared" si="131"/>
        <v>86.379800000000003</v>
      </c>
      <c r="H1105" s="61">
        <f>(SQRT(3)*G1105*'Step 1.1 Raw Data'!$G$3*'Step 1.1 Raw Data'!$G$4)/1000</f>
        <v>31.252910728398124</v>
      </c>
      <c r="J1105" s="10"/>
      <c r="K1105"/>
      <c r="L1105"/>
      <c r="M1105"/>
      <c r="N1105" s="17"/>
      <c r="O1105"/>
      <c r="P1105" s="10"/>
      <c r="Q1105"/>
      <c r="R1105"/>
      <c r="S1105"/>
      <c r="T1105" s="17"/>
      <c r="AN1105" s="5"/>
    </row>
    <row r="1106" spans="1:40" x14ac:dyDescent="0.3">
      <c r="A1106" s="10">
        <f>IF(ISBLANK('Step 1.1 Raw Data'!A1106),"-",'Step 1.1 Raw Data'!A1106)</f>
        <v>43178.416730497687</v>
      </c>
      <c r="B1106">
        <f t="shared" si="130"/>
        <v>10</v>
      </c>
      <c r="C1106">
        <f t="shared" si="129"/>
        <v>2</v>
      </c>
      <c r="D1106">
        <f>IF(ISBLANK('Step 1.1 Raw Data'!B1106),"-",'Step 1.1 Raw Data'!B1106)</f>
        <v>86.227199999999996</v>
      </c>
      <c r="E1106">
        <f>IF(ISBLANK('Step 1.1 Raw Data'!C1106),"-",'Step 1.1 Raw Data'!C1106)</f>
        <v>86.227199999999996</v>
      </c>
      <c r="F1106">
        <f>IF(ISBLANK('Step 1.1 Raw Data'!D1106),"-",'Step 1.1 Raw Data'!D1106)</f>
        <v>86.227199999999996</v>
      </c>
      <c r="G1106" s="17">
        <f t="shared" si="131"/>
        <v>86.227199999999996</v>
      </c>
      <c r="H1106" s="61">
        <f>(SQRT(3)*G1106*'Step 1.1 Raw Data'!$G$3*'Step 1.1 Raw Data'!$G$4)/1000</f>
        <v>31.197698813376856</v>
      </c>
      <c r="J1106" s="10"/>
      <c r="K1106"/>
      <c r="L1106"/>
      <c r="M1106"/>
      <c r="N1106" s="17"/>
      <c r="O1106"/>
      <c r="P1106" s="10"/>
      <c r="Q1106"/>
      <c r="R1106"/>
      <c r="S1106"/>
      <c r="T1106" s="17"/>
      <c r="AN1106" s="5"/>
    </row>
    <row r="1107" spans="1:40" x14ac:dyDescent="0.3">
      <c r="A1107" s="10">
        <f>IF(ISBLANK('Step 1.1 Raw Data'!A1107),"-",'Step 1.1 Raw Data'!A1107)</f>
        <v>43178.458397222224</v>
      </c>
      <c r="B1107">
        <f t="shared" si="130"/>
        <v>11</v>
      </c>
      <c r="C1107">
        <f t="shared" si="129"/>
        <v>2</v>
      </c>
      <c r="D1107">
        <f>IF(ISBLANK('Step 1.1 Raw Data'!B1107),"-",'Step 1.1 Raw Data'!B1107)</f>
        <v>86.2119</v>
      </c>
      <c r="E1107">
        <f>IF(ISBLANK('Step 1.1 Raw Data'!C1107),"-",'Step 1.1 Raw Data'!C1107)</f>
        <v>86.2119</v>
      </c>
      <c r="F1107">
        <f>IF(ISBLANK('Step 1.1 Raw Data'!D1107),"-",'Step 1.1 Raw Data'!D1107)</f>
        <v>86.2119</v>
      </c>
      <c r="G1107" s="17">
        <f t="shared" si="131"/>
        <v>86.2119</v>
      </c>
      <c r="H1107" s="61">
        <f>(SQRT(3)*G1107*'Step 1.1 Raw Data'!$G$3*'Step 1.1 Raw Data'!$G$4)/1000</f>
        <v>31.192163149551003</v>
      </c>
      <c r="J1107" s="10"/>
      <c r="K1107"/>
      <c r="L1107"/>
      <c r="M1107"/>
      <c r="N1107" s="17"/>
      <c r="O1107"/>
      <c r="P1107" s="10"/>
      <c r="Q1107"/>
      <c r="R1107"/>
      <c r="S1107"/>
      <c r="T1107" s="17"/>
      <c r="AN1107" s="5"/>
    </row>
    <row r="1108" spans="1:40" x14ac:dyDescent="0.3">
      <c r="A1108" s="10">
        <f>IF(ISBLANK('Step 1.1 Raw Data'!A1108),"-",'Step 1.1 Raw Data'!A1108)</f>
        <v>43178.500063946762</v>
      </c>
      <c r="B1108">
        <f t="shared" si="130"/>
        <v>12</v>
      </c>
      <c r="C1108">
        <f t="shared" si="129"/>
        <v>2</v>
      </c>
      <c r="D1108">
        <f>IF(ISBLANK('Step 1.1 Raw Data'!B1108),"-",'Step 1.1 Raw Data'!B1108)</f>
        <v>86.388999999999996</v>
      </c>
      <c r="E1108">
        <f>IF(ISBLANK('Step 1.1 Raw Data'!C1108),"-",'Step 1.1 Raw Data'!C1108)</f>
        <v>86.388999999999996</v>
      </c>
      <c r="F1108">
        <f>IF(ISBLANK('Step 1.1 Raw Data'!D1108),"-",'Step 1.1 Raw Data'!D1108)</f>
        <v>86.388999999999996</v>
      </c>
      <c r="G1108" s="17">
        <f t="shared" si="131"/>
        <v>86.388999999999996</v>
      </c>
      <c r="H1108" s="61">
        <f>(SQRT(3)*G1108*'Step 1.1 Raw Data'!$G$3*'Step 1.1 Raw Data'!$G$4)/1000</f>
        <v>31.256239362855496</v>
      </c>
      <c r="J1108" s="10"/>
      <c r="K1108"/>
      <c r="L1108"/>
      <c r="M1108"/>
      <c r="N1108" s="17"/>
      <c r="O1108"/>
      <c r="P1108" s="10"/>
      <c r="Q1108"/>
      <c r="R1108"/>
      <c r="S1108"/>
      <c r="T1108" s="17"/>
      <c r="AN1108" s="5"/>
    </row>
    <row r="1109" spans="1:40" x14ac:dyDescent="0.3">
      <c r="A1109" s="10">
        <f>IF(ISBLANK('Step 1.1 Raw Data'!A1109),"-",'Step 1.1 Raw Data'!A1109)</f>
        <v>43178.541730671299</v>
      </c>
      <c r="B1109">
        <f t="shared" si="130"/>
        <v>13</v>
      </c>
      <c r="C1109">
        <f t="shared" si="129"/>
        <v>2</v>
      </c>
      <c r="D1109">
        <f>IF(ISBLANK('Step 1.1 Raw Data'!B1109),"-",'Step 1.1 Raw Data'!B1109)</f>
        <v>86.402699999999996</v>
      </c>
      <c r="E1109">
        <f>IF(ISBLANK('Step 1.1 Raw Data'!C1109),"-",'Step 1.1 Raw Data'!C1109)</f>
        <v>86.402699999999996</v>
      </c>
      <c r="F1109">
        <f>IF(ISBLANK('Step 1.1 Raw Data'!D1109),"-",'Step 1.1 Raw Data'!D1109)</f>
        <v>86.402699999999996</v>
      </c>
      <c r="G1109" s="17">
        <f t="shared" si="131"/>
        <v>86.402699999999996</v>
      </c>
      <c r="H1109" s="61">
        <f>(SQRT(3)*G1109*'Step 1.1 Raw Data'!$G$3*'Step 1.1 Raw Data'!$G$4)/1000</f>
        <v>31.261196133732241</v>
      </c>
      <c r="J1109" s="10"/>
      <c r="K1109"/>
      <c r="L1109"/>
      <c r="M1109"/>
      <c r="N1109" s="17"/>
      <c r="O1109"/>
      <c r="P1109" s="10"/>
      <c r="Q1109"/>
      <c r="R1109"/>
      <c r="S1109"/>
      <c r="T1109" s="17"/>
      <c r="AN1109" s="5"/>
    </row>
    <row r="1110" spans="1:40" x14ac:dyDescent="0.3">
      <c r="A1110" s="10">
        <f>IF(ISBLANK('Step 1.1 Raw Data'!A1110),"-",'Step 1.1 Raw Data'!A1110)</f>
        <v>43178.583397395836</v>
      </c>
      <c r="B1110">
        <f t="shared" si="130"/>
        <v>14</v>
      </c>
      <c r="C1110">
        <f t="shared" si="129"/>
        <v>2</v>
      </c>
      <c r="D1110">
        <f>IF(ISBLANK('Step 1.1 Raw Data'!B1110),"-",'Step 1.1 Raw Data'!B1110)</f>
        <v>86.378299999999996</v>
      </c>
      <c r="E1110">
        <f>IF(ISBLANK('Step 1.1 Raw Data'!C1110),"-",'Step 1.1 Raw Data'!C1110)</f>
        <v>86.378299999999996</v>
      </c>
      <c r="F1110">
        <f>IF(ISBLANK('Step 1.1 Raw Data'!D1110),"-",'Step 1.1 Raw Data'!D1110)</f>
        <v>86.378299999999996</v>
      </c>
      <c r="G1110" s="17">
        <f t="shared" si="131"/>
        <v>86.37830000000001</v>
      </c>
      <c r="H1110" s="61">
        <f>(SQRT(3)*G1110*'Step 1.1 Raw Data'!$G$3*'Step 1.1 Raw Data'!$G$4)/1000</f>
        <v>31.252368016258334</v>
      </c>
      <c r="J1110" s="10"/>
      <c r="K1110"/>
      <c r="L1110"/>
      <c r="M1110"/>
      <c r="N1110" s="17"/>
      <c r="O1110"/>
      <c r="P1110" s="10"/>
      <c r="Q1110"/>
      <c r="R1110"/>
      <c r="S1110"/>
      <c r="T1110" s="17"/>
      <c r="AN1110" s="5"/>
    </row>
    <row r="1111" spans="1:40" x14ac:dyDescent="0.3">
      <c r="A1111" s="10">
        <f>IF(ISBLANK('Step 1.1 Raw Data'!A1111),"-",'Step 1.1 Raw Data'!A1111)</f>
        <v>43178.625064120373</v>
      </c>
      <c r="B1111">
        <f t="shared" si="130"/>
        <v>15</v>
      </c>
      <c r="C1111">
        <f t="shared" si="129"/>
        <v>2</v>
      </c>
      <c r="D1111">
        <f>IF(ISBLANK('Step 1.1 Raw Data'!B1111),"-",'Step 1.1 Raw Data'!B1111)</f>
        <v>86.335499999999996</v>
      </c>
      <c r="E1111">
        <f>IF(ISBLANK('Step 1.1 Raw Data'!C1111),"-",'Step 1.1 Raw Data'!C1111)</f>
        <v>86.335499999999996</v>
      </c>
      <c r="F1111">
        <f>IF(ISBLANK('Step 1.1 Raw Data'!D1111),"-",'Step 1.1 Raw Data'!D1111)</f>
        <v>86.335499999999996</v>
      </c>
      <c r="G1111" s="17">
        <f t="shared" si="131"/>
        <v>86.335499999999982</v>
      </c>
      <c r="H1111" s="61">
        <f>(SQRT(3)*G1111*'Step 1.1 Raw Data'!$G$3*'Step 1.1 Raw Data'!$G$4)/1000</f>
        <v>31.236882629869662</v>
      </c>
      <c r="J1111" s="10"/>
      <c r="K1111"/>
      <c r="L1111"/>
      <c r="M1111"/>
      <c r="N1111" s="17"/>
      <c r="O1111"/>
      <c r="P1111" s="10"/>
      <c r="Q1111"/>
      <c r="R1111"/>
      <c r="S1111"/>
      <c r="T1111" s="17"/>
      <c r="AN1111" s="5"/>
    </row>
    <row r="1112" spans="1:40" x14ac:dyDescent="0.3">
      <c r="A1112" s="10">
        <f>IF(ISBLANK('Step 1.1 Raw Data'!A1112),"-",'Step 1.1 Raw Data'!A1112)</f>
        <v>43178.66673084491</v>
      </c>
      <c r="B1112">
        <f t="shared" si="130"/>
        <v>16</v>
      </c>
      <c r="C1112">
        <f t="shared" si="129"/>
        <v>2</v>
      </c>
      <c r="D1112">
        <f>IF(ISBLANK('Step 1.1 Raw Data'!B1112),"-",'Step 1.1 Raw Data'!B1112)</f>
        <v>86.349299999999999</v>
      </c>
      <c r="E1112">
        <f>IF(ISBLANK('Step 1.1 Raw Data'!C1112),"-",'Step 1.1 Raw Data'!C1112)</f>
        <v>86.349299999999999</v>
      </c>
      <c r="F1112">
        <f>IF(ISBLANK('Step 1.1 Raw Data'!D1112),"-",'Step 1.1 Raw Data'!D1112)</f>
        <v>86.349299999999999</v>
      </c>
      <c r="G1112" s="17">
        <f t="shared" si="131"/>
        <v>86.349300000000014</v>
      </c>
      <c r="H1112" s="61">
        <f>(SQRT(3)*G1112*'Step 1.1 Raw Data'!$G$3*'Step 1.1 Raw Data'!$G$4)/1000</f>
        <v>31.241875581555739</v>
      </c>
      <c r="J1112" s="10"/>
      <c r="K1112"/>
      <c r="L1112"/>
      <c r="M1112"/>
      <c r="N1112" s="17"/>
      <c r="O1112"/>
      <c r="P1112" s="10"/>
      <c r="Q1112"/>
      <c r="R1112"/>
      <c r="S1112"/>
      <c r="T1112" s="17"/>
      <c r="AN1112" s="5"/>
    </row>
    <row r="1113" spans="1:40" x14ac:dyDescent="0.3">
      <c r="A1113" s="10">
        <f>IF(ISBLANK('Step 1.1 Raw Data'!A1113),"-",'Step 1.1 Raw Data'!A1113)</f>
        <v>43178.708397569448</v>
      </c>
      <c r="B1113">
        <f t="shared" si="130"/>
        <v>17</v>
      </c>
      <c r="C1113">
        <f t="shared" si="129"/>
        <v>2</v>
      </c>
      <c r="D1113">
        <f>IF(ISBLANK('Step 1.1 Raw Data'!B1113),"-",'Step 1.1 Raw Data'!B1113)</f>
        <v>86.244</v>
      </c>
      <c r="E1113">
        <f>IF(ISBLANK('Step 1.1 Raw Data'!C1113),"-",'Step 1.1 Raw Data'!C1113)</f>
        <v>86.244</v>
      </c>
      <c r="F1113">
        <f>IF(ISBLANK('Step 1.1 Raw Data'!D1113),"-",'Step 1.1 Raw Data'!D1113)</f>
        <v>86.244</v>
      </c>
      <c r="G1113" s="17">
        <f t="shared" si="131"/>
        <v>86.243999999999986</v>
      </c>
      <c r="H1113" s="61">
        <f>(SQRT(3)*G1113*'Step 1.1 Raw Data'!$G$3*'Step 1.1 Raw Data'!$G$4)/1000</f>
        <v>31.2037771893425</v>
      </c>
      <c r="J1113" s="10"/>
      <c r="K1113"/>
      <c r="L1113"/>
      <c r="M1113"/>
      <c r="N1113" s="17"/>
      <c r="O1113"/>
      <c r="P1113" s="10"/>
      <c r="Q1113"/>
      <c r="R1113"/>
      <c r="S1113"/>
      <c r="T1113" s="17"/>
      <c r="AN1113" s="5"/>
    </row>
    <row r="1114" spans="1:40" x14ac:dyDescent="0.3">
      <c r="A1114" s="10">
        <f>IF(ISBLANK('Step 1.1 Raw Data'!A1114),"-",'Step 1.1 Raw Data'!A1114)</f>
        <v>43178.750064293985</v>
      </c>
      <c r="B1114">
        <f t="shared" si="130"/>
        <v>18</v>
      </c>
      <c r="C1114">
        <f t="shared" si="129"/>
        <v>2</v>
      </c>
      <c r="D1114">
        <f>IF(ISBLANK('Step 1.1 Raw Data'!B1114),"-",'Step 1.1 Raw Data'!B1114)</f>
        <v>86.3142</v>
      </c>
      <c r="E1114">
        <f>IF(ISBLANK('Step 1.1 Raw Data'!C1114),"-",'Step 1.1 Raw Data'!C1114)</f>
        <v>86.3142</v>
      </c>
      <c r="F1114">
        <f>IF(ISBLANK('Step 1.1 Raw Data'!D1114),"-",'Step 1.1 Raw Data'!D1114)</f>
        <v>86.3142</v>
      </c>
      <c r="G1114" s="17">
        <f t="shared" si="131"/>
        <v>86.314199999999985</v>
      </c>
      <c r="H1114" s="61">
        <f>(SQRT(3)*G1114*'Step 1.1 Raw Data'!$G$3*'Step 1.1 Raw Data'!$G$4)/1000</f>
        <v>31.229176117484656</v>
      </c>
      <c r="J1114" s="10"/>
      <c r="K1114"/>
      <c r="L1114"/>
      <c r="M1114"/>
      <c r="N1114" s="17"/>
      <c r="O1114"/>
      <c r="P1114" s="10"/>
      <c r="Q1114"/>
      <c r="R1114"/>
      <c r="S1114"/>
      <c r="T1114" s="17"/>
      <c r="AN1114" s="5"/>
    </row>
    <row r="1115" spans="1:40" x14ac:dyDescent="0.3">
      <c r="A1115" s="10">
        <f>IF(ISBLANK('Step 1.1 Raw Data'!A1115),"-",'Step 1.1 Raw Data'!A1115)</f>
        <v>43178.791731018522</v>
      </c>
      <c r="B1115">
        <f t="shared" si="130"/>
        <v>19</v>
      </c>
      <c r="C1115">
        <f t="shared" si="129"/>
        <v>2</v>
      </c>
      <c r="D1115">
        <f>IF(ISBLANK('Step 1.1 Raw Data'!B1115),"-",'Step 1.1 Raw Data'!B1115)</f>
        <v>86.2089</v>
      </c>
      <c r="E1115">
        <f>IF(ISBLANK('Step 1.1 Raw Data'!C1115),"-",'Step 1.1 Raw Data'!C1115)</f>
        <v>86.2089</v>
      </c>
      <c r="F1115">
        <f>IF(ISBLANK('Step 1.1 Raw Data'!D1115),"-",'Step 1.1 Raw Data'!D1115)</f>
        <v>86.2089</v>
      </c>
      <c r="G1115" s="17">
        <f t="shared" si="131"/>
        <v>86.208900000000014</v>
      </c>
      <c r="H1115" s="61">
        <f>(SQRT(3)*G1115*'Step 1.1 Raw Data'!$G$3*'Step 1.1 Raw Data'!$G$4)/1000</f>
        <v>31.191077725271438</v>
      </c>
      <c r="J1115" s="10"/>
      <c r="K1115"/>
      <c r="L1115"/>
      <c r="M1115"/>
      <c r="N1115" s="17"/>
      <c r="O1115"/>
      <c r="P1115" s="10"/>
      <c r="Q1115"/>
      <c r="R1115"/>
      <c r="S1115"/>
      <c r="T1115" s="17"/>
      <c r="AN1115" s="5"/>
    </row>
    <row r="1116" spans="1:40" x14ac:dyDescent="0.3">
      <c r="A1116" s="10">
        <f>IF(ISBLANK('Step 1.1 Raw Data'!A1116),"-",'Step 1.1 Raw Data'!A1116)</f>
        <v>43178.833397743052</v>
      </c>
      <c r="B1116">
        <f t="shared" si="130"/>
        <v>20</v>
      </c>
      <c r="C1116">
        <f t="shared" si="129"/>
        <v>2</v>
      </c>
      <c r="D1116">
        <f>IF(ISBLANK('Step 1.1 Raw Data'!B1116),"-",'Step 1.1 Raw Data'!B1116)</f>
        <v>86.218100000000007</v>
      </c>
      <c r="E1116">
        <f>IF(ISBLANK('Step 1.1 Raw Data'!C1116),"-",'Step 1.1 Raw Data'!C1116)</f>
        <v>86.218100000000007</v>
      </c>
      <c r="F1116">
        <f>IF(ISBLANK('Step 1.1 Raw Data'!D1116),"-",'Step 1.1 Raw Data'!D1116)</f>
        <v>86.218100000000007</v>
      </c>
      <c r="G1116" s="17">
        <f t="shared" si="131"/>
        <v>86.218100000000007</v>
      </c>
      <c r="H1116" s="61">
        <f>(SQRT(3)*G1116*'Step 1.1 Raw Data'!$G$3*'Step 1.1 Raw Data'!$G$4)/1000</f>
        <v>31.194406359728813</v>
      </c>
      <c r="J1116" s="10"/>
      <c r="K1116"/>
      <c r="L1116"/>
      <c r="M1116"/>
      <c r="N1116" s="17"/>
      <c r="O1116"/>
      <c r="P1116" s="10"/>
      <c r="Q1116"/>
      <c r="R1116"/>
      <c r="S1116"/>
      <c r="T1116" s="17"/>
      <c r="AN1116" s="5"/>
    </row>
    <row r="1117" spans="1:40" x14ac:dyDescent="0.3">
      <c r="A1117" s="10">
        <f>IF(ISBLANK('Step 1.1 Raw Data'!A1117),"-",'Step 1.1 Raw Data'!A1117)</f>
        <v>43178.875064467589</v>
      </c>
      <c r="B1117">
        <f t="shared" si="130"/>
        <v>21</v>
      </c>
      <c r="C1117">
        <f t="shared" si="129"/>
        <v>2</v>
      </c>
      <c r="D1117">
        <f>IF(ISBLANK('Step 1.1 Raw Data'!B1117),"-",'Step 1.1 Raw Data'!B1117)</f>
        <v>86.1494</v>
      </c>
      <c r="E1117">
        <f>IF(ISBLANK('Step 1.1 Raw Data'!C1117),"-",'Step 1.1 Raw Data'!C1117)</f>
        <v>86.1494</v>
      </c>
      <c r="F1117">
        <f>IF(ISBLANK('Step 1.1 Raw Data'!D1117),"-",'Step 1.1 Raw Data'!D1117)</f>
        <v>86.1494</v>
      </c>
      <c r="G1117" s="17">
        <f t="shared" si="131"/>
        <v>86.1494</v>
      </c>
      <c r="H1117" s="61">
        <f>(SQRT(3)*G1117*'Step 1.1 Raw Data'!$G$3*'Step 1.1 Raw Data'!$G$4)/1000</f>
        <v>31.16955014372644</v>
      </c>
      <c r="J1117" s="10"/>
      <c r="K1117"/>
      <c r="L1117"/>
      <c r="M1117"/>
      <c r="N1117" s="17"/>
      <c r="O1117"/>
      <c r="P1117" s="10"/>
      <c r="Q1117"/>
      <c r="R1117"/>
      <c r="S1117"/>
      <c r="T1117" s="17"/>
      <c r="AN1117" s="5"/>
    </row>
    <row r="1118" spans="1:40" x14ac:dyDescent="0.3">
      <c r="A1118" s="10">
        <f>IF(ISBLANK('Step 1.1 Raw Data'!A1118),"-",'Step 1.1 Raw Data'!A1118)</f>
        <v>43178.916731192126</v>
      </c>
      <c r="B1118">
        <f t="shared" si="130"/>
        <v>22</v>
      </c>
      <c r="C1118">
        <f t="shared" si="129"/>
        <v>2</v>
      </c>
      <c r="D1118">
        <f>IF(ISBLANK('Step 1.1 Raw Data'!B1118),"-",'Step 1.1 Raw Data'!B1118)</f>
        <v>86.259299999999996</v>
      </c>
      <c r="E1118">
        <f>IF(ISBLANK('Step 1.1 Raw Data'!C1118),"-",'Step 1.1 Raw Data'!C1118)</f>
        <v>86.259299999999996</v>
      </c>
      <c r="F1118">
        <f>IF(ISBLANK('Step 1.1 Raw Data'!D1118),"-",'Step 1.1 Raw Data'!D1118)</f>
        <v>86.259299999999996</v>
      </c>
      <c r="G1118" s="17">
        <f t="shared" si="131"/>
        <v>86.259299999999996</v>
      </c>
      <c r="H1118" s="61">
        <f>(SQRT(3)*G1118*'Step 1.1 Raw Data'!$G$3*'Step 1.1 Raw Data'!$G$4)/1000</f>
        <v>31.209312853168356</v>
      </c>
      <c r="J1118" s="10"/>
      <c r="K1118"/>
      <c r="L1118"/>
      <c r="M1118"/>
      <c r="N1118" s="17"/>
      <c r="O1118"/>
      <c r="P1118" s="10"/>
      <c r="Q1118"/>
      <c r="R1118"/>
      <c r="S1118"/>
      <c r="T1118" s="17"/>
      <c r="AN1118" s="5"/>
    </row>
    <row r="1119" spans="1:40" x14ac:dyDescent="0.3">
      <c r="A1119" s="10">
        <f>IF(ISBLANK('Step 1.1 Raw Data'!A1119),"-",'Step 1.1 Raw Data'!A1119)</f>
        <v>43178.958397916664</v>
      </c>
      <c r="B1119">
        <f t="shared" si="130"/>
        <v>23</v>
      </c>
      <c r="C1119">
        <f t="shared" si="129"/>
        <v>2</v>
      </c>
      <c r="D1119">
        <f>IF(ISBLANK('Step 1.1 Raw Data'!B1119),"-",'Step 1.1 Raw Data'!B1119)</f>
        <v>86.442400000000006</v>
      </c>
      <c r="E1119">
        <f>IF(ISBLANK('Step 1.1 Raw Data'!C1119),"-",'Step 1.1 Raw Data'!C1119)</f>
        <v>86.442400000000006</v>
      </c>
      <c r="F1119">
        <f>IF(ISBLANK('Step 1.1 Raw Data'!D1119),"-",'Step 1.1 Raw Data'!D1119)</f>
        <v>86.442400000000006</v>
      </c>
      <c r="G1119" s="17">
        <f t="shared" si="131"/>
        <v>86.442400000000006</v>
      </c>
      <c r="H1119" s="61">
        <f>(SQRT(3)*G1119*'Step 1.1 Raw Data'!$G$3*'Step 1.1 Raw Data'!$G$4)/1000</f>
        <v>31.275559915032009</v>
      </c>
      <c r="J1119" s="10"/>
      <c r="K1119"/>
      <c r="L1119"/>
      <c r="M1119"/>
      <c r="N1119" s="17"/>
      <c r="O1119"/>
      <c r="P1119" s="10"/>
      <c r="Q1119"/>
      <c r="R1119"/>
      <c r="S1119"/>
      <c r="T1119" s="17"/>
      <c r="AN1119" s="5"/>
    </row>
    <row r="1120" spans="1:40" x14ac:dyDescent="0.3">
      <c r="A1120" s="10">
        <f>IF(ISBLANK('Step 1.1 Raw Data'!A1120),"-",'Step 1.1 Raw Data'!A1120)</f>
        <v>43179.000064641201</v>
      </c>
      <c r="B1120">
        <f t="shared" si="130"/>
        <v>0</v>
      </c>
      <c r="C1120">
        <f t="shared" si="129"/>
        <v>3</v>
      </c>
      <c r="D1120">
        <f>IF(ISBLANK('Step 1.1 Raw Data'!B1120),"-",'Step 1.1 Raw Data'!B1120)</f>
        <v>86.463700000000003</v>
      </c>
      <c r="E1120">
        <f>IF(ISBLANK('Step 1.1 Raw Data'!C1120),"-",'Step 1.1 Raw Data'!C1120)</f>
        <v>86.463700000000003</v>
      </c>
      <c r="F1120">
        <f>IF(ISBLANK('Step 1.1 Raw Data'!D1120),"-",'Step 1.1 Raw Data'!D1120)</f>
        <v>86.463700000000003</v>
      </c>
      <c r="G1120" s="17">
        <f t="shared" si="131"/>
        <v>86.463700000000003</v>
      </c>
      <c r="H1120" s="61">
        <f>(SQRT(3)*G1120*'Step 1.1 Raw Data'!$G$3*'Step 1.1 Raw Data'!$G$4)/1000</f>
        <v>31.283266427417015</v>
      </c>
      <c r="J1120" s="10"/>
      <c r="K1120"/>
      <c r="L1120"/>
      <c r="M1120"/>
      <c r="N1120" s="17"/>
      <c r="O1120"/>
      <c r="P1120" s="10"/>
      <c r="Q1120"/>
      <c r="R1120"/>
      <c r="S1120"/>
      <c r="T1120" s="17"/>
      <c r="AN1120" s="5"/>
    </row>
    <row r="1121" spans="1:40" x14ac:dyDescent="0.3">
      <c r="A1121" s="10">
        <f>IF(ISBLANK('Step 1.1 Raw Data'!A1121),"-",'Step 1.1 Raw Data'!A1121)</f>
        <v>43179.041731365738</v>
      </c>
      <c r="B1121">
        <f t="shared" si="130"/>
        <v>1</v>
      </c>
      <c r="C1121">
        <f t="shared" si="129"/>
        <v>3</v>
      </c>
      <c r="D1121">
        <f>IF(ISBLANK('Step 1.1 Raw Data'!B1121),"-",'Step 1.1 Raw Data'!B1121)</f>
        <v>86.562899999999999</v>
      </c>
      <c r="E1121">
        <f>IF(ISBLANK('Step 1.1 Raw Data'!C1121),"-",'Step 1.1 Raw Data'!C1121)</f>
        <v>86.562899999999999</v>
      </c>
      <c r="F1121">
        <f>IF(ISBLANK('Step 1.1 Raw Data'!D1121),"-",'Step 1.1 Raw Data'!D1121)</f>
        <v>86.562899999999999</v>
      </c>
      <c r="G1121" s="17">
        <f t="shared" si="131"/>
        <v>86.562899999999999</v>
      </c>
      <c r="H1121" s="61">
        <f>(SQRT(3)*G1121*'Step 1.1 Raw Data'!$G$3*'Step 1.1 Raw Data'!$G$4)/1000</f>
        <v>31.319157790261777</v>
      </c>
      <c r="J1121" s="10"/>
      <c r="K1121"/>
      <c r="L1121"/>
      <c r="M1121"/>
      <c r="N1121" s="17"/>
      <c r="O1121"/>
      <c r="P1121" s="10"/>
      <c r="Q1121"/>
      <c r="R1121"/>
      <c r="S1121"/>
      <c r="T1121" s="17"/>
      <c r="AN1121" s="5"/>
    </row>
    <row r="1122" spans="1:40" x14ac:dyDescent="0.3">
      <c r="A1122" s="10">
        <f>IF(ISBLANK('Step 1.1 Raw Data'!A1122),"-",'Step 1.1 Raw Data'!A1122)</f>
        <v>43179.083398090275</v>
      </c>
      <c r="B1122">
        <f t="shared" si="130"/>
        <v>2</v>
      </c>
      <c r="C1122">
        <f t="shared" si="129"/>
        <v>3</v>
      </c>
      <c r="D1122">
        <f>IF(ISBLANK('Step 1.1 Raw Data'!B1122),"-",'Step 1.1 Raw Data'!B1122)</f>
        <v>86.370599999999996</v>
      </c>
      <c r="E1122">
        <f>IF(ISBLANK('Step 1.1 Raw Data'!C1122),"-",'Step 1.1 Raw Data'!C1122)</f>
        <v>86.370599999999996</v>
      </c>
      <c r="F1122">
        <f>IF(ISBLANK('Step 1.1 Raw Data'!D1122),"-",'Step 1.1 Raw Data'!D1122)</f>
        <v>86.370599999999996</v>
      </c>
      <c r="G1122" s="17">
        <f t="shared" si="131"/>
        <v>86.37060000000001</v>
      </c>
      <c r="H1122" s="61">
        <f>(SQRT(3)*G1122*'Step 1.1 Raw Data'!$G$3*'Step 1.1 Raw Data'!$G$4)/1000</f>
        <v>31.249582093940745</v>
      </c>
      <c r="J1122" s="10"/>
      <c r="K1122"/>
      <c r="L1122"/>
      <c r="M1122"/>
      <c r="N1122" s="17"/>
      <c r="O1122"/>
      <c r="P1122" s="10"/>
      <c r="Q1122"/>
      <c r="R1122"/>
      <c r="S1122"/>
      <c r="T1122" s="17"/>
      <c r="AN1122" s="5"/>
    </row>
    <row r="1123" spans="1:40" x14ac:dyDescent="0.3">
      <c r="A1123" s="10">
        <f>IF(ISBLANK('Step 1.1 Raw Data'!A1123),"-",'Step 1.1 Raw Data'!A1123)</f>
        <v>43179.125064814813</v>
      </c>
      <c r="B1123">
        <f t="shared" si="130"/>
        <v>3</v>
      </c>
      <c r="C1123">
        <f t="shared" si="129"/>
        <v>3</v>
      </c>
      <c r="D1123">
        <f>IF(ISBLANK('Step 1.1 Raw Data'!B1123),"-",'Step 1.1 Raw Data'!B1123)</f>
        <v>86.3523</v>
      </c>
      <c r="E1123">
        <f>IF(ISBLANK('Step 1.1 Raw Data'!C1123),"-",'Step 1.1 Raw Data'!C1123)</f>
        <v>86.3523</v>
      </c>
      <c r="F1123">
        <f>IF(ISBLANK('Step 1.1 Raw Data'!D1123),"-",'Step 1.1 Raw Data'!D1123)</f>
        <v>86.3523</v>
      </c>
      <c r="G1123" s="17">
        <f t="shared" si="131"/>
        <v>86.3523</v>
      </c>
      <c r="H1123" s="61">
        <f>(SQRT(3)*G1123*'Step 1.1 Raw Data'!$G$3*'Step 1.1 Raw Data'!$G$4)/1000</f>
        <v>31.242961005835312</v>
      </c>
      <c r="J1123" s="10"/>
      <c r="K1123"/>
      <c r="L1123"/>
      <c r="M1123"/>
      <c r="N1123" s="17"/>
      <c r="O1123"/>
      <c r="P1123" s="10"/>
      <c r="Q1123"/>
      <c r="R1123"/>
      <c r="S1123"/>
      <c r="T1123" s="17"/>
      <c r="AN1123" s="5"/>
    </row>
    <row r="1124" spans="1:40" x14ac:dyDescent="0.3">
      <c r="A1124" s="10">
        <f>IF(ISBLANK('Step 1.1 Raw Data'!A1124),"-",'Step 1.1 Raw Data'!A1124)</f>
        <v>43179.16673153935</v>
      </c>
      <c r="B1124">
        <f t="shared" si="130"/>
        <v>4</v>
      </c>
      <c r="C1124">
        <f t="shared" si="129"/>
        <v>3</v>
      </c>
      <c r="D1124">
        <f>IF(ISBLANK('Step 1.1 Raw Data'!B1124),"-",'Step 1.1 Raw Data'!B1124)</f>
        <v>86.367599999999996</v>
      </c>
      <c r="E1124">
        <f>IF(ISBLANK('Step 1.1 Raw Data'!C1124),"-",'Step 1.1 Raw Data'!C1124)</f>
        <v>86.367599999999996</v>
      </c>
      <c r="F1124">
        <f>IF(ISBLANK('Step 1.1 Raw Data'!D1124),"-",'Step 1.1 Raw Data'!D1124)</f>
        <v>86.367599999999996</v>
      </c>
      <c r="G1124" s="17">
        <f t="shared" si="131"/>
        <v>86.367599999999996</v>
      </c>
      <c r="H1124" s="61">
        <f>(SQRT(3)*G1124*'Step 1.1 Raw Data'!$G$3*'Step 1.1 Raw Data'!$G$4)/1000</f>
        <v>31.248496669661169</v>
      </c>
      <c r="J1124" s="10"/>
      <c r="K1124"/>
      <c r="L1124"/>
      <c r="M1124"/>
      <c r="N1124" s="17"/>
      <c r="O1124"/>
      <c r="P1124" s="10"/>
      <c r="Q1124"/>
      <c r="R1124"/>
      <c r="S1124"/>
      <c r="T1124" s="17"/>
      <c r="AN1124" s="5"/>
    </row>
    <row r="1125" spans="1:40" x14ac:dyDescent="0.3">
      <c r="A1125" s="10">
        <f>IF(ISBLANK('Step 1.1 Raw Data'!A1125),"-",'Step 1.1 Raw Data'!A1125)</f>
        <v>43179.208398263887</v>
      </c>
      <c r="B1125">
        <f t="shared" si="130"/>
        <v>5</v>
      </c>
      <c r="C1125">
        <f t="shared" si="129"/>
        <v>3</v>
      </c>
      <c r="D1125">
        <f>IF(ISBLANK('Step 1.1 Raw Data'!B1125),"-",'Step 1.1 Raw Data'!B1125)</f>
        <v>86.402699999999996</v>
      </c>
      <c r="E1125">
        <f>IF(ISBLANK('Step 1.1 Raw Data'!C1125),"-",'Step 1.1 Raw Data'!C1125)</f>
        <v>86.402699999999996</v>
      </c>
      <c r="F1125">
        <f>IF(ISBLANK('Step 1.1 Raw Data'!D1125),"-",'Step 1.1 Raw Data'!D1125)</f>
        <v>86.402699999999996</v>
      </c>
      <c r="G1125" s="17">
        <f t="shared" si="131"/>
        <v>86.402699999999996</v>
      </c>
      <c r="H1125" s="61">
        <f>(SQRT(3)*G1125*'Step 1.1 Raw Data'!$G$3*'Step 1.1 Raw Data'!$G$4)/1000</f>
        <v>31.261196133732241</v>
      </c>
      <c r="J1125" s="10"/>
      <c r="K1125"/>
      <c r="L1125"/>
      <c r="M1125"/>
      <c r="N1125" s="17"/>
      <c r="O1125"/>
      <c r="P1125" s="10"/>
      <c r="Q1125"/>
      <c r="R1125"/>
      <c r="S1125"/>
      <c r="T1125" s="17"/>
      <c r="AN1125" s="5"/>
    </row>
    <row r="1126" spans="1:40" x14ac:dyDescent="0.3">
      <c r="A1126" s="10">
        <f>IF(ISBLANK('Step 1.1 Raw Data'!A1126),"-",'Step 1.1 Raw Data'!A1126)</f>
        <v>43179.250064988424</v>
      </c>
      <c r="B1126">
        <f t="shared" si="130"/>
        <v>6</v>
      </c>
      <c r="C1126">
        <f t="shared" si="129"/>
        <v>3</v>
      </c>
      <c r="D1126">
        <f>IF(ISBLANK('Step 1.1 Raw Data'!B1126),"-",'Step 1.1 Raw Data'!B1126)</f>
        <v>86.465199999999996</v>
      </c>
      <c r="E1126">
        <f>IF(ISBLANK('Step 1.1 Raw Data'!C1126),"-",'Step 1.1 Raw Data'!C1126)</f>
        <v>86.465199999999996</v>
      </c>
      <c r="F1126">
        <f>IF(ISBLANK('Step 1.1 Raw Data'!D1126),"-",'Step 1.1 Raw Data'!D1126)</f>
        <v>86.465199999999996</v>
      </c>
      <c r="G1126" s="17">
        <f t="shared" si="131"/>
        <v>86.465199999999996</v>
      </c>
      <c r="H1126" s="61">
        <f>(SQRT(3)*G1126*'Step 1.1 Raw Data'!$G$3*'Step 1.1 Raw Data'!$G$4)/1000</f>
        <v>31.283809139556809</v>
      </c>
      <c r="J1126" s="10"/>
      <c r="K1126"/>
      <c r="L1126"/>
      <c r="M1126"/>
      <c r="N1126" s="17"/>
      <c r="O1126"/>
      <c r="P1126" s="10"/>
      <c r="Q1126"/>
      <c r="R1126"/>
      <c r="S1126"/>
      <c r="T1126" s="17"/>
      <c r="AN1126" s="5"/>
    </row>
    <row r="1127" spans="1:40" x14ac:dyDescent="0.3">
      <c r="A1127" s="10">
        <f>IF(ISBLANK('Step 1.1 Raw Data'!A1127),"-",'Step 1.1 Raw Data'!A1127)</f>
        <v>43179.291731712961</v>
      </c>
      <c r="B1127">
        <f t="shared" si="130"/>
        <v>7</v>
      </c>
      <c r="C1127">
        <f t="shared" si="129"/>
        <v>3</v>
      </c>
      <c r="D1127">
        <f>IF(ISBLANK('Step 1.1 Raw Data'!B1127),"-",'Step 1.1 Raw Data'!B1127)</f>
        <v>86.401200000000003</v>
      </c>
      <c r="E1127">
        <f>IF(ISBLANK('Step 1.1 Raw Data'!C1127),"-",'Step 1.1 Raw Data'!C1127)</f>
        <v>86.401200000000003</v>
      </c>
      <c r="F1127">
        <f>IF(ISBLANK('Step 1.1 Raw Data'!D1127),"-",'Step 1.1 Raw Data'!D1127)</f>
        <v>86.401200000000003</v>
      </c>
      <c r="G1127" s="17">
        <f t="shared" si="131"/>
        <v>86.401200000000003</v>
      </c>
      <c r="H1127" s="61">
        <f>(SQRT(3)*G1127*'Step 1.1 Raw Data'!$G$3*'Step 1.1 Raw Data'!$G$4)/1000</f>
        <v>31.260653421592455</v>
      </c>
      <c r="J1127" s="10"/>
      <c r="K1127"/>
      <c r="L1127"/>
      <c r="M1127"/>
      <c r="N1127" s="17"/>
      <c r="O1127"/>
      <c r="P1127" s="10"/>
      <c r="Q1127"/>
      <c r="R1127"/>
      <c r="S1127"/>
      <c r="T1127" s="17"/>
      <c r="AN1127" s="5"/>
    </row>
    <row r="1128" spans="1:40" x14ac:dyDescent="0.3">
      <c r="A1128" s="10">
        <f>IF(ISBLANK('Step 1.1 Raw Data'!A1128),"-",'Step 1.1 Raw Data'!A1128)</f>
        <v>43179.333398437499</v>
      </c>
      <c r="B1128">
        <f t="shared" si="130"/>
        <v>8</v>
      </c>
      <c r="C1128">
        <f t="shared" si="129"/>
        <v>3</v>
      </c>
      <c r="D1128">
        <f>IF(ISBLANK('Step 1.1 Raw Data'!B1128),"-",'Step 1.1 Raw Data'!B1128)</f>
        <v>86.451499999999996</v>
      </c>
      <c r="E1128">
        <f>IF(ISBLANK('Step 1.1 Raw Data'!C1128),"-",'Step 1.1 Raw Data'!C1128)</f>
        <v>86.451499999999996</v>
      </c>
      <c r="F1128">
        <f>IF(ISBLANK('Step 1.1 Raw Data'!D1128),"-",'Step 1.1 Raw Data'!D1128)</f>
        <v>86.451499999999996</v>
      </c>
      <c r="G1128" s="17">
        <f t="shared" si="131"/>
        <v>86.451499999999996</v>
      </c>
      <c r="H1128" s="61">
        <f>(SQRT(3)*G1128*'Step 1.1 Raw Data'!$G$3*'Step 1.1 Raw Data'!$G$4)/1000</f>
        <v>31.278852368680063</v>
      </c>
      <c r="J1128" s="10"/>
      <c r="K1128"/>
      <c r="L1128"/>
      <c r="M1128"/>
      <c r="N1128" s="17"/>
      <c r="O1128"/>
      <c r="P1128" s="10"/>
      <c r="Q1128"/>
      <c r="R1128"/>
      <c r="S1128"/>
      <c r="T1128" s="17"/>
      <c r="AN1128" s="5"/>
    </row>
    <row r="1129" spans="1:40" x14ac:dyDescent="0.3">
      <c r="A1129" s="10">
        <f>IF(ISBLANK('Step 1.1 Raw Data'!A1129),"-",'Step 1.1 Raw Data'!A1129)</f>
        <v>43179.375065162036</v>
      </c>
      <c r="B1129">
        <f t="shared" si="130"/>
        <v>9</v>
      </c>
      <c r="C1129">
        <f t="shared" si="129"/>
        <v>3</v>
      </c>
      <c r="D1129">
        <f>IF(ISBLANK('Step 1.1 Raw Data'!B1129),"-",'Step 1.1 Raw Data'!B1129)</f>
        <v>86.202799999999996</v>
      </c>
      <c r="E1129">
        <f>IF(ISBLANK('Step 1.1 Raw Data'!C1129),"-",'Step 1.1 Raw Data'!C1129)</f>
        <v>86.202799999999996</v>
      </c>
      <c r="F1129">
        <f>IF(ISBLANK('Step 1.1 Raw Data'!D1129),"-",'Step 1.1 Raw Data'!D1129)</f>
        <v>86.202799999999996</v>
      </c>
      <c r="G1129" s="17">
        <f t="shared" si="131"/>
        <v>86.202799999999982</v>
      </c>
      <c r="H1129" s="61">
        <f>(SQRT(3)*G1129*'Step 1.1 Raw Data'!$G$3*'Step 1.1 Raw Data'!$G$4)/1000</f>
        <v>31.188870695902946</v>
      </c>
      <c r="J1129" s="10"/>
      <c r="K1129"/>
      <c r="L1129"/>
      <c r="M1129"/>
      <c r="N1129" s="17"/>
      <c r="O1129"/>
      <c r="P1129" s="10"/>
      <c r="Q1129"/>
      <c r="R1129"/>
      <c r="S1129"/>
      <c r="T1129" s="17"/>
      <c r="AN1129" s="5"/>
    </row>
    <row r="1130" spans="1:40" x14ac:dyDescent="0.3">
      <c r="A1130" s="10">
        <f>IF(ISBLANK('Step 1.1 Raw Data'!A1130),"-",'Step 1.1 Raw Data'!A1130)</f>
        <v>43179.416731886573</v>
      </c>
      <c r="B1130">
        <f t="shared" si="130"/>
        <v>10</v>
      </c>
      <c r="C1130">
        <f t="shared" si="129"/>
        <v>3</v>
      </c>
      <c r="D1130">
        <f>IF(ISBLANK('Step 1.1 Raw Data'!B1130),"-",'Step 1.1 Raw Data'!B1130)</f>
        <v>86.271500000000003</v>
      </c>
      <c r="E1130">
        <f>IF(ISBLANK('Step 1.1 Raw Data'!C1130),"-",'Step 1.1 Raw Data'!C1130)</f>
        <v>86.271500000000003</v>
      </c>
      <c r="F1130">
        <f>IF(ISBLANK('Step 1.1 Raw Data'!D1130),"-",'Step 1.1 Raw Data'!D1130)</f>
        <v>86.271500000000003</v>
      </c>
      <c r="G1130" s="17">
        <f t="shared" si="131"/>
        <v>86.271500000000003</v>
      </c>
      <c r="H1130" s="61">
        <f>(SQRT(3)*G1130*'Step 1.1 Raw Data'!$G$3*'Step 1.1 Raw Data'!$G$4)/1000</f>
        <v>31.213726911905312</v>
      </c>
      <c r="J1130" s="10"/>
      <c r="K1130"/>
      <c r="L1130"/>
      <c r="M1130"/>
      <c r="N1130" s="17"/>
      <c r="O1130"/>
      <c r="P1130" s="10"/>
      <c r="Q1130"/>
      <c r="R1130"/>
      <c r="S1130"/>
      <c r="T1130" s="17"/>
      <c r="AN1130" s="5"/>
    </row>
    <row r="1131" spans="1:40" x14ac:dyDescent="0.3">
      <c r="A1131" s="10">
        <f>IF(ISBLANK('Step 1.1 Raw Data'!A1131),"-",'Step 1.1 Raw Data'!A1131)</f>
        <v>43179.45839861111</v>
      </c>
      <c r="B1131">
        <f t="shared" si="130"/>
        <v>11</v>
      </c>
      <c r="C1131">
        <f t="shared" si="129"/>
        <v>3</v>
      </c>
      <c r="D1131">
        <f>IF(ISBLANK('Step 1.1 Raw Data'!B1131),"-",'Step 1.1 Raw Data'!B1131)</f>
        <v>86.756699999999995</v>
      </c>
      <c r="E1131">
        <f>IF(ISBLANK('Step 1.1 Raw Data'!C1131),"-",'Step 1.1 Raw Data'!C1131)</f>
        <v>86.756699999999995</v>
      </c>
      <c r="F1131">
        <f>IF(ISBLANK('Step 1.1 Raw Data'!D1131),"-",'Step 1.1 Raw Data'!D1131)</f>
        <v>86.756699999999995</v>
      </c>
      <c r="G1131" s="17">
        <f t="shared" si="131"/>
        <v>86.756699999999981</v>
      </c>
      <c r="H1131" s="61">
        <f>(SQRT(3)*G1131*'Step 1.1 Raw Data'!$G$3*'Step 1.1 Raw Data'!$G$4)/1000</f>
        <v>31.389276198722584</v>
      </c>
      <c r="J1131" s="10"/>
      <c r="K1131"/>
      <c r="L1131"/>
      <c r="M1131"/>
      <c r="N1131" s="17"/>
      <c r="O1131"/>
      <c r="P1131" s="10"/>
      <c r="Q1131"/>
      <c r="R1131"/>
      <c r="S1131"/>
      <c r="T1131" s="17"/>
      <c r="AN1131" s="5"/>
    </row>
    <row r="1132" spans="1:40" x14ac:dyDescent="0.3">
      <c r="A1132" s="10">
        <f>IF(ISBLANK('Step 1.1 Raw Data'!A1132),"-",'Step 1.1 Raw Data'!A1132)</f>
        <v>43179.500065335647</v>
      </c>
      <c r="B1132">
        <f t="shared" si="130"/>
        <v>12</v>
      </c>
      <c r="C1132">
        <f t="shared" si="129"/>
        <v>3</v>
      </c>
      <c r="D1132">
        <f>IF(ISBLANK('Step 1.1 Raw Data'!B1132),"-",'Step 1.1 Raw Data'!B1132)</f>
        <v>86.619399999999999</v>
      </c>
      <c r="E1132">
        <f>IF(ISBLANK('Step 1.1 Raw Data'!C1132),"-",'Step 1.1 Raw Data'!C1132)</f>
        <v>86.619399999999999</v>
      </c>
      <c r="F1132">
        <f>IF(ISBLANK('Step 1.1 Raw Data'!D1132),"-",'Step 1.1 Raw Data'!D1132)</f>
        <v>86.619399999999999</v>
      </c>
      <c r="G1132" s="17">
        <f t="shared" si="131"/>
        <v>86.619399999999999</v>
      </c>
      <c r="H1132" s="61">
        <f>(SQRT(3)*G1132*'Step 1.1 Raw Data'!$G$3*'Step 1.1 Raw Data'!$G$4)/1000</f>
        <v>31.339599947527173</v>
      </c>
      <c r="J1132" s="10"/>
      <c r="K1132"/>
      <c r="L1132"/>
      <c r="M1132"/>
      <c r="N1132" s="17"/>
      <c r="O1132"/>
      <c r="P1132" s="10"/>
      <c r="Q1132"/>
      <c r="R1132"/>
      <c r="S1132"/>
      <c r="T1132" s="17"/>
      <c r="AN1132" s="5"/>
    </row>
    <row r="1133" spans="1:40" x14ac:dyDescent="0.3">
      <c r="A1133" s="10">
        <f>IF(ISBLANK('Step 1.1 Raw Data'!A1133),"-",'Step 1.1 Raw Data'!A1133)</f>
        <v>43179.541732060185</v>
      </c>
      <c r="B1133">
        <f t="shared" si="130"/>
        <v>13</v>
      </c>
      <c r="C1133">
        <f t="shared" si="129"/>
        <v>3</v>
      </c>
      <c r="D1133">
        <f>IF(ISBLANK('Step 1.1 Raw Data'!B1133),"-",'Step 1.1 Raw Data'!B1133)</f>
        <v>86.637699999999995</v>
      </c>
      <c r="E1133">
        <f>IF(ISBLANK('Step 1.1 Raw Data'!C1133),"-",'Step 1.1 Raw Data'!C1133)</f>
        <v>86.637699999999995</v>
      </c>
      <c r="F1133">
        <f>IF(ISBLANK('Step 1.1 Raw Data'!D1133),"-",'Step 1.1 Raw Data'!D1133)</f>
        <v>86.637699999999995</v>
      </c>
      <c r="G1133" s="17">
        <f t="shared" si="131"/>
        <v>86.637699999999995</v>
      </c>
      <c r="H1133" s="61">
        <f>(SQRT(3)*G1133*'Step 1.1 Raw Data'!$G$3*'Step 1.1 Raw Data'!$G$4)/1000</f>
        <v>31.34622103563261</v>
      </c>
      <c r="J1133" s="10"/>
      <c r="K1133"/>
      <c r="L1133"/>
      <c r="M1133"/>
      <c r="N1133" s="17"/>
      <c r="O1133"/>
      <c r="P1133" s="10"/>
      <c r="Q1133"/>
      <c r="R1133"/>
      <c r="S1133"/>
      <c r="T1133" s="17"/>
      <c r="AN1133" s="5"/>
    </row>
    <row r="1134" spans="1:40" x14ac:dyDescent="0.3">
      <c r="A1134" s="10">
        <f>IF(ISBLANK('Step 1.1 Raw Data'!A1134),"-",'Step 1.1 Raw Data'!A1134)</f>
        <v>43179.583398784722</v>
      </c>
      <c r="B1134">
        <f t="shared" si="130"/>
        <v>14</v>
      </c>
      <c r="C1134">
        <f t="shared" si="129"/>
        <v>3</v>
      </c>
      <c r="D1134">
        <f>IF(ISBLANK('Step 1.1 Raw Data'!B1134),"-",'Step 1.1 Raw Data'!B1134)</f>
        <v>86.875699999999995</v>
      </c>
      <c r="E1134">
        <f>IF(ISBLANK('Step 1.1 Raw Data'!C1134),"-",'Step 1.1 Raw Data'!C1134)</f>
        <v>86.875699999999995</v>
      </c>
      <c r="F1134">
        <f>IF(ISBLANK('Step 1.1 Raw Data'!D1134),"-",'Step 1.1 Raw Data'!D1134)</f>
        <v>86.875699999999995</v>
      </c>
      <c r="G1134" s="17">
        <f t="shared" si="131"/>
        <v>86.875699999999995</v>
      </c>
      <c r="H1134" s="61">
        <f>(SQRT(3)*G1134*'Step 1.1 Raw Data'!$G$3*'Step 1.1 Raw Data'!$G$4)/1000</f>
        <v>31.432331361812558</v>
      </c>
      <c r="J1134" s="10"/>
      <c r="K1134"/>
      <c r="L1134"/>
      <c r="M1134"/>
      <c r="N1134" s="17"/>
      <c r="O1134"/>
      <c r="P1134" s="10"/>
      <c r="Q1134"/>
      <c r="R1134"/>
      <c r="S1134"/>
      <c r="T1134" s="17"/>
      <c r="AN1134" s="5"/>
    </row>
    <row r="1135" spans="1:40" x14ac:dyDescent="0.3">
      <c r="A1135" s="10">
        <f>IF(ISBLANK('Step 1.1 Raw Data'!A1135),"-",'Step 1.1 Raw Data'!A1135)</f>
        <v>43179.625065509259</v>
      </c>
      <c r="B1135">
        <f t="shared" si="130"/>
        <v>15</v>
      </c>
      <c r="C1135">
        <f t="shared" si="129"/>
        <v>3</v>
      </c>
      <c r="D1135">
        <f>IF(ISBLANK('Step 1.1 Raw Data'!B1135),"-",'Step 1.1 Raw Data'!B1135)</f>
        <v>86.799400000000006</v>
      </c>
      <c r="E1135">
        <f>IF(ISBLANK('Step 1.1 Raw Data'!C1135),"-",'Step 1.1 Raw Data'!C1135)</f>
        <v>86.799400000000006</v>
      </c>
      <c r="F1135">
        <f>IF(ISBLANK('Step 1.1 Raw Data'!D1135),"-",'Step 1.1 Raw Data'!D1135)</f>
        <v>86.799400000000006</v>
      </c>
      <c r="G1135" s="17">
        <f t="shared" si="131"/>
        <v>86.799400000000006</v>
      </c>
      <c r="H1135" s="61">
        <f>(SQRT(3)*G1135*'Step 1.1 Raw Data'!$G$3*'Step 1.1 Raw Data'!$G$4)/1000</f>
        <v>31.404725404301935</v>
      </c>
      <c r="J1135" s="10"/>
      <c r="K1135"/>
      <c r="L1135"/>
      <c r="M1135"/>
      <c r="N1135" s="17"/>
      <c r="O1135"/>
      <c r="P1135" s="10"/>
      <c r="Q1135"/>
      <c r="R1135"/>
      <c r="S1135"/>
      <c r="T1135" s="17"/>
      <c r="AN1135" s="5"/>
    </row>
    <row r="1136" spans="1:40" x14ac:dyDescent="0.3">
      <c r="A1136" s="10">
        <f>IF(ISBLANK('Step 1.1 Raw Data'!A1136),"-",'Step 1.1 Raw Data'!A1136)</f>
        <v>43179.666732233796</v>
      </c>
      <c r="B1136">
        <f t="shared" si="130"/>
        <v>16</v>
      </c>
      <c r="C1136">
        <f t="shared" si="129"/>
        <v>3</v>
      </c>
      <c r="D1136">
        <f>IF(ISBLANK('Step 1.1 Raw Data'!B1136),"-",'Step 1.1 Raw Data'!B1136)</f>
        <v>86.767399999999995</v>
      </c>
      <c r="E1136">
        <f>IF(ISBLANK('Step 1.1 Raw Data'!C1136),"-",'Step 1.1 Raw Data'!C1136)</f>
        <v>86.767399999999995</v>
      </c>
      <c r="F1136">
        <f>IF(ISBLANK('Step 1.1 Raw Data'!D1136),"-",'Step 1.1 Raw Data'!D1136)</f>
        <v>86.767399999999995</v>
      </c>
      <c r="G1136" s="17">
        <f t="shared" si="131"/>
        <v>86.767399999999995</v>
      </c>
      <c r="H1136" s="61">
        <f>(SQRT(3)*G1136*'Step 1.1 Raw Data'!$G$3*'Step 1.1 Raw Data'!$G$4)/1000</f>
        <v>31.393147545319756</v>
      </c>
      <c r="J1136" s="10"/>
      <c r="K1136"/>
      <c r="L1136"/>
      <c r="M1136"/>
      <c r="N1136" s="17"/>
      <c r="O1136"/>
      <c r="P1136" s="10"/>
      <c r="Q1136"/>
      <c r="R1136"/>
      <c r="S1136"/>
      <c r="T1136" s="17"/>
      <c r="AN1136" s="5"/>
    </row>
    <row r="1137" spans="1:40" x14ac:dyDescent="0.3">
      <c r="A1137" s="10">
        <f>IF(ISBLANK('Step 1.1 Raw Data'!A1137),"-",'Step 1.1 Raw Data'!A1137)</f>
        <v>43179.708398958333</v>
      </c>
      <c r="B1137">
        <f t="shared" si="130"/>
        <v>17</v>
      </c>
      <c r="C1137">
        <f t="shared" si="129"/>
        <v>3</v>
      </c>
      <c r="D1137">
        <f>IF(ISBLANK('Step 1.1 Raw Data'!B1137),"-",'Step 1.1 Raw Data'!B1137)</f>
        <v>86.738399999999999</v>
      </c>
      <c r="E1137">
        <f>IF(ISBLANK('Step 1.1 Raw Data'!C1137),"-",'Step 1.1 Raw Data'!C1137)</f>
        <v>86.738399999999999</v>
      </c>
      <c r="F1137">
        <f>IF(ISBLANK('Step 1.1 Raw Data'!D1137),"-",'Step 1.1 Raw Data'!D1137)</f>
        <v>86.738399999999999</v>
      </c>
      <c r="G1137" s="17">
        <f t="shared" si="131"/>
        <v>86.738399999999999</v>
      </c>
      <c r="H1137" s="61">
        <f>(SQRT(3)*G1137*'Step 1.1 Raw Data'!$G$3*'Step 1.1 Raw Data'!$G$4)/1000</f>
        <v>31.382655110617154</v>
      </c>
      <c r="J1137" s="10"/>
      <c r="K1137"/>
      <c r="L1137"/>
      <c r="M1137"/>
      <c r="N1137" s="17"/>
      <c r="O1137"/>
      <c r="P1137" s="10"/>
      <c r="Q1137"/>
      <c r="R1137"/>
      <c r="S1137"/>
      <c r="T1137" s="17"/>
      <c r="AN1137" s="5"/>
    </row>
    <row r="1138" spans="1:40" x14ac:dyDescent="0.3">
      <c r="A1138" s="10">
        <f>IF(ISBLANK('Step 1.1 Raw Data'!A1138),"-",'Step 1.1 Raw Data'!A1138)</f>
        <v>43179.750065682871</v>
      </c>
      <c r="B1138">
        <f t="shared" si="130"/>
        <v>18</v>
      </c>
      <c r="C1138">
        <f t="shared" si="129"/>
        <v>3</v>
      </c>
      <c r="D1138">
        <f>IF(ISBLANK('Step 1.1 Raw Data'!B1138),"-",'Step 1.1 Raw Data'!B1138)</f>
        <v>86.712400000000002</v>
      </c>
      <c r="E1138">
        <f>IF(ISBLANK('Step 1.1 Raw Data'!C1138),"-",'Step 1.1 Raw Data'!C1138)</f>
        <v>86.712400000000002</v>
      </c>
      <c r="F1138">
        <f>IF(ISBLANK('Step 1.1 Raw Data'!D1138),"-",'Step 1.1 Raw Data'!D1138)</f>
        <v>86.712400000000002</v>
      </c>
      <c r="G1138" s="17">
        <f t="shared" si="131"/>
        <v>86.712400000000002</v>
      </c>
      <c r="H1138" s="61">
        <f>(SQRT(3)*G1138*'Step 1.1 Raw Data'!$G$3*'Step 1.1 Raw Data'!$G$4)/1000</f>
        <v>31.373248100194136</v>
      </c>
      <c r="J1138" s="10"/>
      <c r="K1138"/>
      <c r="L1138"/>
      <c r="M1138"/>
      <c r="N1138" s="17"/>
      <c r="O1138"/>
      <c r="P1138" s="10"/>
      <c r="Q1138"/>
      <c r="R1138"/>
      <c r="S1138"/>
      <c r="T1138" s="17"/>
      <c r="AN1138" s="5"/>
    </row>
    <row r="1139" spans="1:40" x14ac:dyDescent="0.3">
      <c r="A1139" s="10">
        <f>IF(ISBLANK('Step 1.1 Raw Data'!A1139),"-",'Step 1.1 Raw Data'!A1139)</f>
        <v>43179.791732407408</v>
      </c>
      <c r="B1139">
        <f t="shared" si="130"/>
        <v>19</v>
      </c>
      <c r="C1139">
        <f t="shared" si="129"/>
        <v>3</v>
      </c>
      <c r="D1139">
        <f>IF(ISBLANK('Step 1.1 Raw Data'!B1139),"-",'Step 1.1 Raw Data'!B1139)</f>
        <v>86.837599999999995</v>
      </c>
      <c r="E1139">
        <f>IF(ISBLANK('Step 1.1 Raw Data'!C1139),"-",'Step 1.1 Raw Data'!C1139)</f>
        <v>86.837599999999995</v>
      </c>
      <c r="F1139">
        <f>IF(ISBLANK('Step 1.1 Raw Data'!D1139),"-",'Step 1.1 Raw Data'!D1139)</f>
        <v>86.837599999999995</v>
      </c>
      <c r="G1139" s="17">
        <f t="shared" si="131"/>
        <v>86.837599999999995</v>
      </c>
      <c r="H1139" s="61">
        <f>(SQRT(3)*G1139*'Step 1.1 Raw Data'!$G$3*'Step 1.1 Raw Data'!$G$4)/1000</f>
        <v>31.418546473461902</v>
      </c>
      <c r="J1139" s="10"/>
      <c r="K1139"/>
      <c r="L1139"/>
      <c r="M1139"/>
      <c r="N1139" s="17"/>
      <c r="O1139"/>
      <c r="P1139" s="10"/>
      <c r="Q1139"/>
      <c r="R1139"/>
      <c r="S1139"/>
      <c r="T1139" s="17"/>
      <c r="AN1139" s="5"/>
    </row>
    <row r="1140" spans="1:40" x14ac:dyDescent="0.3">
      <c r="A1140" s="10">
        <f>IF(ISBLANK('Step 1.1 Raw Data'!A1140),"-",'Step 1.1 Raw Data'!A1140)</f>
        <v>43179.833399131945</v>
      </c>
      <c r="B1140">
        <f t="shared" si="130"/>
        <v>20</v>
      </c>
      <c r="C1140">
        <f t="shared" si="129"/>
        <v>3</v>
      </c>
      <c r="D1140">
        <f>IF(ISBLANK('Step 1.1 Raw Data'!B1140),"-",'Step 1.1 Raw Data'!B1140)</f>
        <v>86.626999999999995</v>
      </c>
      <c r="E1140">
        <f>IF(ISBLANK('Step 1.1 Raw Data'!C1140),"-",'Step 1.1 Raw Data'!C1140)</f>
        <v>86.626999999999995</v>
      </c>
      <c r="F1140">
        <f>IF(ISBLANK('Step 1.1 Raw Data'!D1140),"-",'Step 1.1 Raw Data'!D1140)</f>
        <v>86.626999999999995</v>
      </c>
      <c r="G1140" s="17">
        <f t="shared" si="131"/>
        <v>86.626999999999995</v>
      </c>
      <c r="H1140" s="61">
        <f>(SQRT(3)*G1140*'Step 1.1 Raw Data'!$G$3*'Step 1.1 Raw Data'!$G$4)/1000</f>
        <v>31.342349689035444</v>
      </c>
      <c r="J1140" s="10"/>
      <c r="K1140"/>
      <c r="L1140"/>
      <c r="M1140"/>
      <c r="N1140" s="17"/>
      <c r="O1140"/>
      <c r="P1140" s="10"/>
      <c r="Q1140"/>
      <c r="R1140"/>
      <c r="S1140"/>
      <c r="T1140" s="17"/>
      <c r="AN1140" s="5"/>
    </row>
    <row r="1141" spans="1:40" x14ac:dyDescent="0.3">
      <c r="A1141" s="10">
        <f>IF(ISBLANK('Step 1.1 Raw Data'!A1141),"-",'Step 1.1 Raw Data'!A1141)</f>
        <v>43179.875065856482</v>
      </c>
      <c r="B1141">
        <f t="shared" si="130"/>
        <v>21</v>
      </c>
      <c r="C1141">
        <f t="shared" si="129"/>
        <v>3</v>
      </c>
      <c r="D1141">
        <f>IF(ISBLANK('Step 1.1 Raw Data'!B1141),"-",'Step 1.1 Raw Data'!B1141)</f>
        <v>86.623900000000006</v>
      </c>
      <c r="E1141">
        <f>IF(ISBLANK('Step 1.1 Raw Data'!C1141),"-",'Step 1.1 Raw Data'!C1141)</f>
        <v>86.623900000000006</v>
      </c>
      <c r="F1141">
        <f>IF(ISBLANK('Step 1.1 Raw Data'!D1141),"-",'Step 1.1 Raw Data'!D1141)</f>
        <v>86.623900000000006</v>
      </c>
      <c r="G1141" s="17">
        <f t="shared" si="131"/>
        <v>86.623900000000006</v>
      </c>
      <c r="H1141" s="61">
        <f>(SQRT(3)*G1141*'Step 1.1 Raw Data'!$G$3*'Step 1.1 Raw Data'!$G$4)/1000</f>
        <v>31.34122808394655</v>
      </c>
      <c r="J1141" s="10"/>
      <c r="K1141"/>
      <c r="L1141"/>
      <c r="M1141"/>
      <c r="N1141" s="17"/>
      <c r="O1141"/>
      <c r="P1141" s="10"/>
      <c r="Q1141"/>
      <c r="R1141"/>
      <c r="S1141"/>
      <c r="T1141" s="17"/>
      <c r="AN1141" s="5"/>
    </row>
    <row r="1142" spans="1:40" x14ac:dyDescent="0.3">
      <c r="A1142" s="10">
        <f>IF(ISBLANK('Step 1.1 Raw Data'!A1142),"-",'Step 1.1 Raw Data'!A1142)</f>
        <v>43179.916732581019</v>
      </c>
      <c r="B1142">
        <f t="shared" si="130"/>
        <v>22</v>
      </c>
      <c r="C1142">
        <f t="shared" si="129"/>
        <v>3</v>
      </c>
      <c r="D1142">
        <f>IF(ISBLANK('Step 1.1 Raw Data'!B1142),"-",'Step 1.1 Raw Data'!B1142)</f>
        <v>86.713999999999999</v>
      </c>
      <c r="E1142">
        <f>IF(ISBLANK('Step 1.1 Raw Data'!C1142),"-",'Step 1.1 Raw Data'!C1142)</f>
        <v>86.713999999999999</v>
      </c>
      <c r="F1142">
        <f>IF(ISBLANK('Step 1.1 Raw Data'!D1142),"-",'Step 1.1 Raw Data'!D1142)</f>
        <v>86.713999999999999</v>
      </c>
      <c r="G1142" s="17">
        <f t="shared" si="131"/>
        <v>86.713999999999999</v>
      </c>
      <c r="H1142" s="61">
        <f>(SQRT(3)*G1142*'Step 1.1 Raw Data'!$G$3*'Step 1.1 Raw Data'!$G$4)/1000</f>
        <v>31.373826993143243</v>
      </c>
      <c r="J1142" s="10"/>
      <c r="K1142"/>
      <c r="L1142"/>
      <c r="M1142"/>
      <c r="N1142" s="17"/>
      <c r="O1142"/>
      <c r="P1142" s="10"/>
      <c r="Q1142"/>
      <c r="R1142"/>
      <c r="S1142"/>
      <c r="T1142" s="17"/>
      <c r="AN1142" s="5"/>
    </row>
    <row r="1143" spans="1:40" x14ac:dyDescent="0.3">
      <c r="A1143" s="10">
        <f>IF(ISBLANK('Step 1.1 Raw Data'!A1143),"-",'Step 1.1 Raw Data'!A1143)</f>
        <v>43179.958399305557</v>
      </c>
      <c r="B1143">
        <f t="shared" si="130"/>
        <v>23</v>
      </c>
      <c r="C1143">
        <f t="shared" si="129"/>
        <v>3</v>
      </c>
      <c r="D1143">
        <f>IF(ISBLANK('Step 1.1 Raw Data'!B1143),"-",'Step 1.1 Raw Data'!B1143)</f>
        <v>86.897099999999995</v>
      </c>
      <c r="E1143">
        <f>IF(ISBLANK('Step 1.1 Raw Data'!C1143),"-",'Step 1.1 Raw Data'!C1143)</f>
        <v>86.897099999999995</v>
      </c>
      <c r="F1143">
        <f>IF(ISBLANK('Step 1.1 Raw Data'!D1143),"-",'Step 1.1 Raw Data'!D1143)</f>
        <v>86.897099999999995</v>
      </c>
      <c r="G1143" s="17">
        <f t="shared" si="131"/>
        <v>86.89709999999998</v>
      </c>
      <c r="H1143" s="61">
        <f>(SQRT(3)*G1143*'Step 1.1 Raw Data'!$G$3*'Step 1.1 Raw Data'!$G$4)/1000</f>
        <v>31.440074055006885</v>
      </c>
      <c r="J1143" s="10"/>
      <c r="K1143"/>
      <c r="L1143"/>
      <c r="M1143"/>
      <c r="N1143" s="17"/>
      <c r="O1143"/>
      <c r="P1143" s="10"/>
      <c r="Q1143"/>
      <c r="R1143"/>
      <c r="S1143"/>
      <c r="T1143" s="17"/>
      <c r="AN1143" s="5"/>
    </row>
    <row r="1144" spans="1:40" x14ac:dyDescent="0.3">
      <c r="A1144" s="10">
        <f>IF(ISBLANK('Step 1.1 Raw Data'!A1144),"-",'Step 1.1 Raw Data'!A1144)</f>
        <v>43180.000066030094</v>
      </c>
      <c r="B1144">
        <f t="shared" si="130"/>
        <v>0</v>
      </c>
      <c r="C1144">
        <f t="shared" si="129"/>
        <v>4</v>
      </c>
      <c r="D1144">
        <f>IF(ISBLANK('Step 1.1 Raw Data'!B1144),"-",'Step 1.1 Raw Data'!B1144)</f>
        <v>0</v>
      </c>
      <c r="E1144">
        <f>IF(ISBLANK('Step 1.1 Raw Data'!C1144),"-",'Step 1.1 Raw Data'!C1144)</f>
        <v>0</v>
      </c>
      <c r="F1144">
        <f>IF(ISBLANK('Step 1.1 Raw Data'!D1144),"-",'Step 1.1 Raw Data'!D1144)</f>
        <v>0</v>
      </c>
      <c r="G1144" s="17">
        <f t="shared" si="131"/>
        <v>0</v>
      </c>
      <c r="H1144" s="61">
        <f>(SQRT(3)*G1144*'Step 1.1 Raw Data'!$G$3*'Step 1.1 Raw Data'!$G$4)/1000</f>
        <v>0</v>
      </c>
      <c r="J1144" s="10"/>
      <c r="K1144"/>
      <c r="L1144"/>
      <c r="M1144"/>
      <c r="N1144" s="17"/>
      <c r="O1144"/>
      <c r="P1144" s="10"/>
      <c r="Q1144"/>
      <c r="R1144"/>
      <c r="S1144"/>
      <c r="T1144" s="17"/>
      <c r="AN1144" s="5"/>
    </row>
    <row r="1145" spans="1:40" x14ac:dyDescent="0.3">
      <c r="A1145" s="10">
        <f>IF(ISBLANK('Step 1.1 Raw Data'!A1145),"-",'Step 1.1 Raw Data'!A1145)</f>
        <v>43180.041732754631</v>
      </c>
      <c r="B1145">
        <f t="shared" si="130"/>
        <v>1</v>
      </c>
      <c r="C1145">
        <f t="shared" si="129"/>
        <v>4</v>
      </c>
      <c r="D1145">
        <f>IF(ISBLANK('Step 1.1 Raw Data'!B1145),"-",'Step 1.1 Raw Data'!B1145)</f>
        <v>0</v>
      </c>
      <c r="E1145">
        <f>IF(ISBLANK('Step 1.1 Raw Data'!C1145),"-",'Step 1.1 Raw Data'!C1145)</f>
        <v>0</v>
      </c>
      <c r="F1145">
        <f>IF(ISBLANK('Step 1.1 Raw Data'!D1145),"-",'Step 1.1 Raw Data'!D1145)</f>
        <v>0</v>
      </c>
      <c r="G1145" s="17">
        <f t="shared" si="131"/>
        <v>0</v>
      </c>
      <c r="H1145" s="61">
        <f>(SQRT(3)*G1145*'Step 1.1 Raw Data'!$G$3*'Step 1.1 Raw Data'!$G$4)/1000</f>
        <v>0</v>
      </c>
      <c r="J1145" s="10"/>
      <c r="K1145"/>
      <c r="L1145"/>
      <c r="M1145"/>
      <c r="N1145" s="17"/>
      <c r="O1145"/>
      <c r="P1145" s="10"/>
      <c r="Q1145"/>
      <c r="R1145"/>
      <c r="S1145"/>
      <c r="T1145" s="17"/>
      <c r="AN1145" s="5"/>
    </row>
    <row r="1146" spans="1:40" x14ac:dyDescent="0.3">
      <c r="A1146" s="10">
        <f>IF(ISBLANK('Step 1.1 Raw Data'!A1146),"-",'Step 1.1 Raw Data'!A1146)</f>
        <v>43180.083399479168</v>
      </c>
      <c r="B1146">
        <f t="shared" si="130"/>
        <v>2</v>
      </c>
      <c r="C1146">
        <f t="shared" si="129"/>
        <v>4</v>
      </c>
      <c r="D1146">
        <f>IF(ISBLANK('Step 1.1 Raw Data'!B1146),"-",'Step 1.1 Raw Data'!B1146)</f>
        <v>0</v>
      </c>
      <c r="E1146">
        <f>IF(ISBLANK('Step 1.1 Raw Data'!C1146),"-",'Step 1.1 Raw Data'!C1146)</f>
        <v>0</v>
      </c>
      <c r="F1146">
        <f>IF(ISBLANK('Step 1.1 Raw Data'!D1146),"-",'Step 1.1 Raw Data'!D1146)</f>
        <v>0</v>
      </c>
      <c r="G1146" s="17">
        <f t="shared" si="131"/>
        <v>0</v>
      </c>
      <c r="H1146" s="61">
        <f>(SQRT(3)*G1146*'Step 1.1 Raw Data'!$G$3*'Step 1.1 Raw Data'!$G$4)/1000</f>
        <v>0</v>
      </c>
      <c r="J1146" s="10"/>
      <c r="K1146"/>
      <c r="L1146"/>
      <c r="M1146"/>
      <c r="N1146" s="17"/>
      <c r="O1146"/>
      <c r="P1146" s="10"/>
      <c r="Q1146"/>
      <c r="R1146"/>
      <c r="S1146"/>
      <c r="T1146" s="17"/>
      <c r="AN1146" s="5"/>
    </row>
    <row r="1147" spans="1:40" x14ac:dyDescent="0.3">
      <c r="A1147" s="10">
        <f>IF(ISBLANK('Step 1.1 Raw Data'!A1147),"-",'Step 1.1 Raw Data'!A1147)</f>
        <v>43180.125066203706</v>
      </c>
      <c r="B1147">
        <f t="shared" si="130"/>
        <v>3</v>
      </c>
      <c r="C1147">
        <f t="shared" si="129"/>
        <v>4</v>
      </c>
      <c r="D1147">
        <f>IF(ISBLANK('Step 1.1 Raw Data'!B1147),"-",'Step 1.1 Raw Data'!B1147)</f>
        <v>0</v>
      </c>
      <c r="E1147">
        <f>IF(ISBLANK('Step 1.1 Raw Data'!C1147),"-",'Step 1.1 Raw Data'!C1147)</f>
        <v>0</v>
      </c>
      <c r="F1147">
        <f>IF(ISBLANK('Step 1.1 Raw Data'!D1147),"-",'Step 1.1 Raw Data'!D1147)</f>
        <v>0</v>
      </c>
      <c r="G1147" s="17">
        <f t="shared" si="131"/>
        <v>0</v>
      </c>
      <c r="H1147" s="61">
        <f>(SQRT(3)*G1147*'Step 1.1 Raw Data'!$G$3*'Step 1.1 Raw Data'!$G$4)/1000</f>
        <v>0</v>
      </c>
      <c r="J1147" s="10"/>
      <c r="K1147"/>
      <c r="L1147"/>
      <c r="M1147"/>
      <c r="N1147" s="17"/>
      <c r="O1147"/>
      <c r="P1147" s="10"/>
      <c r="Q1147"/>
      <c r="R1147"/>
      <c r="S1147"/>
      <c r="T1147" s="17"/>
      <c r="AN1147" s="5"/>
    </row>
    <row r="1148" spans="1:40" x14ac:dyDescent="0.3">
      <c r="A1148" s="10">
        <f>IF(ISBLANK('Step 1.1 Raw Data'!A1148),"-",'Step 1.1 Raw Data'!A1148)</f>
        <v>43180.166732928243</v>
      </c>
      <c r="B1148">
        <f t="shared" si="130"/>
        <v>4</v>
      </c>
      <c r="C1148">
        <f t="shared" si="129"/>
        <v>4</v>
      </c>
      <c r="D1148">
        <f>IF(ISBLANK('Step 1.1 Raw Data'!B1148),"-",'Step 1.1 Raw Data'!B1148)</f>
        <v>0</v>
      </c>
      <c r="E1148">
        <f>IF(ISBLANK('Step 1.1 Raw Data'!C1148),"-",'Step 1.1 Raw Data'!C1148)</f>
        <v>0</v>
      </c>
      <c r="F1148">
        <f>IF(ISBLANK('Step 1.1 Raw Data'!D1148),"-",'Step 1.1 Raw Data'!D1148)</f>
        <v>0</v>
      </c>
      <c r="G1148" s="17">
        <f t="shared" si="131"/>
        <v>0</v>
      </c>
      <c r="H1148" s="61">
        <f>(SQRT(3)*G1148*'Step 1.1 Raw Data'!$G$3*'Step 1.1 Raw Data'!$G$4)/1000</f>
        <v>0</v>
      </c>
      <c r="J1148" s="10"/>
      <c r="K1148"/>
      <c r="L1148"/>
      <c r="M1148"/>
      <c r="N1148" s="17"/>
      <c r="O1148"/>
      <c r="P1148" s="10"/>
      <c r="Q1148"/>
      <c r="R1148"/>
      <c r="S1148"/>
      <c r="T1148" s="17"/>
      <c r="AN1148" s="5"/>
    </row>
    <row r="1149" spans="1:40" x14ac:dyDescent="0.3">
      <c r="A1149" s="10">
        <f>IF(ISBLANK('Step 1.1 Raw Data'!A1149),"-",'Step 1.1 Raw Data'!A1149)</f>
        <v>43180.20839965278</v>
      </c>
      <c r="B1149">
        <f t="shared" si="130"/>
        <v>5</v>
      </c>
      <c r="C1149">
        <f t="shared" si="129"/>
        <v>4</v>
      </c>
      <c r="D1149">
        <f>IF(ISBLANK('Step 1.1 Raw Data'!B1149),"-",'Step 1.1 Raw Data'!B1149)</f>
        <v>0</v>
      </c>
      <c r="E1149">
        <f>IF(ISBLANK('Step 1.1 Raw Data'!C1149),"-",'Step 1.1 Raw Data'!C1149)</f>
        <v>0</v>
      </c>
      <c r="F1149">
        <f>IF(ISBLANK('Step 1.1 Raw Data'!D1149),"-",'Step 1.1 Raw Data'!D1149)</f>
        <v>0</v>
      </c>
      <c r="G1149" s="17">
        <f t="shared" si="131"/>
        <v>0</v>
      </c>
      <c r="H1149" s="61">
        <f>(SQRT(3)*G1149*'Step 1.1 Raw Data'!$G$3*'Step 1.1 Raw Data'!$G$4)/1000</f>
        <v>0</v>
      </c>
      <c r="J1149" s="10"/>
      <c r="K1149"/>
      <c r="L1149"/>
      <c r="M1149"/>
      <c r="N1149" s="17"/>
      <c r="O1149"/>
      <c r="P1149" s="10"/>
      <c r="Q1149"/>
      <c r="R1149"/>
      <c r="S1149"/>
      <c r="T1149" s="17"/>
      <c r="AN1149" s="5"/>
    </row>
    <row r="1150" spans="1:40" x14ac:dyDescent="0.3">
      <c r="A1150" s="10">
        <f>IF(ISBLANK('Step 1.1 Raw Data'!A1150),"-",'Step 1.1 Raw Data'!A1150)</f>
        <v>43180.250066377317</v>
      </c>
      <c r="B1150">
        <f t="shared" si="130"/>
        <v>6</v>
      </c>
      <c r="C1150">
        <f t="shared" si="129"/>
        <v>4</v>
      </c>
      <c r="D1150">
        <f>IF(ISBLANK('Step 1.1 Raw Data'!B1150),"-",'Step 1.1 Raw Data'!B1150)</f>
        <v>0</v>
      </c>
      <c r="E1150">
        <f>IF(ISBLANK('Step 1.1 Raw Data'!C1150),"-",'Step 1.1 Raw Data'!C1150)</f>
        <v>0</v>
      </c>
      <c r="F1150">
        <f>IF(ISBLANK('Step 1.1 Raw Data'!D1150),"-",'Step 1.1 Raw Data'!D1150)</f>
        <v>0</v>
      </c>
      <c r="G1150" s="17">
        <f t="shared" si="131"/>
        <v>0</v>
      </c>
      <c r="H1150" s="61">
        <f>(SQRT(3)*G1150*'Step 1.1 Raw Data'!$G$3*'Step 1.1 Raw Data'!$G$4)/1000</f>
        <v>0</v>
      </c>
      <c r="J1150" s="10"/>
      <c r="K1150"/>
      <c r="L1150"/>
      <c r="M1150"/>
      <c r="N1150" s="17"/>
      <c r="O1150"/>
      <c r="P1150" s="10"/>
      <c r="Q1150"/>
      <c r="R1150"/>
      <c r="S1150"/>
      <c r="T1150" s="17"/>
      <c r="AN1150" s="5"/>
    </row>
    <row r="1151" spans="1:40" x14ac:dyDescent="0.3">
      <c r="A1151" s="10">
        <f>IF(ISBLANK('Step 1.1 Raw Data'!A1151),"-",'Step 1.1 Raw Data'!A1151)</f>
        <v>43180.291733101854</v>
      </c>
      <c r="B1151">
        <f t="shared" si="130"/>
        <v>7</v>
      </c>
      <c r="C1151">
        <f t="shared" si="129"/>
        <v>4</v>
      </c>
      <c r="D1151">
        <f>IF(ISBLANK('Step 1.1 Raw Data'!B1151),"-",'Step 1.1 Raw Data'!B1151)</f>
        <v>0</v>
      </c>
      <c r="E1151">
        <f>IF(ISBLANK('Step 1.1 Raw Data'!C1151),"-",'Step 1.1 Raw Data'!C1151)</f>
        <v>0</v>
      </c>
      <c r="F1151">
        <f>IF(ISBLANK('Step 1.1 Raw Data'!D1151),"-",'Step 1.1 Raw Data'!D1151)</f>
        <v>0</v>
      </c>
      <c r="G1151" s="17">
        <f t="shared" si="131"/>
        <v>0</v>
      </c>
      <c r="H1151" s="61">
        <f>(SQRT(3)*G1151*'Step 1.1 Raw Data'!$G$3*'Step 1.1 Raw Data'!$G$4)/1000</f>
        <v>0</v>
      </c>
      <c r="J1151" s="10"/>
      <c r="K1151"/>
      <c r="L1151"/>
      <c r="M1151"/>
      <c r="N1151" s="17"/>
      <c r="O1151"/>
      <c r="P1151" s="10"/>
      <c r="Q1151"/>
      <c r="R1151"/>
      <c r="S1151"/>
      <c r="T1151" s="17"/>
      <c r="AN1151" s="5"/>
    </row>
    <row r="1152" spans="1:40" x14ac:dyDescent="0.3">
      <c r="A1152" s="10">
        <f>IF(ISBLANK('Step 1.1 Raw Data'!A1152),"-",'Step 1.1 Raw Data'!A1152)</f>
        <v>43180.333399826392</v>
      </c>
      <c r="B1152">
        <f t="shared" si="130"/>
        <v>8</v>
      </c>
      <c r="C1152">
        <f t="shared" si="129"/>
        <v>4</v>
      </c>
      <c r="D1152">
        <f>IF(ISBLANK('Step 1.1 Raw Data'!B1152),"-",'Step 1.1 Raw Data'!B1152)</f>
        <v>0</v>
      </c>
      <c r="E1152">
        <f>IF(ISBLANK('Step 1.1 Raw Data'!C1152),"-",'Step 1.1 Raw Data'!C1152)</f>
        <v>0</v>
      </c>
      <c r="F1152">
        <f>IF(ISBLANK('Step 1.1 Raw Data'!D1152),"-",'Step 1.1 Raw Data'!D1152)</f>
        <v>0</v>
      </c>
      <c r="G1152" s="17">
        <f t="shared" si="131"/>
        <v>0</v>
      </c>
      <c r="H1152" s="61">
        <f>(SQRT(3)*G1152*'Step 1.1 Raw Data'!$G$3*'Step 1.1 Raw Data'!$G$4)/1000</f>
        <v>0</v>
      </c>
      <c r="J1152" s="10"/>
      <c r="K1152"/>
      <c r="L1152"/>
      <c r="M1152"/>
      <c r="N1152" s="17"/>
      <c r="O1152"/>
      <c r="P1152" s="10"/>
      <c r="Q1152"/>
      <c r="R1152"/>
      <c r="S1152"/>
      <c r="T1152" s="17"/>
      <c r="AN1152" s="5"/>
    </row>
    <row r="1153" spans="1:40" x14ac:dyDescent="0.3">
      <c r="A1153" s="10">
        <f>IF(ISBLANK('Step 1.1 Raw Data'!A1153),"-",'Step 1.1 Raw Data'!A1153)</f>
        <v>43180.375066550929</v>
      </c>
      <c r="B1153">
        <f t="shared" si="130"/>
        <v>9</v>
      </c>
      <c r="C1153">
        <f t="shared" si="129"/>
        <v>4</v>
      </c>
      <c r="D1153">
        <f>IF(ISBLANK('Step 1.1 Raw Data'!B1153),"-",'Step 1.1 Raw Data'!B1153)</f>
        <v>0</v>
      </c>
      <c r="E1153">
        <f>IF(ISBLANK('Step 1.1 Raw Data'!C1153),"-",'Step 1.1 Raw Data'!C1153)</f>
        <v>0</v>
      </c>
      <c r="F1153">
        <f>IF(ISBLANK('Step 1.1 Raw Data'!D1153),"-",'Step 1.1 Raw Data'!D1153)</f>
        <v>0</v>
      </c>
      <c r="G1153" s="17">
        <f t="shared" si="131"/>
        <v>0</v>
      </c>
      <c r="H1153" s="61">
        <f>(SQRT(3)*G1153*'Step 1.1 Raw Data'!$G$3*'Step 1.1 Raw Data'!$G$4)/1000</f>
        <v>0</v>
      </c>
      <c r="J1153" s="10"/>
      <c r="K1153"/>
      <c r="L1153"/>
      <c r="M1153"/>
      <c r="N1153" s="17"/>
      <c r="O1153"/>
      <c r="P1153" s="10"/>
      <c r="Q1153"/>
      <c r="R1153"/>
      <c r="S1153"/>
      <c r="T1153" s="17"/>
      <c r="AN1153" s="5"/>
    </row>
    <row r="1154" spans="1:40" x14ac:dyDescent="0.3">
      <c r="A1154" s="10">
        <f>IF(ISBLANK('Step 1.1 Raw Data'!A1154),"-",'Step 1.1 Raw Data'!A1154)</f>
        <v>43180.416733275466</v>
      </c>
      <c r="B1154">
        <f t="shared" si="130"/>
        <v>10</v>
      </c>
      <c r="C1154">
        <f t="shared" ref="C1154:C1217" si="132">WEEKDAY(A1154)</f>
        <v>4</v>
      </c>
      <c r="D1154">
        <f>IF(ISBLANK('Step 1.1 Raw Data'!B1154),"-",'Step 1.1 Raw Data'!B1154)</f>
        <v>0</v>
      </c>
      <c r="E1154">
        <f>IF(ISBLANK('Step 1.1 Raw Data'!C1154),"-",'Step 1.1 Raw Data'!C1154)</f>
        <v>0</v>
      </c>
      <c r="F1154">
        <f>IF(ISBLANK('Step 1.1 Raw Data'!D1154),"-",'Step 1.1 Raw Data'!D1154)</f>
        <v>0</v>
      </c>
      <c r="G1154" s="17">
        <f t="shared" si="131"/>
        <v>0</v>
      </c>
      <c r="H1154" s="61">
        <f>(SQRT(3)*G1154*'Step 1.1 Raw Data'!$G$3*'Step 1.1 Raw Data'!$G$4)/1000</f>
        <v>0</v>
      </c>
      <c r="J1154" s="10"/>
      <c r="K1154"/>
      <c r="L1154"/>
      <c r="M1154"/>
      <c r="N1154" s="17"/>
      <c r="O1154"/>
      <c r="P1154" s="10"/>
      <c r="Q1154"/>
      <c r="R1154"/>
      <c r="S1154"/>
      <c r="T1154" s="17"/>
      <c r="AN1154" s="5"/>
    </row>
    <row r="1155" spans="1:40" x14ac:dyDescent="0.3">
      <c r="A1155" s="10">
        <f>IF(ISBLANK('Step 1.1 Raw Data'!A1155),"-",'Step 1.1 Raw Data'!A1155)</f>
        <v>43180.458400000003</v>
      </c>
      <c r="B1155">
        <f t="shared" ref="B1155:B1218" si="133">HOUR(A1155)</f>
        <v>11</v>
      </c>
      <c r="C1155">
        <f t="shared" si="132"/>
        <v>4</v>
      </c>
      <c r="D1155">
        <f>IF(ISBLANK('Step 1.1 Raw Data'!B1155),"-",'Step 1.1 Raw Data'!B1155)</f>
        <v>0</v>
      </c>
      <c r="E1155">
        <f>IF(ISBLANK('Step 1.1 Raw Data'!C1155),"-",'Step 1.1 Raw Data'!C1155)</f>
        <v>0</v>
      </c>
      <c r="F1155">
        <f>IF(ISBLANK('Step 1.1 Raw Data'!D1155),"-",'Step 1.1 Raw Data'!D1155)</f>
        <v>0</v>
      </c>
      <c r="G1155" s="17">
        <f t="shared" ref="G1155:G1218" si="134">AVERAGE(D1155:F1155)</f>
        <v>0</v>
      </c>
      <c r="H1155" s="61">
        <f>(SQRT(3)*G1155*'Step 1.1 Raw Data'!$G$3*'Step 1.1 Raw Data'!$G$4)/1000</f>
        <v>0</v>
      </c>
      <c r="J1155" s="10"/>
      <c r="K1155"/>
      <c r="L1155"/>
      <c r="M1155"/>
      <c r="N1155" s="17"/>
      <c r="O1155"/>
      <c r="P1155" s="10"/>
      <c r="Q1155"/>
      <c r="R1155"/>
      <c r="S1155"/>
      <c r="T1155" s="17"/>
      <c r="AN1155" s="5"/>
    </row>
    <row r="1156" spans="1:40" x14ac:dyDescent="0.3">
      <c r="A1156" s="10">
        <f>IF(ISBLANK('Step 1.1 Raw Data'!A1156),"-",'Step 1.1 Raw Data'!A1156)</f>
        <v>43180.50006672454</v>
      </c>
      <c r="B1156">
        <f t="shared" si="133"/>
        <v>12</v>
      </c>
      <c r="C1156">
        <f t="shared" si="132"/>
        <v>4</v>
      </c>
      <c r="D1156">
        <f>IF(ISBLANK('Step 1.1 Raw Data'!B1156),"-",'Step 1.1 Raw Data'!B1156)</f>
        <v>0</v>
      </c>
      <c r="E1156">
        <f>IF(ISBLANK('Step 1.1 Raw Data'!C1156),"-",'Step 1.1 Raw Data'!C1156)</f>
        <v>0</v>
      </c>
      <c r="F1156">
        <f>IF(ISBLANK('Step 1.1 Raw Data'!D1156),"-",'Step 1.1 Raw Data'!D1156)</f>
        <v>0</v>
      </c>
      <c r="G1156" s="17">
        <f t="shared" si="134"/>
        <v>0</v>
      </c>
      <c r="H1156" s="61">
        <f>(SQRT(3)*G1156*'Step 1.1 Raw Data'!$G$3*'Step 1.1 Raw Data'!$G$4)/1000</f>
        <v>0</v>
      </c>
      <c r="J1156" s="10"/>
      <c r="K1156"/>
      <c r="L1156"/>
      <c r="M1156"/>
      <c r="N1156" s="17"/>
      <c r="O1156"/>
      <c r="P1156" s="10"/>
      <c r="Q1156"/>
      <c r="R1156"/>
      <c r="S1156"/>
      <c r="T1156" s="17"/>
      <c r="AN1156" s="5"/>
    </row>
    <row r="1157" spans="1:40" x14ac:dyDescent="0.3">
      <c r="A1157" s="10">
        <f>IF(ISBLANK('Step 1.1 Raw Data'!A1157),"-",'Step 1.1 Raw Data'!A1157)</f>
        <v>43180.541733449078</v>
      </c>
      <c r="B1157">
        <f t="shared" si="133"/>
        <v>13</v>
      </c>
      <c r="C1157">
        <f t="shared" si="132"/>
        <v>4</v>
      </c>
      <c r="D1157">
        <f>IF(ISBLANK('Step 1.1 Raw Data'!B1157),"-",'Step 1.1 Raw Data'!B1157)</f>
        <v>0</v>
      </c>
      <c r="E1157">
        <f>IF(ISBLANK('Step 1.1 Raw Data'!C1157),"-",'Step 1.1 Raw Data'!C1157)</f>
        <v>0</v>
      </c>
      <c r="F1157">
        <f>IF(ISBLANK('Step 1.1 Raw Data'!D1157),"-",'Step 1.1 Raw Data'!D1157)</f>
        <v>0</v>
      </c>
      <c r="G1157" s="17">
        <f t="shared" si="134"/>
        <v>0</v>
      </c>
      <c r="H1157" s="61">
        <f>(SQRT(3)*G1157*'Step 1.1 Raw Data'!$G$3*'Step 1.1 Raw Data'!$G$4)/1000</f>
        <v>0</v>
      </c>
      <c r="J1157" s="10"/>
      <c r="K1157"/>
      <c r="L1157"/>
      <c r="M1157"/>
      <c r="N1157" s="17"/>
      <c r="O1157"/>
      <c r="P1157" s="10"/>
      <c r="Q1157"/>
      <c r="R1157"/>
      <c r="S1157"/>
      <c r="T1157" s="17"/>
      <c r="AN1157" s="5"/>
    </row>
    <row r="1158" spans="1:40" x14ac:dyDescent="0.3">
      <c r="A1158" s="10">
        <f>IF(ISBLANK('Step 1.1 Raw Data'!A1158),"-",'Step 1.1 Raw Data'!A1158)</f>
        <v>43180.583400173608</v>
      </c>
      <c r="B1158">
        <f t="shared" si="133"/>
        <v>14</v>
      </c>
      <c r="C1158">
        <f t="shared" si="132"/>
        <v>4</v>
      </c>
      <c r="D1158">
        <f>IF(ISBLANK('Step 1.1 Raw Data'!B1158),"-",'Step 1.1 Raw Data'!B1158)</f>
        <v>0</v>
      </c>
      <c r="E1158">
        <f>IF(ISBLANK('Step 1.1 Raw Data'!C1158),"-",'Step 1.1 Raw Data'!C1158)</f>
        <v>0</v>
      </c>
      <c r="F1158">
        <f>IF(ISBLANK('Step 1.1 Raw Data'!D1158),"-",'Step 1.1 Raw Data'!D1158)</f>
        <v>0</v>
      </c>
      <c r="G1158" s="17">
        <f t="shared" si="134"/>
        <v>0</v>
      </c>
      <c r="H1158" s="61">
        <f>(SQRT(3)*G1158*'Step 1.1 Raw Data'!$G$3*'Step 1.1 Raw Data'!$G$4)/1000</f>
        <v>0</v>
      </c>
      <c r="J1158" s="10"/>
      <c r="K1158"/>
      <c r="L1158"/>
      <c r="M1158"/>
      <c r="N1158" s="17"/>
      <c r="O1158"/>
      <c r="P1158" s="10"/>
      <c r="Q1158"/>
      <c r="R1158"/>
      <c r="S1158"/>
      <c r="T1158" s="17"/>
      <c r="AN1158" s="5"/>
    </row>
    <row r="1159" spans="1:40" x14ac:dyDescent="0.3">
      <c r="A1159" s="10">
        <f>IF(ISBLANK('Step 1.1 Raw Data'!A1159),"-",'Step 1.1 Raw Data'!A1159)</f>
        <v>43180.625066898145</v>
      </c>
      <c r="B1159">
        <f t="shared" si="133"/>
        <v>15</v>
      </c>
      <c r="C1159">
        <f t="shared" si="132"/>
        <v>4</v>
      </c>
      <c r="D1159">
        <f>IF(ISBLANK('Step 1.1 Raw Data'!B1159),"-",'Step 1.1 Raw Data'!B1159)</f>
        <v>0</v>
      </c>
      <c r="E1159">
        <f>IF(ISBLANK('Step 1.1 Raw Data'!C1159),"-",'Step 1.1 Raw Data'!C1159)</f>
        <v>0</v>
      </c>
      <c r="F1159">
        <f>IF(ISBLANK('Step 1.1 Raw Data'!D1159),"-",'Step 1.1 Raw Data'!D1159)</f>
        <v>0</v>
      </c>
      <c r="G1159" s="17">
        <f t="shared" si="134"/>
        <v>0</v>
      </c>
      <c r="H1159" s="61">
        <f>(SQRT(3)*G1159*'Step 1.1 Raw Data'!$G$3*'Step 1.1 Raw Data'!$G$4)/1000</f>
        <v>0</v>
      </c>
      <c r="J1159" s="10"/>
      <c r="K1159"/>
      <c r="L1159"/>
      <c r="M1159"/>
      <c r="N1159" s="17"/>
      <c r="O1159"/>
      <c r="P1159" s="10"/>
      <c r="Q1159"/>
      <c r="R1159"/>
      <c r="S1159"/>
      <c r="T1159" s="17"/>
      <c r="AN1159" s="5"/>
    </row>
    <row r="1160" spans="1:40" x14ac:dyDescent="0.3">
      <c r="A1160" s="10">
        <f>IF(ISBLANK('Step 1.1 Raw Data'!A1160),"-",'Step 1.1 Raw Data'!A1160)</f>
        <v>43180.666733622682</v>
      </c>
      <c r="B1160">
        <f t="shared" si="133"/>
        <v>16</v>
      </c>
      <c r="C1160">
        <f t="shared" si="132"/>
        <v>4</v>
      </c>
      <c r="D1160">
        <f>IF(ISBLANK('Step 1.1 Raw Data'!B1160),"-",'Step 1.1 Raw Data'!B1160)</f>
        <v>0</v>
      </c>
      <c r="E1160">
        <f>IF(ISBLANK('Step 1.1 Raw Data'!C1160),"-",'Step 1.1 Raw Data'!C1160)</f>
        <v>0</v>
      </c>
      <c r="F1160">
        <f>IF(ISBLANK('Step 1.1 Raw Data'!D1160),"-",'Step 1.1 Raw Data'!D1160)</f>
        <v>0</v>
      </c>
      <c r="G1160" s="17">
        <f t="shared" si="134"/>
        <v>0</v>
      </c>
      <c r="H1160" s="61">
        <f>(SQRT(3)*G1160*'Step 1.1 Raw Data'!$G$3*'Step 1.1 Raw Data'!$G$4)/1000</f>
        <v>0</v>
      </c>
      <c r="J1160" s="10"/>
      <c r="K1160"/>
      <c r="L1160"/>
      <c r="M1160"/>
      <c r="N1160" s="17"/>
      <c r="O1160"/>
      <c r="P1160" s="10"/>
      <c r="Q1160"/>
      <c r="R1160"/>
      <c r="S1160"/>
      <c r="T1160" s="17"/>
      <c r="AN1160" s="5"/>
    </row>
    <row r="1161" spans="1:40" x14ac:dyDescent="0.3">
      <c r="A1161" s="10">
        <f>IF(ISBLANK('Step 1.1 Raw Data'!A1161),"-",'Step 1.1 Raw Data'!A1161)</f>
        <v>43180.708400347219</v>
      </c>
      <c r="B1161">
        <f t="shared" si="133"/>
        <v>17</v>
      </c>
      <c r="C1161">
        <f t="shared" si="132"/>
        <v>4</v>
      </c>
      <c r="D1161">
        <f>IF(ISBLANK('Step 1.1 Raw Data'!B1161),"-",'Step 1.1 Raw Data'!B1161)</f>
        <v>0</v>
      </c>
      <c r="E1161">
        <f>IF(ISBLANK('Step 1.1 Raw Data'!C1161),"-",'Step 1.1 Raw Data'!C1161)</f>
        <v>0</v>
      </c>
      <c r="F1161">
        <f>IF(ISBLANK('Step 1.1 Raw Data'!D1161),"-",'Step 1.1 Raw Data'!D1161)</f>
        <v>0</v>
      </c>
      <c r="G1161" s="17">
        <f t="shared" si="134"/>
        <v>0</v>
      </c>
      <c r="H1161" s="61">
        <f>(SQRT(3)*G1161*'Step 1.1 Raw Data'!$G$3*'Step 1.1 Raw Data'!$G$4)/1000</f>
        <v>0</v>
      </c>
      <c r="J1161" s="10"/>
      <c r="K1161"/>
      <c r="L1161"/>
      <c r="M1161"/>
      <c r="N1161" s="17"/>
      <c r="O1161"/>
      <c r="P1161" s="10"/>
      <c r="Q1161"/>
      <c r="R1161"/>
      <c r="S1161"/>
      <c r="T1161" s="17"/>
      <c r="AN1161" s="5"/>
    </row>
    <row r="1162" spans="1:40" x14ac:dyDescent="0.3">
      <c r="A1162" s="10">
        <f>IF(ISBLANK('Step 1.1 Raw Data'!A1162),"-",'Step 1.1 Raw Data'!A1162)</f>
        <v>43180.750067071756</v>
      </c>
      <c r="B1162">
        <f t="shared" si="133"/>
        <v>18</v>
      </c>
      <c r="C1162">
        <f t="shared" si="132"/>
        <v>4</v>
      </c>
      <c r="D1162">
        <f>IF(ISBLANK('Step 1.1 Raw Data'!B1162),"-",'Step 1.1 Raw Data'!B1162)</f>
        <v>0</v>
      </c>
      <c r="E1162">
        <f>IF(ISBLANK('Step 1.1 Raw Data'!C1162),"-",'Step 1.1 Raw Data'!C1162)</f>
        <v>0</v>
      </c>
      <c r="F1162">
        <f>IF(ISBLANK('Step 1.1 Raw Data'!D1162),"-",'Step 1.1 Raw Data'!D1162)</f>
        <v>0</v>
      </c>
      <c r="G1162" s="17">
        <f t="shared" si="134"/>
        <v>0</v>
      </c>
      <c r="H1162" s="61">
        <f>(SQRT(3)*G1162*'Step 1.1 Raw Data'!$G$3*'Step 1.1 Raw Data'!$G$4)/1000</f>
        <v>0</v>
      </c>
      <c r="J1162" s="10"/>
      <c r="K1162"/>
      <c r="L1162"/>
      <c r="M1162"/>
      <c r="N1162" s="17"/>
      <c r="O1162"/>
      <c r="P1162" s="10"/>
      <c r="Q1162"/>
      <c r="R1162"/>
      <c r="S1162"/>
      <c r="T1162" s="17"/>
      <c r="AN1162" s="5"/>
    </row>
    <row r="1163" spans="1:40" x14ac:dyDescent="0.3">
      <c r="A1163" s="10">
        <f>IF(ISBLANK('Step 1.1 Raw Data'!A1163),"-",'Step 1.1 Raw Data'!A1163)</f>
        <v>43180.791733796294</v>
      </c>
      <c r="B1163">
        <f t="shared" si="133"/>
        <v>19</v>
      </c>
      <c r="C1163">
        <f t="shared" si="132"/>
        <v>4</v>
      </c>
      <c r="D1163">
        <f>IF(ISBLANK('Step 1.1 Raw Data'!B1163),"-",'Step 1.1 Raw Data'!B1163)</f>
        <v>0</v>
      </c>
      <c r="E1163">
        <f>IF(ISBLANK('Step 1.1 Raw Data'!C1163),"-",'Step 1.1 Raw Data'!C1163)</f>
        <v>0</v>
      </c>
      <c r="F1163">
        <f>IF(ISBLANK('Step 1.1 Raw Data'!D1163),"-",'Step 1.1 Raw Data'!D1163)</f>
        <v>0</v>
      </c>
      <c r="G1163" s="17">
        <f t="shared" si="134"/>
        <v>0</v>
      </c>
      <c r="H1163" s="61">
        <f>(SQRT(3)*G1163*'Step 1.1 Raw Data'!$G$3*'Step 1.1 Raw Data'!$G$4)/1000</f>
        <v>0</v>
      </c>
      <c r="J1163" s="10"/>
      <c r="K1163"/>
      <c r="L1163"/>
      <c r="M1163"/>
      <c r="N1163" s="17"/>
      <c r="O1163"/>
      <c r="P1163" s="10"/>
      <c r="Q1163"/>
      <c r="R1163"/>
      <c r="S1163"/>
      <c r="T1163" s="17"/>
      <c r="AN1163" s="5"/>
    </row>
    <row r="1164" spans="1:40" x14ac:dyDescent="0.3">
      <c r="A1164" s="10">
        <f>IF(ISBLANK('Step 1.1 Raw Data'!A1164),"-",'Step 1.1 Raw Data'!A1164)</f>
        <v>43180.833400520831</v>
      </c>
      <c r="B1164">
        <f t="shared" si="133"/>
        <v>20</v>
      </c>
      <c r="C1164">
        <f t="shared" si="132"/>
        <v>4</v>
      </c>
      <c r="D1164">
        <f>IF(ISBLANK('Step 1.1 Raw Data'!B1164),"-",'Step 1.1 Raw Data'!B1164)</f>
        <v>0</v>
      </c>
      <c r="E1164">
        <f>IF(ISBLANK('Step 1.1 Raw Data'!C1164),"-",'Step 1.1 Raw Data'!C1164)</f>
        <v>0</v>
      </c>
      <c r="F1164">
        <f>IF(ISBLANK('Step 1.1 Raw Data'!D1164),"-",'Step 1.1 Raw Data'!D1164)</f>
        <v>0</v>
      </c>
      <c r="G1164" s="17">
        <f t="shared" si="134"/>
        <v>0</v>
      </c>
      <c r="H1164" s="61">
        <f>(SQRT(3)*G1164*'Step 1.1 Raw Data'!$G$3*'Step 1.1 Raw Data'!$G$4)/1000</f>
        <v>0</v>
      </c>
      <c r="J1164" s="10"/>
      <c r="K1164"/>
      <c r="L1164"/>
      <c r="M1164"/>
      <c r="N1164" s="17"/>
      <c r="O1164"/>
      <c r="P1164" s="10"/>
      <c r="Q1164"/>
      <c r="R1164"/>
      <c r="S1164"/>
      <c r="T1164" s="17"/>
      <c r="AN1164" s="5"/>
    </row>
    <row r="1165" spans="1:40" x14ac:dyDescent="0.3">
      <c r="A1165" s="10">
        <f>IF(ISBLANK('Step 1.1 Raw Data'!A1165),"-",'Step 1.1 Raw Data'!A1165)</f>
        <v>43180.875067245368</v>
      </c>
      <c r="B1165">
        <f t="shared" si="133"/>
        <v>21</v>
      </c>
      <c r="C1165">
        <f t="shared" si="132"/>
        <v>4</v>
      </c>
      <c r="D1165">
        <f>IF(ISBLANK('Step 1.1 Raw Data'!B1165),"-",'Step 1.1 Raw Data'!B1165)</f>
        <v>0</v>
      </c>
      <c r="E1165">
        <f>IF(ISBLANK('Step 1.1 Raw Data'!C1165),"-",'Step 1.1 Raw Data'!C1165)</f>
        <v>0</v>
      </c>
      <c r="F1165">
        <f>IF(ISBLANK('Step 1.1 Raw Data'!D1165),"-",'Step 1.1 Raw Data'!D1165)</f>
        <v>0</v>
      </c>
      <c r="G1165" s="17">
        <f t="shared" si="134"/>
        <v>0</v>
      </c>
      <c r="H1165" s="61">
        <f>(SQRT(3)*G1165*'Step 1.1 Raw Data'!$G$3*'Step 1.1 Raw Data'!$G$4)/1000</f>
        <v>0</v>
      </c>
      <c r="J1165" s="10"/>
      <c r="K1165"/>
      <c r="L1165"/>
      <c r="M1165"/>
      <c r="N1165" s="17"/>
      <c r="O1165"/>
      <c r="P1165" s="10"/>
      <c r="Q1165"/>
      <c r="R1165"/>
      <c r="S1165"/>
      <c r="T1165" s="17"/>
      <c r="AN1165" s="5"/>
    </row>
    <row r="1166" spans="1:40" x14ac:dyDescent="0.3">
      <c r="A1166" s="10">
        <f>IF(ISBLANK('Step 1.1 Raw Data'!A1166),"-",'Step 1.1 Raw Data'!A1166)</f>
        <v>43180.916733969905</v>
      </c>
      <c r="B1166">
        <f t="shared" si="133"/>
        <v>22</v>
      </c>
      <c r="C1166">
        <f t="shared" si="132"/>
        <v>4</v>
      </c>
      <c r="D1166">
        <f>IF(ISBLANK('Step 1.1 Raw Data'!B1166),"-",'Step 1.1 Raw Data'!B1166)</f>
        <v>0</v>
      </c>
      <c r="E1166">
        <f>IF(ISBLANK('Step 1.1 Raw Data'!C1166),"-",'Step 1.1 Raw Data'!C1166)</f>
        <v>0</v>
      </c>
      <c r="F1166">
        <f>IF(ISBLANK('Step 1.1 Raw Data'!D1166),"-",'Step 1.1 Raw Data'!D1166)</f>
        <v>0</v>
      </c>
      <c r="G1166" s="17">
        <f t="shared" si="134"/>
        <v>0</v>
      </c>
      <c r="H1166" s="61">
        <f>(SQRT(3)*G1166*'Step 1.1 Raw Data'!$G$3*'Step 1.1 Raw Data'!$G$4)/1000</f>
        <v>0</v>
      </c>
      <c r="J1166" s="10"/>
      <c r="K1166"/>
      <c r="L1166"/>
      <c r="M1166"/>
      <c r="N1166" s="17"/>
      <c r="O1166"/>
      <c r="P1166" s="10"/>
      <c r="Q1166"/>
      <c r="R1166"/>
      <c r="S1166"/>
      <c r="T1166" s="17"/>
      <c r="AN1166" s="5"/>
    </row>
    <row r="1167" spans="1:40" x14ac:dyDescent="0.3">
      <c r="A1167" s="10">
        <f>IF(ISBLANK('Step 1.1 Raw Data'!A1167),"-",'Step 1.1 Raw Data'!A1167)</f>
        <v>43180.958400694442</v>
      </c>
      <c r="B1167">
        <f t="shared" si="133"/>
        <v>23</v>
      </c>
      <c r="C1167">
        <f t="shared" si="132"/>
        <v>4</v>
      </c>
      <c r="D1167">
        <f>IF(ISBLANK('Step 1.1 Raw Data'!B1167),"-",'Step 1.1 Raw Data'!B1167)</f>
        <v>0</v>
      </c>
      <c r="E1167">
        <f>IF(ISBLANK('Step 1.1 Raw Data'!C1167),"-",'Step 1.1 Raw Data'!C1167)</f>
        <v>0</v>
      </c>
      <c r="F1167">
        <f>IF(ISBLANK('Step 1.1 Raw Data'!D1167),"-",'Step 1.1 Raw Data'!D1167)</f>
        <v>0</v>
      </c>
      <c r="G1167" s="17">
        <f t="shared" si="134"/>
        <v>0</v>
      </c>
      <c r="H1167" s="61">
        <f>(SQRT(3)*G1167*'Step 1.1 Raw Data'!$G$3*'Step 1.1 Raw Data'!$G$4)/1000</f>
        <v>0</v>
      </c>
      <c r="J1167" s="10"/>
      <c r="K1167"/>
      <c r="L1167"/>
      <c r="M1167"/>
      <c r="N1167" s="17"/>
      <c r="O1167"/>
      <c r="P1167" s="10"/>
      <c r="Q1167"/>
      <c r="R1167"/>
      <c r="S1167"/>
      <c r="T1167" s="17"/>
      <c r="AN1167" s="5"/>
    </row>
    <row r="1168" spans="1:40" x14ac:dyDescent="0.3">
      <c r="A1168" s="10">
        <f>IF(ISBLANK('Step 1.1 Raw Data'!A1168),"-",'Step 1.1 Raw Data'!A1168)</f>
        <v>43181.00006741898</v>
      </c>
      <c r="B1168">
        <f t="shared" si="133"/>
        <v>0</v>
      </c>
      <c r="C1168">
        <f t="shared" si="132"/>
        <v>5</v>
      </c>
      <c r="D1168">
        <f>IF(ISBLANK('Step 1.1 Raw Data'!B1168),"-",'Step 1.1 Raw Data'!B1168)</f>
        <v>86.549199999999999</v>
      </c>
      <c r="E1168">
        <f>IF(ISBLANK('Step 1.1 Raw Data'!C1168),"-",'Step 1.1 Raw Data'!C1168)</f>
        <v>86.549199999999999</v>
      </c>
      <c r="F1168">
        <f>IF(ISBLANK('Step 1.1 Raw Data'!D1168),"-",'Step 1.1 Raw Data'!D1168)</f>
        <v>86.549199999999999</v>
      </c>
      <c r="G1168" s="17">
        <f t="shared" si="134"/>
        <v>86.549199999999999</v>
      </c>
      <c r="H1168" s="61">
        <f>(SQRT(3)*G1168*'Step 1.1 Raw Data'!$G$3*'Step 1.1 Raw Data'!$G$4)/1000</f>
        <v>31.314201019385028</v>
      </c>
      <c r="J1168" s="10"/>
      <c r="K1168"/>
      <c r="L1168"/>
      <c r="M1168"/>
      <c r="N1168" s="17"/>
      <c r="O1168"/>
      <c r="P1168" s="10"/>
      <c r="Q1168"/>
      <c r="R1168"/>
      <c r="S1168"/>
      <c r="T1168" s="17"/>
      <c r="AN1168" s="5"/>
    </row>
    <row r="1169" spans="1:40" x14ac:dyDescent="0.3">
      <c r="A1169" s="10">
        <f>IF(ISBLANK('Step 1.1 Raw Data'!A1169),"-",'Step 1.1 Raw Data'!A1169)</f>
        <v>43181.041734143517</v>
      </c>
      <c r="B1169">
        <f t="shared" si="133"/>
        <v>1</v>
      </c>
      <c r="C1169">
        <f t="shared" si="132"/>
        <v>5</v>
      </c>
      <c r="D1169">
        <f>IF(ISBLANK('Step 1.1 Raw Data'!B1169),"-",'Step 1.1 Raw Data'!B1169)</f>
        <v>86.720100000000002</v>
      </c>
      <c r="E1169">
        <f>IF(ISBLANK('Step 1.1 Raw Data'!C1169),"-",'Step 1.1 Raw Data'!C1169)</f>
        <v>86.720100000000002</v>
      </c>
      <c r="F1169">
        <f>IF(ISBLANK('Step 1.1 Raw Data'!D1169),"-",'Step 1.1 Raw Data'!D1169)</f>
        <v>86.720100000000002</v>
      </c>
      <c r="G1169" s="17">
        <f t="shared" si="134"/>
        <v>86.720100000000002</v>
      </c>
      <c r="H1169" s="61">
        <f>(SQRT(3)*G1169*'Step 1.1 Raw Data'!$G$3*'Step 1.1 Raw Data'!$G$4)/1000</f>
        <v>31.376034022511721</v>
      </c>
      <c r="J1169" s="10"/>
      <c r="K1169"/>
      <c r="L1169"/>
      <c r="M1169"/>
      <c r="N1169" s="17"/>
      <c r="O1169"/>
      <c r="P1169" s="10"/>
      <c r="Q1169"/>
      <c r="R1169"/>
      <c r="S1169"/>
      <c r="T1169" s="17"/>
      <c r="AN1169" s="5"/>
    </row>
    <row r="1170" spans="1:40" x14ac:dyDescent="0.3">
      <c r="A1170" s="10">
        <f>IF(ISBLANK('Step 1.1 Raw Data'!A1170),"-",'Step 1.1 Raw Data'!A1170)</f>
        <v>43181.083400868054</v>
      </c>
      <c r="B1170">
        <f t="shared" si="133"/>
        <v>2</v>
      </c>
      <c r="C1170">
        <f t="shared" si="132"/>
        <v>5</v>
      </c>
      <c r="D1170">
        <f>IF(ISBLANK('Step 1.1 Raw Data'!B1170),"-",'Step 1.1 Raw Data'!B1170)</f>
        <v>86.509500000000003</v>
      </c>
      <c r="E1170">
        <f>IF(ISBLANK('Step 1.1 Raw Data'!C1170),"-",'Step 1.1 Raw Data'!C1170)</f>
        <v>86.509500000000003</v>
      </c>
      <c r="F1170">
        <f>IF(ISBLANK('Step 1.1 Raw Data'!D1170),"-",'Step 1.1 Raw Data'!D1170)</f>
        <v>86.509500000000003</v>
      </c>
      <c r="G1170" s="17">
        <f t="shared" si="134"/>
        <v>86.509500000000003</v>
      </c>
      <c r="H1170" s="61">
        <f>(SQRT(3)*G1170*'Step 1.1 Raw Data'!$G$3*'Step 1.1 Raw Data'!$G$4)/1000</f>
        <v>31.299837238085267</v>
      </c>
      <c r="J1170" s="10"/>
      <c r="K1170"/>
      <c r="L1170"/>
      <c r="M1170"/>
      <c r="N1170" s="17"/>
      <c r="O1170"/>
      <c r="P1170" s="10"/>
      <c r="Q1170"/>
      <c r="R1170"/>
      <c r="S1170"/>
      <c r="T1170" s="17"/>
      <c r="AN1170" s="5"/>
    </row>
    <row r="1171" spans="1:40" x14ac:dyDescent="0.3">
      <c r="A1171" s="10">
        <f>IF(ISBLANK('Step 1.1 Raw Data'!A1171),"-",'Step 1.1 Raw Data'!A1171)</f>
        <v>43181.125067592591</v>
      </c>
      <c r="B1171">
        <f t="shared" si="133"/>
        <v>3</v>
      </c>
      <c r="C1171">
        <f t="shared" si="132"/>
        <v>5</v>
      </c>
      <c r="D1171">
        <f>IF(ISBLANK('Step 1.1 Raw Data'!B1171),"-",'Step 1.1 Raw Data'!B1171)</f>
        <v>86.457599999999999</v>
      </c>
      <c r="E1171">
        <f>IF(ISBLANK('Step 1.1 Raw Data'!C1171),"-",'Step 1.1 Raw Data'!C1171)</f>
        <v>86.457599999999999</v>
      </c>
      <c r="F1171">
        <f>IF(ISBLANK('Step 1.1 Raw Data'!D1171),"-",'Step 1.1 Raw Data'!D1171)</f>
        <v>86.457599999999999</v>
      </c>
      <c r="G1171" s="17">
        <f t="shared" si="134"/>
        <v>86.457599999999999</v>
      </c>
      <c r="H1171" s="61">
        <f>(SQRT(3)*G1171*'Step 1.1 Raw Data'!$G$3*'Step 1.1 Raw Data'!$G$4)/1000</f>
        <v>31.281059398048548</v>
      </c>
      <c r="J1171" s="10"/>
      <c r="K1171"/>
      <c r="L1171"/>
      <c r="M1171"/>
      <c r="N1171" s="17"/>
      <c r="O1171"/>
      <c r="P1171" s="10"/>
      <c r="Q1171"/>
      <c r="R1171"/>
      <c r="S1171"/>
      <c r="T1171" s="17"/>
      <c r="AN1171" s="5"/>
    </row>
    <row r="1172" spans="1:40" x14ac:dyDescent="0.3">
      <c r="A1172" s="10">
        <f>IF(ISBLANK('Step 1.1 Raw Data'!A1172),"-",'Step 1.1 Raw Data'!A1172)</f>
        <v>43181.166734317128</v>
      </c>
      <c r="B1172">
        <f t="shared" si="133"/>
        <v>4</v>
      </c>
      <c r="C1172">
        <f t="shared" si="132"/>
        <v>5</v>
      </c>
      <c r="D1172">
        <f>IF(ISBLANK('Step 1.1 Raw Data'!B1172),"-",'Step 1.1 Raw Data'!B1172)</f>
        <v>86.631600000000006</v>
      </c>
      <c r="E1172">
        <f>IF(ISBLANK('Step 1.1 Raw Data'!C1172),"-",'Step 1.1 Raw Data'!C1172)</f>
        <v>86.631600000000006</v>
      </c>
      <c r="F1172">
        <f>IF(ISBLANK('Step 1.1 Raw Data'!D1172),"-",'Step 1.1 Raw Data'!D1172)</f>
        <v>86.631600000000006</v>
      </c>
      <c r="G1172" s="17">
        <f t="shared" si="134"/>
        <v>86.631600000000006</v>
      </c>
      <c r="H1172" s="61">
        <f>(SQRT(3)*G1172*'Step 1.1 Raw Data'!$G$3*'Step 1.1 Raw Data'!$G$4)/1000</f>
        <v>31.344014006264135</v>
      </c>
      <c r="J1172" s="10"/>
      <c r="K1172"/>
      <c r="L1172"/>
      <c r="M1172"/>
      <c r="N1172" s="17"/>
      <c r="O1172"/>
      <c r="P1172" s="10"/>
      <c r="Q1172"/>
      <c r="R1172"/>
      <c r="S1172"/>
      <c r="T1172" s="17"/>
      <c r="AN1172" s="5"/>
    </row>
    <row r="1173" spans="1:40" x14ac:dyDescent="0.3">
      <c r="A1173" s="10">
        <f>IF(ISBLANK('Step 1.1 Raw Data'!A1173),"-",'Step 1.1 Raw Data'!A1173)</f>
        <v>43181.208401041666</v>
      </c>
      <c r="B1173">
        <f t="shared" si="133"/>
        <v>5</v>
      </c>
      <c r="C1173">
        <f t="shared" si="132"/>
        <v>5</v>
      </c>
      <c r="D1173">
        <f>IF(ISBLANK('Step 1.1 Raw Data'!B1173),"-",'Step 1.1 Raw Data'!B1173)</f>
        <v>86.569000000000003</v>
      </c>
      <c r="E1173">
        <f>IF(ISBLANK('Step 1.1 Raw Data'!C1173),"-",'Step 1.1 Raw Data'!C1173)</f>
        <v>86.569000000000003</v>
      </c>
      <c r="F1173">
        <f>IF(ISBLANK('Step 1.1 Raw Data'!D1173),"-",'Step 1.1 Raw Data'!D1173)</f>
        <v>86.569000000000003</v>
      </c>
      <c r="G1173" s="17">
        <f t="shared" si="134"/>
        <v>86.569000000000003</v>
      </c>
      <c r="H1173" s="61">
        <f>(SQRT(3)*G1173*'Step 1.1 Raw Data'!$G$3*'Step 1.1 Raw Data'!$G$4)/1000</f>
        <v>31.321364819630251</v>
      </c>
      <c r="J1173" s="10"/>
      <c r="K1173"/>
      <c r="L1173"/>
      <c r="M1173"/>
      <c r="N1173" s="17"/>
      <c r="O1173"/>
      <c r="P1173" s="10"/>
      <c r="Q1173"/>
      <c r="R1173"/>
      <c r="S1173"/>
      <c r="T1173" s="17"/>
      <c r="AN1173" s="5"/>
    </row>
    <row r="1174" spans="1:40" x14ac:dyDescent="0.3">
      <c r="A1174" s="10">
        <f>IF(ISBLANK('Step 1.1 Raw Data'!A1174),"-",'Step 1.1 Raw Data'!A1174)</f>
        <v>43181.250067766203</v>
      </c>
      <c r="B1174">
        <f t="shared" si="133"/>
        <v>6</v>
      </c>
      <c r="C1174">
        <f t="shared" si="132"/>
        <v>5</v>
      </c>
      <c r="D1174">
        <f>IF(ISBLANK('Step 1.1 Raw Data'!B1174),"-",'Step 1.1 Raw Data'!B1174)</f>
        <v>86.646799999999999</v>
      </c>
      <c r="E1174">
        <f>IF(ISBLANK('Step 1.1 Raw Data'!C1174),"-",'Step 1.1 Raw Data'!C1174)</f>
        <v>86.646799999999999</v>
      </c>
      <c r="F1174">
        <f>IF(ISBLANK('Step 1.1 Raw Data'!D1174),"-",'Step 1.1 Raw Data'!D1174)</f>
        <v>86.646799999999999</v>
      </c>
      <c r="G1174" s="17">
        <f t="shared" si="134"/>
        <v>86.646799999999999</v>
      </c>
      <c r="H1174" s="61">
        <f>(SQRT(3)*G1174*'Step 1.1 Raw Data'!$G$3*'Step 1.1 Raw Data'!$G$4)/1000</f>
        <v>31.349513489280671</v>
      </c>
      <c r="J1174" s="10"/>
      <c r="K1174"/>
      <c r="L1174"/>
      <c r="M1174"/>
      <c r="N1174" s="17"/>
      <c r="O1174"/>
      <c r="P1174" s="10"/>
      <c r="Q1174"/>
      <c r="R1174"/>
      <c r="S1174"/>
      <c r="T1174" s="17"/>
      <c r="AN1174" s="5"/>
    </row>
    <row r="1175" spans="1:40" x14ac:dyDescent="0.3">
      <c r="A1175" s="10">
        <f>IF(ISBLANK('Step 1.1 Raw Data'!A1175),"-",'Step 1.1 Raw Data'!A1175)</f>
        <v>43181.29173449074</v>
      </c>
      <c r="B1175">
        <f t="shared" si="133"/>
        <v>7</v>
      </c>
      <c r="C1175">
        <f t="shared" si="132"/>
        <v>5</v>
      </c>
      <c r="D1175">
        <f>IF(ISBLANK('Step 1.1 Raw Data'!B1175),"-",'Step 1.1 Raw Data'!B1175)</f>
        <v>86.636099999999999</v>
      </c>
      <c r="E1175">
        <f>IF(ISBLANK('Step 1.1 Raw Data'!C1175),"-",'Step 1.1 Raw Data'!C1175)</f>
        <v>86.636099999999999</v>
      </c>
      <c r="F1175">
        <f>IF(ISBLANK('Step 1.1 Raw Data'!D1175),"-",'Step 1.1 Raw Data'!D1175)</f>
        <v>86.636099999999999</v>
      </c>
      <c r="G1175" s="17">
        <f t="shared" si="134"/>
        <v>86.636099999999999</v>
      </c>
      <c r="H1175" s="61">
        <f>(SQRT(3)*G1175*'Step 1.1 Raw Data'!$G$3*'Step 1.1 Raw Data'!$G$4)/1000</f>
        <v>31.345642142683506</v>
      </c>
      <c r="J1175" s="10"/>
      <c r="K1175"/>
      <c r="L1175"/>
      <c r="M1175"/>
      <c r="N1175" s="17"/>
      <c r="O1175"/>
      <c r="P1175" s="10"/>
      <c r="Q1175"/>
      <c r="R1175"/>
      <c r="S1175"/>
      <c r="T1175" s="17"/>
      <c r="AN1175" s="5"/>
    </row>
    <row r="1176" spans="1:40" x14ac:dyDescent="0.3">
      <c r="A1176" s="10">
        <f>IF(ISBLANK('Step 1.1 Raw Data'!A1176),"-",'Step 1.1 Raw Data'!A1176)</f>
        <v>43181.333401215277</v>
      </c>
      <c r="B1176">
        <f t="shared" si="133"/>
        <v>8</v>
      </c>
      <c r="C1176">
        <f t="shared" si="132"/>
        <v>5</v>
      </c>
      <c r="D1176">
        <f>IF(ISBLANK('Step 1.1 Raw Data'!B1176),"-",'Step 1.1 Raw Data'!B1176)</f>
        <v>86.681899999999999</v>
      </c>
      <c r="E1176">
        <f>IF(ISBLANK('Step 1.1 Raw Data'!C1176),"-",'Step 1.1 Raw Data'!C1176)</f>
        <v>86.681899999999999</v>
      </c>
      <c r="F1176">
        <f>IF(ISBLANK('Step 1.1 Raw Data'!D1176),"-",'Step 1.1 Raw Data'!D1176)</f>
        <v>86.681899999999999</v>
      </c>
      <c r="G1176" s="17">
        <f t="shared" si="134"/>
        <v>86.681899999999999</v>
      </c>
      <c r="H1176" s="61">
        <f>(SQRT(3)*G1176*'Step 1.1 Raw Data'!$G$3*'Step 1.1 Raw Data'!$G$4)/1000</f>
        <v>31.362212953351747</v>
      </c>
      <c r="J1176" s="10"/>
      <c r="K1176"/>
      <c r="L1176"/>
      <c r="M1176"/>
      <c r="N1176" s="17"/>
      <c r="O1176"/>
      <c r="P1176" s="10"/>
      <c r="Q1176"/>
      <c r="R1176"/>
      <c r="S1176"/>
      <c r="T1176" s="17"/>
      <c r="AN1176" s="5"/>
    </row>
    <row r="1177" spans="1:40" x14ac:dyDescent="0.3">
      <c r="A1177" s="10">
        <f>IF(ISBLANK('Step 1.1 Raw Data'!A1177),"-",'Step 1.1 Raw Data'!A1177)</f>
        <v>43181.375067939814</v>
      </c>
      <c r="B1177">
        <f t="shared" si="133"/>
        <v>9</v>
      </c>
      <c r="C1177">
        <f t="shared" si="132"/>
        <v>5</v>
      </c>
      <c r="D1177">
        <f>IF(ISBLANK('Step 1.1 Raw Data'!B1177),"-",'Step 1.1 Raw Data'!B1177)</f>
        <v>86.709400000000002</v>
      </c>
      <c r="E1177">
        <f>IF(ISBLANK('Step 1.1 Raw Data'!C1177),"-",'Step 1.1 Raw Data'!C1177)</f>
        <v>86.709400000000002</v>
      </c>
      <c r="F1177">
        <f>IF(ISBLANK('Step 1.1 Raw Data'!D1177),"-",'Step 1.1 Raw Data'!D1177)</f>
        <v>86.709400000000002</v>
      </c>
      <c r="G1177" s="17">
        <f t="shared" si="134"/>
        <v>86.709400000000002</v>
      </c>
      <c r="H1177" s="61">
        <f>(SQRT(3)*G1177*'Step 1.1 Raw Data'!$G$3*'Step 1.1 Raw Data'!$G$4)/1000</f>
        <v>31.372162675914559</v>
      </c>
      <c r="J1177" s="10"/>
      <c r="K1177"/>
      <c r="L1177"/>
      <c r="M1177"/>
      <c r="N1177" s="17"/>
      <c r="O1177"/>
      <c r="P1177" s="10"/>
      <c r="Q1177"/>
      <c r="R1177"/>
      <c r="S1177"/>
      <c r="T1177" s="17"/>
      <c r="AN1177" s="5"/>
    </row>
    <row r="1178" spans="1:40" x14ac:dyDescent="0.3">
      <c r="A1178" s="10">
        <f>IF(ISBLANK('Step 1.1 Raw Data'!A1178),"-",'Step 1.1 Raw Data'!A1178)</f>
        <v>43181.416734664352</v>
      </c>
      <c r="B1178">
        <f t="shared" si="133"/>
        <v>10</v>
      </c>
      <c r="C1178">
        <f t="shared" si="132"/>
        <v>5</v>
      </c>
      <c r="D1178">
        <f>IF(ISBLANK('Step 1.1 Raw Data'!B1178),"-",'Step 1.1 Raw Data'!B1178)</f>
        <v>86.793300000000002</v>
      </c>
      <c r="E1178">
        <f>IF(ISBLANK('Step 1.1 Raw Data'!C1178),"-",'Step 1.1 Raw Data'!C1178)</f>
        <v>86.793300000000002</v>
      </c>
      <c r="F1178">
        <f>IF(ISBLANK('Step 1.1 Raw Data'!D1178),"-",'Step 1.1 Raw Data'!D1178)</f>
        <v>86.793300000000002</v>
      </c>
      <c r="G1178" s="17">
        <f t="shared" si="134"/>
        <v>86.793300000000002</v>
      </c>
      <c r="H1178" s="61">
        <f>(SQRT(3)*G1178*'Step 1.1 Raw Data'!$G$3*'Step 1.1 Raw Data'!$G$4)/1000</f>
        <v>31.402518374933457</v>
      </c>
      <c r="J1178" s="10"/>
      <c r="K1178"/>
      <c r="L1178"/>
      <c r="M1178"/>
      <c r="N1178" s="17"/>
      <c r="O1178"/>
      <c r="P1178" s="10"/>
      <c r="Q1178"/>
      <c r="R1178"/>
      <c r="S1178"/>
      <c r="T1178" s="17"/>
      <c r="AN1178" s="5"/>
    </row>
    <row r="1179" spans="1:40" x14ac:dyDescent="0.3">
      <c r="A1179" s="10">
        <f>IF(ISBLANK('Step 1.1 Raw Data'!A1179),"-",'Step 1.1 Raw Data'!A1179)</f>
        <v>43181.458401388889</v>
      </c>
      <c r="B1179">
        <f t="shared" si="133"/>
        <v>11</v>
      </c>
      <c r="C1179">
        <f t="shared" si="132"/>
        <v>5</v>
      </c>
      <c r="D1179">
        <f>IF(ISBLANK('Step 1.1 Raw Data'!B1179),"-",'Step 1.1 Raw Data'!B1179)</f>
        <v>86.800899999999999</v>
      </c>
      <c r="E1179">
        <f>IF(ISBLANK('Step 1.1 Raw Data'!C1179),"-",'Step 1.1 Raw Data'!C1179)</f>
        <v>86.800899999999999</v>
      </c>
      <c r="F1179">
        <f>IF(ISBLANK('Step 1.1 Raw Data'!D1179),"-",'Step 1.1 Raw Data'!D1179)</f>
        <v>86.800899999999999</v>
      </c>
      <c r="G1179" s="17">
        <f t="shared" si="134"/>
        <v>86.800899999999999</v>
      </c>
      <c r="H1179" s="61">
        <f>(SQRT(3)*G1179*'Step 1.1 Raw Data'!$G$3*'Step 1.1 Raw Data'!$G$4)/1000</f>
        <v>31.405268116441722</v>
      </c>
      <c r="J1179" s="10"/>
      <c r="K1179"/>
      <c r="L1179"/>
      <c r="M1179"/>
      <c r="N1179" s="17"/>
      <c r="O1179"/>
      <c r="P1179" s="10"/>
      <c r="Q1179"/>
      <c r="R1179"/>
      <c r="S1179"/>
      <c r="T1179" s="17"/>
      <c r="AN1179" s="5"/>
    </row>
    <row r="1180" spans="1:40" x14ac:dyDescent="0.3">
      <c r="A1180" s="10">
        <f>IF(ISBLANK('Step 1.1 Raw Data'!A1180),"-",'Step 1.1 Raw Data'!A1180)</f>
        <v>43181.500068113426</v>
      </c>
      <c r="B1180">
        <f t="shared" si="133"/>
        <v>12</v>
      </c>
      <c r="C1180">
        <f t="shared" si="132"/>
        <v>5</v>
      </c>
      <c r="D1180">
        <f>IF(ISBLANK('Step 1.1 Raw Data'!B1180),"-",'Step 1.1 Raw Data'!B1180)</f>
        <v>86.672799999999995</v>
      </c>
      <c r="E1180">
        <f>IF(ISBLANK('Step 1.1 Raw Data'!C1180),"-",'Step 1.1 Raw Data'!C1180)</f>
        <v>86.672799999999995</v>
      </c>
      <c r="F1180">
        <f>IF(ISBLANK('Step 1.1 Raw Data'!D1180),"-",'Step 1.1 Raw Data'!D1180)</f>
        <v>86.672799999999995</v>
      </c>
      <c r="G1180" s="17">
        <f t="shared" si="134"/>
        <v>86.672799999999995</v>
      </c>
      <c r="H1180" s="61">
        <f>(SQRT(3)*G1180*'Step 1.1 Raw Data'!$G$3*'Step 1.1 Raw Data'!$G$4)/1000</f>
        <v>31.358920499703686</v>
      </c>
      <c r="J1180" s="10"/>
      <c r="K1180"/>
      <c r="L1180"/>
      <c r="M1180"/>
      <c r="N1180" s="17"/>
      <c r="O1180"/>
      <c r="P1180" s="10"/>
      <c r="Q1180"/>
      <c r="R1180"/>
      <c r="S1180"/>
      <c r="T1180" s="17"/>
      <c r="AN1180" s="5"/>
    </row>
    <row r="1181" spans="1:40" x14ac:dyDescent="0.3">
      <c r="A1181" s="10">
        <f>IF(ISBLANK('Step 1.1 Raw Data'!A1181),"-",'Step 1.1 Raw Data'!A1181)</f>
        <v>43181.541734837963</v>
      </c>
      <c r="B1181">
        <f t="shared" si="133"/>
        <v>13</v>
      </c>
      <c r="C1181">
        <f t="shared" si="132"/>
        <v>5</v>
      </c>
      <c r="D1181">
        <f>IF(ISBLANK('Step 1.1 Raw Data'!B1181),"-",'Step 1.1 Raw Data'!B1181)</f>
        <v>86.631600000000006</v>
      </c>
      <c r="E1181">
        <f>IF(ISBLANK('Step 1.1 Raw Data'!C1181),"-",'Step 1.1 Raw Data'!C1181)</f>
        <v>86.631600000000006</v>
      </c>
      <c r="F1181">
        <f>IF(ISBLANK('Step 1.1 Raw Data'!D1181),"-",'Step 1.1 Raw Data'!D1181)</f>
        <v>86.631600000000006</v>
      </c>
      <c r="G1181" s="17">
        <f t="shared" si="134"/>
        <v>86.631600000000006</v>
      </c>
      <c r="H1181" s="61">
        <f>(SQRT(3)*G1181*'Step 1.1 Raw Data'!$G$3*'Step 1.1 Raw Data'!$G$4)/1000</f>
        <v>31.344014006264135</v>
      </c>
      <c r="J1181" s="10"/>
      <c r="K1181"/>
      <c r="L1181"/>
      <c r="M1181"/>
      <c r="N1181" s="17"/>
      <c r="O1181"/>
      <c r="P1181" s="10"/>
      <c r="Q1181"/>
      <c r="R1181"/>
      <c r="S1181"/>
      <c r="T1181" s="17"/>
      <c r="AN1181" s="5"/>
    </row>
    <row r="1182" spans="1:40" x14ac:dyDescent="0.3">
      <c r="A1182" s="10">
        <f>IF(ISBLANK('Step 1.1 Raw Data'!A1182),"-",'Step 1.1 Raw Data'!A1182)</f>
        <v>43181.583401562501</v>
      </c>
      <c r="B1182">
        <f t="shared" si="133"/>
        <v>14</v>
      </c>
      <c r="C1182">
        <f t="shared" si="132"/>
        <v>5</v>
      </c>
      <c r="D1182">
        <f>IF(ISBLANK('Step 1.1 Raw Data'!B1182),"-",'Step 1.1 Raw Data'!B1182)</f>
        <v>86.631600000000006</v>
      </c>
      <c r="E1182">
        <f>IF(ISBLANK('Step 1.1 Raw Data'!C1182),"-",'Step 1.1 Raw Data'!C1182)</f>
        <v>86.631600000000006</v>
      </c>
      <c r="F1182">
        <f>IF(ISBLANK('Step 1.1 Raw Data'!D1182),"-",'Step 1.1 Raw Data'!D1182)</f>
        <v>86.631600000000006</v>
      </c>
      <c r="G1182" s="17">
        <f t="shared" si="134"/>
        <v>86.631600000000006</v>
      </c>
      <c r="H1182" s="61">
        <f>(SQRT(3)*G1182*'Step 1.1 Raw Data'!$G$3*'Step 1.1 Raw Data'!$G$4)/1000</f>
        <v>31.344014006264135</v>
      </c>
      <c r="J1182" s="10"/>
      <c r="K1182"/>
      <c r="L1182"/>
      <c r="M1182"/>
      <c r="N1182" s="17"/>
      <c r="O1182"/>
      <c r="P1182" s="10"/>
      <c r="Q1182"/>
      <c r="R1182"/>
      <c r="S1182"/>
      <c r="T1182" s="17"/>
      <c r="AN1182" s="5"/>
    </row>
    <row r="1183" spans="1:40" x14ac:dyDescent="0.3">
      <c r="A1183" s="10">
        <f>IF(ISBLANK('Step 1.1 Raw Data'!A1183),"-",'Step 1.1 Raw Data'!A1183)</f>
        <v>43181.625068287038</v>
      </c>
      <c r="B1183">
        <f t="shared" si="133"/>
        <v>15</v>
      </c>
      <c r="C1183">
        <f t="shared" si="132"/>
        <v>5</v>
      </c>
      <c r="D1183">
        <f>IF(ISBLANK('Step 1.1 Raw Data'!B1183),"-",'Step 1.1 Raw Data'!B1183)</f>
        <v>86.663600000000002</v>
      </c>
      <c r="E1183">
        <f>IF(ISBLANK('Step 1.1 Raw Data'!C1183),"-",'Step 1.1 Raw Data'!C1183)</f>
        <v>86.663600000000002</v>
      </c>
      <c r="F1183">
        <f>IF(ISBLANK('Step 1.1 Raw Data'!D1183),"-",'Step 1.1 Raw Data'!D1183)</f>
        <v>86.663600000000002</v>
      </c>
      <c r="G1183" s="17">
        <f t="shared" si="134"/>
        <v>86.663600000000017</v>
      </c>
      <c r="H1183" s="61">
        <f>(SQRT(3)*G1183*'Step 1.1 Raw Data'!$G$3*'Step 1.1 Raw Data'!$G$4)/1000</f>
        <v>31.355591865246314</v>
      </c>
      <c r="J1183" s="10"/>
      <c r="K1183"/>
      <c r="L1183"/>
      <c r="M1183"/>
      <c r="N1183" s="17"/>
      <c r="O1183"/>
      <c r="P1183" s="10"/>
      <c r="Q1183"/>
      <c r="R1183"/>
      <c r="S1183"/>
      <c r="T1183" s="17"/>
      <c r="AN1183" s="5"/>
    </row>
    <row r="1184" spans="1:40" x14ac:dyDescent="0.3">
      <c r="A1184" s="10">
        <f>IF(ISBLANK('Step 1.1 Raw Data'!A1184),"-",'Step 1.1 Raw Data'!A1184)</f>
        <v>43181.666735011575</v>
      </c>
      <c r="B1184">
        <f t="shared" si="133"/>
        <v>16</v>
      </c>
      <c r="C1184">
        <f t="shared" si="132"/>
        <v>5</v>
      </c>
      <c r="D1184">
        <f>IF(ISBLANK('Step 1.1 Raw Data'!B1184),"-",'Step 1.1 Raw Data'!B1184)</f>
        <v>86.556799999999996</v>
      </c>
      <c r="E1184">
        <f>IF(ISBLANK('Step 1.1 Raw Data'!C1184),"-",'Step 1.1 Raw Data'!C1184)</f>
        <v>86.556799999999996</v>
      </c>
      <c r="F1184">
        <f>IF(ISBLANK('Step 1.1 Raw Data'!D1184),"-",'Step 1.1 Raw Data'!D1184)</f>
        <v>86.556799999999996</v>
      </c>
      <c r="G1184" s="17">
        <f t="shared" si="134"/>
        <v>86.556799999999996</v>
      </c>
      <c r="H1184" s="61">
        <f>(SQRT(3)*G1184*'Step 1.1 Raw Data'!$G$3*'Step 1.1 Raw Data'!$G$4)/1000</f>
        <v>31.316950760893295</v>
      </c>
      <c r="J1184" s="10"/>
      <c r="K1184"/>
      <c r="L1184"/>
      <c r="M1184"/>
      <c r="N1184" s="17"/>
      <c r="O1184"/>
      <c r="P1184" s="10"/>
      <c r="Q1184"/>
      <c r="R1184"/>
      <c r="S1184"/>
      <c r="T1184" s="17"/>
      <c r="AN1184" s="5"/>
    </row>
    <row r="1185" spans="1:40" x14ac:dyDescent="0.3">
      <c r="A1185" s="10">
        <f>IF(ISBLANK('Step 1.1 Raw Data'!A1185),"-",'Step 1.1 Raw Data'!A1185)</f>
        <v>43181.708401736112</v>
      </c>
      <c r="B1185">
        <f t="shared" si="133"/>
        <v>17</v>
      </c>
      <c r="C1185">
        <f t="shared" si="132"/>
        <v>5</v>
      </c>
      <c r="D1185">
        <f>IF(ISBLANK('Step 1.1 Raw Data'!B1185),"-",'Step 1.1 Raw Data'!B1185)</f>
        <v>86.686499999999995</v>
      </c>
      <c r="E1185">
        <f>IF(ISBLANK('Step 1.1 Raw Data'!C1185),"-",'Step 1.1 Raw Data'!C1185)</f>
        <v>86.686499999999995</v>
      </c>
      <c r="F1185">
        <f>IF(ISBLANK('Step 1.1 Raw Data'!D1185),"-",'Step 1.1 Raw Data'!D1185)</f>
        <v>86.686499999999995</v>
      </c>
      <c r="G1185" s="17">
        <f t="shared" si="134"/>
        <v>86.686499999999981</v>
      </c>
      <c r="H1185" s="61">
        <f>(SQRT(3)*G1185*'Step 1.1 Raw Data'!$G$3*'Step 1.1 Raw Data'!$G$4)/1000</f>
        <v>31.363877270580424</v>
      </c>
      <c r="J1185" s="10"/>
      <c r="K1185"/>
      <c r="L1185"/>
      <c r="M1185"/>
      <c r="N1185" s="17"/>
      <c r="O1185"/>
      <c r="P1185" s="10"/>
      <c r="Q1185"/>
      <c r="R1185"/>
      <c r="S1185"/>
      <c r="T1185" s="17"/>
      <c r="AN1185" s="5"/>
    </row>
    <row r="1186" spans="1:40" x14ac:dyDescent="0.3">
      <c r="A1186" s="10">
        <f>IF(ISBLANK('Step 1.1 Raw Data'!A1186),"-",'Step 1.1 Raw Data'!A1186)</f>
        <v>43181.750068460649</v>
      </c>
      <c r="B1186">
        <f t="shared" si="133"/>
        <v>18</v>
      </c>
      <c r="C1186">
        <f t="shared" si="132"/>
        <v>5</v>
      </c>
      <c r="D1186">
        <f>IF(ISBLANK('Step 1.1 Raw Data'!B1186),"-",'Step 1.1 Raw Data'!B1186)</f>
        <v>86.726200000000006</v>
      </c>
      <c r="E1186">
        <f>IF(ISBLANK('Step 1.1 Raw Data'!C1186),"-",'Step 1.1 Raw Data'!C1186)</f>
        <v>86.726200000000006</v>
      </c>
      <c r="F1186">
        <f>IF(ISBLANK('Step 1.1 Raw Data'!D1186),"-",'Step 1.1 Raw Data'!D1186)</f>
        <v>86.726200000000006</v>
      </c>
      <c r="G1186" s="17">
        <f t="shared" si="134"/>
        <v>86.726200000000006</v>
      </c>
      <c r="H1186" s="61">
        <f>(SQRT(3)*G1186*'Step 1.1 Raw Data'!$G$3*'Step 1.1 Raw Data'!$G$4)/1000</f>
        <v>31.378241051880199</v>
      </c>
      <c r="J1186" s="10"/>
      <c r="K1186"/>
      <c r="L1186"/>
      <c r="M1186"/>
      <c r="N1186" s="17"/>
      <c r="O1186"/>
      <c r="P1186" s="10"/>
      <c r="Q1186"/>
      <c r="R1186"/>
      <c r="S1186"/>
      <c r="T1186" s="17"/>
      <c r="AN1186" s="5"/>
    </row>
    <row r="1187" spans="1:40" x14ac:dyDescent="0.3">
      <c r="A1187" s="10">
        <f>IF(ISBLANK('Step 1.1 Raw Data'!A1187),"-",'Step 1.1 Raw Data'!A1187)</f>
        <v>43181.791735185187</v>
      </c>
      <c r="B1187">
        <f t="shared" si="133"/>
        <v>19</v>
      </c>
      <c r="C1187">
        <f t="shared" si="132"/>
        <v>5</v>
      </c>
      <c r="D1187">
        <f>IF(ISBLANK('Step 1.1 Raw Data'!B1187),"-",'Step 1.1 Raw Data'!B1187)</f>
        <v>86.518699999999995</v>
      </c>
      <c r="E1187">
        <f>IF(ISBLANK('Step 1.1 Raw Data'!C1187),"-",'Step 1.1 Raw Data'!C1187)</f>
        <v>86.518699999999995</v>
      </c>
      <c r="F1187">
        <f>IF(ISBLANK('Step 1.1 Raw Data'!D1187),"-",'Step 1.1 Raw Data'!D1187)</f>
        <v>86.518699999999995</v>
      </c>
      <c r="G1187" s="17">
        <f t="shared" si="134"/>
        <v>86.51870000000001</v>
      </c>
      <c r="H1187" s="61">
        <f>(SQRT(3)*G1187*'Step 1.1 Raw Data'!$G$3*'Step 1.1 Raw Data'!$G$4)/1000</f>
        <v>31.303165872542639</v>
      </c>
      <c r="J1187" s="10"/>
      <c r="K1187"/>
      <c r="L1187"/>
      <c r="M1187"/>
      <c r="N1187" s="17"/>
      <c r="O1187"/>
      <c r="P1187" s="10"/>
      <c r="Q1187"/>
      <c r="R1187"/>
      <c r="S1187"/>
      <c r="T1187" s="17"/>
      <c r="AN1187" s="5"/>
    </row>
    <row r="1188" spans="1:40" x14ac:dyDescent="0.3">
      <c r="A1188" s="10">
        <f>IF(ISBLANK('Step 1.1 Raw Data'!A1188),"-",'Step 1.1 Raw Data'!A1188)</f>
        <v>43181.833401909724</v>
      </c>
      <c r="B1188">
        <f t="shared" si="133"/>
        <v>20</v>
      </c>
      <c r="C1188">
        <f t="shared" si="132"/>
        <v>5</v>
      </c>
      <c r="D1188">
        <f>IF(ISBLANK('Step 1.1 Raw Data'!B1188),"-",'Step 1.1 Raw Data'!B1188)</f>
        <v>86.576599999999999</v>
      </c>
      <c r="E1188">
        <f>IF(ISBLANK('Step 1.1 Raw Data'!C1188),"-",'Step 1.1 Raw Data'!C1188)</f>
        <v>86.576599999999999</v>
      </c>
      <c r="F1188">
        <f>IF(ISBLANK('Step 1.1 Raw Data'!D1188),"-",'Step 1.1 Raw Data'!D1188)</f>
        <v>86.576599999999999</v>
      </c>
      <c r="G1188" s="17">
        <f t="shared" si="134"/>
        <v>86.576599999999999</v>
      </c>
      <c r="H1188" s="61">
        <f>(SQRT(3)*G1188*'Step 1.1 Raw Data'!$G$3*'Step 1.1 Raw Data'!$G$4)/1000</f>
        <v>31.324114561138519</v>
      </c>
      <c r="J1188" s="10"/>
      <c r="K1188"/>
      <c r="L1188"/>
      <c r="M1188"/>
      <c r="N1188" s="17"/>
      <c r="O1188"/>
      <c r="P1188" s="10"/>
      <c r="Q1188"/>
      <c r="R1188"/>
      <c r="S1188"/>
      <c r="T1188" s="17"/>
      <c r="AN1188" s="5"/>
    </row>
    <row r="1189" spans="1:40" x14ac:dyDescent="0.3">
      <c r="A1189" s="10">
        <f>IF(ISBLANK('Step 1.1 Raw Data'!A1189),"-",'Step 1.1 Raw Data'!A1189)</f>
        <v>43181.875068634261</v>
      </c>
      <c r="B1189">
        <f t="shared" si="133"/>
        <v>21</v>
      </c>
      <c r="C1189">
        <f t="shared" si="132"/>
        <v>5</v>
      </c>
      <c r="D1189">
        <f>IF(ISBLANK('Step 1.1 Raw Data'!B1189),"-",'Step 1.1 Raw Data'!B1189)</f>
        <v>86.619399999999999</v>
      </c>
      <c r="E1189">
        <f>IF(ISBLANK('Step 1.1 Raw Data'!C1189),"-",'Step 1.1 Raw Data'!C1189)</f>
        <v>86.619399999999999</v>
      </c>
      <c r="F1189">
        <f>IF(ISBLANK('Step 1.1 Raw Data'!D1189),"-",'Step 1.1 Raw Data'!D1189)</f>
        <v>86.619399999999999</v>
      </c>
      <c r="G1189" s="17">
        <f t="shared" si="134"/>
        <v>86.619399999999999</v>
      </c>
      <c r="H1189" s="61">
        <f>(SQRT(3)*G1189*'Step 1.1 Raw Data'!$G$3*'Step 1.1 Raw Data'!$G$4)/1000</f>
        <v>31.339599947527173</v>
      </c>
      <c r="J1189" s="10"/>
      <c r="K1189"/>
      <c r="L1189"/>
      <c r="M1189"/>
      <c r="N1189" s="17"/>
      <c r="O1189"/>
      <c r="P1189" s="10"/>
      <c r="Q1189"/>
      <c r="R1189"/>
      <c r="S1189"/>
      <c r="T1189" s="17"/>
      <c r="AN1189" s="5"/>
    </row>
    <row r="1190" spans="1:40" x14ac:dyDescent="0.3">
      <c r="A1190" s="10">
        <f>IF(ISBLANK('Step 1.1 Raw Data'!A1190),"-",'Step 1.1 Raw Data'!A1190)</f>
        <v>43181.916735358798</v>
      </c>
      <c r="B1190">
        <f t="shared" si="133"/>
        <v>22</v>
      </c>
      <c r="C1190">
        <f t="shared" si="132"/>
        <v>5</v>
      </c>
      <c r="D1190">
        <f>IF(ISBLANK('Step 1.1 Raw Data'!B1190),"-",'Step 1.1 Raw Data'!B1190)</f>
        <v>86.674300000000002</v>
      </c>
      <c r="E1190">
        <f>IF(ISBLANK('Step 1.1 Raw Data'!C1190),"-",'Step 1.1 Raw Data'!C1190)</f>
        <v>86.674300000000002</v>
      </c>
      <c r="F1190">
        <f>IF(ISBLANK('Step 1.1 Raw Data'!D1190),"-",'Step 1.1 Raw Data'!D1190)</f>
        <v>86.674300000000002</v>
      </c>
      <c r="G1190" s="17">
        <f t="shared" si="134"/>
        <v>86.674300000000002</v>
      </c>
      <c r="H1190" s="61">
        <f>(SQRT(3)*G1190*'Step 1.1 Raw Data'!$G$3*'Step 1.1 Raw Data'!$G$4)/1000</f>
        <v>31.35946321184348</v>
      </c>
      <c r="J1190" s="10"/>
      <c r="K1190"/>
      <c r="L1190"/>
      <c r="M1190"/>
      <c r="N1190" s="17"/>
      <c r="O1190"/>
      <c r="P1190" s="10"/>
      <c r="Q1190"/>
      <c r="R1190"/>
      <c r="S1190"/>
      <c r="T1190" s="17"/>
      <c r="AN1190" s="5"/>
    </row>
    <row r="1191" spans="1:40" x14ac:dyDescent="0.3">
      <c r="A1191" s="10">
        <f>IF(ISBLANK('Step 1.1 Raw Data'!A1191),"-",'Step 1.1 Raw Data'!A1191)</f>
        <v>43181.958402083335</v>
      </c>
      <c r="B1191">
        <f t="shared" si="133"/>
        <v>23</v>
      </c>
      <c r="C1191">
        <f t="shared" si="132"/>
        <v>5</v>
      </c>
      <c r="D1191">
        <f>IF(ISBLANK('Step 1.1 Raw Data'!B1191),"-",'Step 1.1 Raw Data'!B1191)</f>
        <v>86.564400000000006</v>
      </c>
      <c r="E1191">
        <f>IF(ISBLANK('Step 1.1 Raw Data'!C1191),"-",'Step 1.1 Raw Data'!C1191)</f>
        <v>86.564400000000006</v>
      </c>
      <c r="F1191">
        <f>IF(ISBLANK('Step 1.1 Raw Data'!D1191),"-",'Step 1.1 Raw Data'!D1191)</f>
        <v>86.564400000000006</v>
      </c>
      <c r="G1191" s="17">
        <f t="shared" si="134"/>
        <v>86.56440000000002</v>
      </c>
      <c r="H1191" s="61">
        <f>(SQRT(3)*G1191*'Step 1.1 Raw Data'!$G$3*'Step 1.1 Raw Data'!$G$4)/1000</f>
        <v>31.319700502401567</v>
      </c>
      <c r="J1191" s="10"/>
      <c r="K1191"/>
      <c r="L1191"/>
      <c r="M1191"/>
      <c r="N1191" s="17"/>
      <c r="O1191"/>
      <c r="P1191" s="10"/>
      <c r="Q1191"/>
      <c r="R1191"/>
      <c r="S1191"/>
      <c r="T1191" s="17"/>
      <c r="AN1191" s="5"/>
    </row>
    <row r="1192" spans="1:40" x14ac:dyDescent="0.3">
      <c r="A1192" s="10">
        <f>IF(ISBLANK('Step 1.1 Raw Data'!A1192),"-",'Step 1.1 Raw Data'!A1192)</f>
        <v>43182.000068807873</v>
      </c>
      <c r="B1192">
        <f t="shared" si="133"/>
        <v>0</v>
      </c>
      <c r="C1192">
        <f t="shared" si="132"/>
        <v>6</v>
      </c>
      <c r="D1192">
        <f>IF(ISBLANK('Step 1.1 Raw Data'!B1192),"-",'Step 1.1 Raw Data'!B1192)</f>
        <v>86.2226</v>
      </c>
      <c r="E1192">
        <f>IF(ISBLANK('Step 1.1 Raw Data'!C1192),"-",'Step 1.1 Raw Data'!C1192)</f>
        <v>86.2226</v>
      </c>
      <c r="F1192">
        <f>IF(ISBLANK('Step 1.1 Raw Data'!D1192),"-",'Step 1.1 Raw Data'!D1192)</f>
        <v>86.2226</v>
      </c>
      <c r="G1192" s="17">
        <f t="shared" si="134"/>
        <v>86.2226</v>
      </c>
      <c r="H1192" s="61">
        <f>(SQRT(3)*G1192*'Step 1.1 Raw Data'!$G$3*'Step 1.1 Raw Data'!$G$4)/1000</f>
        <v>31.196034496148172</v>
      </c>
      <c r="J1192" s="10"/>
      <c r="K1192"/>
      <c r="L1192"/>
      <c r="M1192"/>
      <c r="N1192" s="17"/>
      <c r="O1192"/>
      <c r="P1192" s="10"/>
      <c r="Q1192"/>
      <c r="R1192"/>
      <c r="S1192"/>
      <c r="T1192" s="17"/>
      <c r="AN1192" s="5"/>
    </row>
    <row r="1193" spans="1:40" x14ac:dyDescent="0.3">
      <c r="A1193" s="10">
        <f>IF(ISBLANK('Step 1.1 Raw Data'!A1193),"-",'Step 1.1 Raw Data'!A1193)</f>
        <v>43182.04173553241</v>
      </c>
      <c r="B1193">
        <f t="shared" si="133"/>
        <v>1</v>
      </c>
      <c r="C1193">
        <f t="shared" si="132"/>
        <v>6</v>
      </c>
      <c r="D1193">
        <f>IF(ISBLANK('Step 1.1 Raw Data'!B1193),"-",'Step 1.1 Raw Data'!B1193)</f>
        <v>86.112799999999993</v>
      </c>
      <c r="E1193">
        <f>IF(ISBLANK('Step 1.1 Raw Data'!C1193),"-",'Step 1.1 Raw Data'!C1193)</f>
        <v>86.112799999999993</v>
      </c>
      <c r="F1193">
        <f>IF(ISBLANK('Step 1.1 Raw Data'!D1193),"-",'Step 1.1 Raw Data'!D1193)</f>
        <v>86.112799999999993</v>
      </c>
      <c r="G1193" s="17">
        <f t="shared" si="134"/>
        <v>86.112799999999993</v>
      </c>
      <c r="H1193" s="61">
        <f>(SQRT(3)*G1193*'Step 1.1 Raw Data'!$G$3*'Step 1.1 Raw Data'!$G$4)/1000</f>
        <v>31.156307967515573</v>
      </c>
      <c r="J1193" s="10"/>
      <c r="K1193"/>
      <c r="L1193"/>
      <c r="M1193"/>
      <c r="N1193" s="17"/>
      <c r="O1193"/>
      <c r="P1193" s="10"/>
      <c r="Q1193"/>
      <c r="R1193"/>
      <c r="S1193"/>
      <c r="T1193" s="17"/>
      <c r="AN1193" s="5"/>
    </row>
    <row r="1194" spans="1:40" x14ac:dyDescent="0.3">
      <c r="A1194" s="10">
        <f>IF(ISBLANK('Step 1.1 Raw Data'!A1194),"-",'Step 1.1 Raw Data'!A1194)</f>
        <v>43182.083402256947</v>
      </c>
      <c r="B1194">
        <f t="shared" si="133"/>
        <v>2</v>
      </c>
      <c r="C1194">
        <f t="shared" si="132"/>
        <v>6</v>
      </c>
      <c r="D1194">
        <f>IF(ISBLANK('Step 1.1 Raw Data'!B1194),"-",'Step 1.1 Raw Data'!B1194)</f>
        <v>86.2791</v>
      </c>
      <c r="E1194">
        <f>IF(ISBLANK('Step 1.1 Raw Data'!C1194),"-",'Step 1.1 Raw Data'!C1194)</f>
        <v>86.2791</v>
      </c>
      <c r="F1194">
        <f>IF(ISBLANK('Step 1.1 Raw Data'!D1194),"-",'Step 1.1 Raw Data'!D1194)</f>
        <v>86.2791</v>
      </c>
      <c r="G1194" s="17">
        <f t="shared" si="134"/>
        <v>86.279100000000014</v>
      </c>
      <c r="H1194" s="61">
        <f>(SQRT(3)*G1194*'Step 1.1 Raw Data'!$G$3*'Step 1.1 Raw Data'!$G$4)/1000</f>
        <v>31.216476653413586</v>
      </c>
      <c r="J1194" s="10"/>
      <c r="K1194"/>
      <c r="L1194"/>
      <c r="M1194"/>
      <c r="N1194" s="17"/>
      <c r="O1194"/>
      <c r="P1194" s="10"/>
      <c r="Q1194"/>
      <c r="R1194"/>
      <c r="S1194"/>
      <c r="T1194" s="17"/>
      <c r="AN1194" s="5"/>
    </row>
    <row r="1195" spans="1:40" x14ac:dyDescent="0.3">
      <c r="A1195" s="10">
        <f>IF(ISBLANK('Step 1.1 Raw Data'!A1195),"-",'Step 1.1 Raw Data'!A1195)</f>
        <v>43182.125068981484</v>
      </c>
      <c r="B1195">
        <f t="shared" si="133"/>
        <v>3</v>
      </c>
      <c r="C1195">
        <f t="shared" si="132"/>
        <v>6</v>
      </c>
      <c r="D1195">
        <f>IF(ISBLANK('Step 1.1 Raw Data'!B1195),"-",'Step 1.1 Raw Data'!B1195)</f>
        <v>86.001400000000004</v>
      </c>
      <c r="E1195">
        <f>IF(ISBLANK('Step 1.1 Raw Data'!C1195),"-",'Step 1.1 Raw Data'!C1195)</f>
        <v>86.001400000000004</v>
      </c>
      <c r="F1195">
        <f>IF(ISBLANK('Step 1.1 Raw Data'!D1195),"-",'Step 1.1 Raw Data'!D1195)</f>
        <v>86.001400000000004</v>
      </c>
      <c r="G1195" s="17">
        <f t="shared" si="134"/>
        <v>86.001400000000004</v>
      </c>
      <c r="H1195" s="61">
        <f>(SQRT(3)*G1195*'Step 1.1 Raw Data'!$G$3*'Step 1.1 Raw Data'!$G$4)/1000</f>
        <v>31.11600254593387</v>
      </c>
      <c r="J1195" s="10"/>
      <c r="K1195"/>
      <c r="L1195"/>
      <c r="M1195"/>
      <c r="N1195" s="17"/>
      <c r="O1195"/>
      <c r="P1195" s="10"/>
      <c r="Q1195"/>
      <c r="R1195"/>
      <c r="S1195"/>
      <c r="T1195" s="17"/>
      <c r="AN1195" s="5"/>
    </row>
    <row r="1196" spans="1:40" x14ac:dyDescent="0.3">
      <c r="A1196" s="10">
        <f>IF(ISBLANK('Step 1.1 Raw Data'!A1196),"-",'Step 1.1 Raw Data'!A1196)</f>
        <v>43182.166735706021</v>
      </c>
      <c r="B1196">
        <f t="shared" si="133"/>
        <v>4</v>
      </c>
      <c r="C1196">
        <f t="shared" si="132"/>
        <v>6</v>
      </c>
      <c r="D1196">
        <f>IF(ISBLANK('Step 1.1 Raw Data'!B1196),"-",'Step 1.1 Raw Data'!B1196)</f>
        <v>86.053299999999993</v>
      </c>
      <c r="E1196">
        <f>IF(ISBLANK('Step 1.1 Raw Data'!C1196),"-",'Step 1.1 Raw Data'!C1196)</f>
        <v>86.053299999999993</v>
      </c>
      <c r="F1196">
        <f>IF(ISBLANK('Step 1.1 Raw Data'!D1196),"-",'Step 1.1 Raw Data'!D1196)</f>
        <v>86.053299999999993</v>
      </c>
      <c r="G1196" s="17">
        <f t="shared" si="134"/>
        <v>86.053299999999993</v>
      </c>
      <c r="H1196" s="61">
        <f>(SQRT(3)*G1196*'Step 1.1 Raw Data'!$G$3*'Step 1.1 Raw Data'!$G$4)/1000</f>
        <v>31.134780385970586</v>
      </c>
      <c r="J1196" s="10"/>
      <c r="K1196"/>
      <c r="L1196"/>
      <c r="M1196"/>
      <c r="N1196" s="17"/>
      <c r="O1196"/>
      <c r="P1196" s="10"/>
      <c r="Q1196"/>
      <c r="R1196"/>
      <c r="S1196"/>
      <c r="T1196" s="17"/>
      <c r="AN1196" s="5"/>
    </row>
    <row r="1197" spans="1:40" x14ac:dyDescent="0.3">
      <c r="A1197" s="10">
        <f>IF(ISBLANK('Step 1.1 Raw Data'!A1197),"-",'Step 1.1 Raw Data'!A1197)</f>
        <v>43182.208402430559</v>
      </c>
      <c r="B1197">
        <f t="shared" si="133"/>
        <v>5</v>
      </c>
      <c r="C1197">
        <f t="shared" si="132"/>
        <v>6</v>
      </c>
      <c r="D1197">
        <f>IF(ISBLANK('Step 1.1 Raw Data'!B1197),"-",'Step 1.1 Raw Data'!B1197)</f>
        <v>86.225700000000003</v>
      </c>
      <c r="E1197">
        <f>IF(ISBLANK('Step 1.1 Raw Data'!C1197),"-",'Step 1.1 Raw Data'!C1197)</f>
        <v>86.225700000000003</v>
      </c>
      <c r="F1197">
        <f>IF(ISBLANK('Step 1.1 Raw Data'!D1197),"-",'Step 1.1 Raw Data'!D1197)</f>
        <v>86.225700000000003</v>
      </c>
      <c r="G1197" s="17">
        <f t="shared" si="134"/>
        <v>86.225700000000003</v>
      </c>
      <c r="H1197" s="61">
        <f>(SQRT(3)*G1197*'Step 1.1 Raw Data'!$G$3*'Step 1.1 Raw Data'!$G$4)/1000</f>
        <v>31.19715610123707</v>
      </c>
      <c r="J1197" s="10"/>
      <c r="K1197"/>
      <c r="L1197"/>
      <c r="M1197"/>
      <c r="N1197" s="17"/>
      <c r="O1197"/>
      <c r="P1197" s="10"/>
      <c r="Q1197"/>
      <c r="R1197"/>
      <c r="S1197"/>
      <c r="T1197" s="17"/>
      <c r="AN1197" s="5"/>
    </row>
    <row r="1198" spans="1:40" x14ac:dyDescent="0.3">
      <c r="A1198" s="10">
        <f>IF(ISBLANK('Step 1.1 Raw Data'!A1198),"-",'Step 1.1 Raw Data'!A1198)</f>
        <v>43182.250069155096</v>
      </c>
      <c r="B1198">
        <f t="shared" si="133"/>
        <v>6</v>
      </c>
      <c r="C1198">
        <f t="shared" si="132"/>
        <v>6</v>
      </c>
      <c r="D1198">
        <f>IF(ISBLANK('Step 1.1 Raw Data'!B1198),"-",'Step 1.1 Raw Data'!B1198)</f>
        <v>86.433199999999999</v>
      </c>
      <c r="E1198">
        <f>IF(ISBLANK('Step 1.1 Raw Data'!C1198),"-",'Step 1.1 Raw Data'!C1198)</f>
        <v>86.433199999999999</v>
      </c>
      <c r="F1198">
        <f>IF(ISBLANK('Step 1.1 Raw Data'!D1198),"-",'Step 1.1 Raw Data'!D1198)</f>
        <v>86.433199999999999</v>
      </c>
      <c r="G1198" s="17">
        <f t="shared" si="134"/>
        <v>86.433199999999999</v>
      </c>
      <c r="H1198" s="61">
        <f>(SQRT(3)*G1198*'Step 1.1 Raw Data'!$G$3*'Step 1.1 Raw Data'!$G$4)/1000</f>
        <v>31.27223128057463</v>
      </c>
      <c r="J1198" s="10"/>
      <c r="K1198"/>
      <c r="L1198"/>
      <c r="M1198"/>
      <c r="N1198" s="17"/>
      <c r="O1198"/>
      <c r="P1198" s="10"/>
      <c r="Q1198"/>
      <c r="R1198"/>
      <c r="S1198"/>
      <c r="T1198" s="17"/>
      <c r="AN1198" s="5"/>
    </row>
    <row r="1199" spans="1:40" x14ac:dyDescent="0.3">
      <c r="A1199" s="10">
        <f>IF(ISBLANK('Step 1.1 Raw Data'!A1199),"-",'Step 1.1 Raw Data'!A1199)</f>
        <v>43182.291735879633</v>
      </c>
      <c r="B1199">
        <f t="shared" si="133"/>
        <v>7</v>
      </c>
      <c r="C1199">
        <f t="shared" si="132"/>
        <v>6</v>
      </c>
      <c r="D1199">
        <f>IF(ISBLANK('Step 1.1 Raw Data'!B1199),"-",'Step 1.1 Raw Data'!B1199)</f>
        <v>86.587299999999999</v>
      </c>
      <c r="E1199">
        <f>IF(ISBLANK('Step 1.1 Raw Data'!C1199),"-",'Step 1.1 Raw Data'!C1199)</f>
        <v>86.587299999999999</v>
      </c>
      <c r="F1199">
        <f>IF(ISBLANK('Step 1.1 Raw Data'!D1199),"-",'Step 1.1 Raw Data'!D1199)</f>
        <v>86.587299999999999</v>
      </c>
      <c r="G1199" s="17">
        <f t="shared" si="134"/>
        <v>86.587299999999985</v>
      </c>
      <c r="H1199" s="61">
        <f>(SQRT(3)*G1199*'Step 1.1 Raw Data'!$G$3*'Step 1.1 Raw Data'!$G$4)/1000</f>
        <v>31.327985907735673</v>
      </c>
      <c r="J1199" s="10"/>
      <c r="K1199"/>
      <c r="L1199"/>
      <c r="M1199"/>
      <c r="N1199" s="17"/>
      <c r="O1199"/>
      <c r="P1199" s="10"/>
      <c r="Q1199"/>
      <c r="R1199"/>
      <c r="S1199"/>
      <c r="T1199" s="17"/>
      <c r="AN1199" s="5"/>
    </row>
    <row r="1200" spans="1:40" x14ac:dyDescent="0.3">
      <c r="A1200" s="10">
        <f>IF(ISBLANK('Step 1.1 Raw Data'!A1200),"-",'Step 1.1 Raw Data'!A1200)</f>
        <v>43182.33340260417</v>
      </c>
      <c r="B1200">
        <f t="shared" si="133"/>
        <v>8</v>
      </c>
      <c r="C1200">
        <f t="shared" si="132"/>
        <v>6</v>
      </c>
      <c r="D1200">
        <f>IF(ISBLANK('Step 1.1 Raw Data'!B1200),"-",'Step 1.1 Raw Data'!B1200)</f>
        <v>86.369100000000003</v>
      </c>
      <c r="E1200">
        <f>IF(ISBLANK('Step 1.1 Raw Data'!C1200),"-",'Step 1.1 Raw Data'!C1200)</f>
        <v>86.369100000000003</v>
      </c>
      <c r="F1200">
        <f>IF(ISBLANK('Step 1.1 Raw Data'!D1200),"-",'Step 1.1 Raw Data'!D1200)</f>
        <v>86.369100000000003</v>
      </c>
      <c r="G1200" s="17">
        <f t="shared" si="134"/>
        <v>86.369100000000003</v>
      </c>
      <c r="H1200" s="61">
        <f>(SQRT(3)*G1200*'Step 1.1 Raw Data'!$G$3*'Step 1.1 Raw Data'!$G$4)/1000</f>
        <v>31.249039381800955</v>
      </c>
      <c r="J1200" s="10"/>
      <c r="K1200"/>
      <c r="L1200"/>
      <c r="M1200"/>
      <c r="N1200" s="17"/>
      <c r="O1200"/>
      <c r="P1200" s="10"/>
      <c r="Q1200"/>
      <c r="R1200"/>
      <c r="S1200"/>
      <c r="T1200" s="17"/>
      <c r="AN1200" s="5"/>
    </row>
    <row r="1201" spans="1:40" x14ac:dyDescent="0.3">
      <c r="A1201" s="10">
        <f>IF(ISBLANK('Step 1.1 Raw Data'!A1201),"-",'Step 1.1 Raw Data'!A1201)</f>
        <v>43182.3750693287</v>
      </c>
      <c r="B1201">
        <f t="shared" si="133"/>
        <v>9</v>
      </c>
      <c r="C1201">
        <f t="shared" si="132"/>
        <v>6</v>
      </c>
      <c r="D1201">
        <f>IF(ISBLANK('Step 1.1 Raw Data'!B1201),"-",'Step 1.1 Raw Data'!B1201)</f>
        <v>86.334000000000003</v>
      </c>
      <c r="E1201">
        <f>IF(ISBLANK('Step 1.1 Raw Data'!C1201),"-",'Step 1.1 Raw Data'!C1201)</f>
        <v>86.334000000000003</v>
      </c>
      <c r="F1201">
        <f>IF(ISBLANK('Step 1.1 Raw Data'!D1201),"-",'Step 1.1 Raw Data'!D1201)</f>
        <v>86.334000000000003</v>
      </c>
      <c r="G1201" s="17">
        <f t="shared" si="134"/>
        <v>86.334000000000003</v>
      </c>
      <c r="H1201" s="61">
        <f>(SQRT(3)*G1201*'Step 1.1 Raw Data'!$G$3*'Step 1.1 Raw Data'!$G$4)/1000</f>
        <v>31.236339917729882</v>
      </c>
      <c r="J1201" s="10"/>
      <c r="K1201"/>
      <c r="L1201"/>
      <c r="M1201"/>
      <c r="N1201" s="17"/>
      <c r="O1201"/>
      <c r="P1201" s="10"/>
      <c r="Q1201"/>
      <c r="R1201"/>
      <c r="S1201"/>
      <c r="T1201" s="17"/>
      <c r="AN1201" s="5"/>
    </row>
    <row r="1202" spans="1:40" x14ac:dyDescent="0.3">
      <c r="A1202" s="10">
        <f>IF(ISBLANK('Step 1.1 Raw Data'!A1202),"-",'Step 1.1 Raw Data'!A1202)</f>
        <v>43182.416736053237</v>
      </c>
      <c r="B1202">
        <f t="shared" si="133"/>
        <v>10</v>
      </c>
      <c r="C1202">
        <f t="shared" si="132"/>
        <v>6</v>
      </c>
      <c r="D1202">
        <f>IF(ISBLANK('Step 1.1 Raw Data'!B1202),"-",'Step 1.1 Raw Data'!B1202)</f>
        <v>86.512600000000006</v>
      </c>
      <c r="E1202">
        <f>IF(ISBLANK('Step 1.1 Raw Data'!C1202),"-",'Step 1.1 Raw Data'!C1202)</f>
        <v>86.512600000000006</v>
      </c>
      <c r="F1202">
        <f>IF(ISBLANK('Step 1.1 Raw Data'!D1202),"-",'Step 1.1 Raw Data'!D1202)</f>
        <v>86.512600000000006</v>
      </c>
      <c r="G1202" s="17">
        <f t="shared" si="134"/>
        <v>86.512600000000006</v>
      </c>
      <c r="H1202" s="61">
        <f>(SQRT(3)*G1202*'Step 1.1 Raw Data'!$G$3*'Step 1.1 Raw Data'!$G$4)/1000</f>
        <v>31.300958843174165</v>
      </c>
      <c r="J1202" s="10"/>
      <c r="K1202"/>
      <c r="L1202"/>
      <c r="M1202"/>
      <c r="N1202" s="17"/>
      <c r="O1202"/>
      <c r="P1202" s="10"/>
      <c r="Q1202"/>
      <c r="R1202"/>
      <c r="S1202"/>
      <c r="T1202" s="17"/>
      <c r="AN1202" s="5"/>
    </row>
    <row r="1203" spans="1:40" x14ac:dyDescent="0.3">
      <c r="A1203" s="10">
        <f>IF(ISBLANK('Step 1.1 Raw Data'!A1203),"-",'Step 1.1 Raw Data'!A1203)</f>
        <v>43182.458402777775</v>
      </c>
      <c r="B1203">
        <f t="shared" si="133"/>
        <v>11</v>
      </c>
      <c r="C1203">
        <f t="shared" si="132"/>
        <v>6</v>
      </c>
      <c r="D1203">
        <f>IF(ISBLANK('Step 1.1 Raw Data'!B1203),"-",'Step 1.1 Raw Data'!B1203)</f>
        <v>86.500299999999996</v>
      </c>
      <c r="E1203">
        <f>IF(ISBLANK('Step 1.1 Raw Data'!C1203),"-",'Step 1.1 Raw Data'!C1203)</f>
        <v>86.500299999999996</v>
      </c>
      <c r="F1203">
        <f>IF(ISBLANK('Step 1.1 Raw Data'!D1203),"-",'Step 1.1 Raw Data'!D1203)</f>
        <v>86.500299999999996</v>
      </c>
      <c r="G1203" s="17">
        <f t="shared" si="134"/>
        <v>86.500299999999996</v>
      </c>
      <c r="H1203" s="61">
        <f>(SQRT(3)*G1203*'Step 1.1 Raw Data'!$G$3*'Step 1.1 Raw Data'!$G$4)/1000</f>
        <v>31.296508603627888</v>
      </c>
      <c r="J1203" s="10"/>
      <c r="K1203"/>
      <c r="L1203"/>
      <c r="M1203"/>
      <c r="N1203" s="17"/>
      <c r="O1203"/>
      <c r="P1203" s="10"/>
      <c r="Q1203"/>
      <c r="R1203"/>
      <c r="S1203"/>
      <c r="T1203" s="17"/>
      <c r="AN1203" s="5"/>
    </row>
    <row r="1204" spans="1:40" x14ac:dyDescent="0.3">
      <c r="A1204" s="10">
        <f>IF(ISBLANK('Step 1.1 Raw Data'!A1204),"-",'Step 1.1 Raw Data'!A1204)</f>
        <v>43182.500069502312</v>
      </c>
      <c r="B1204">
        <f t="shared" si="133"/>
        <v>12</v>
      </c>
      <c r="C1204">
        <f t="shared" si="132"/>
        <v>6</v>
      </c>
      <c r="D1204">
        <f>IF(ISBLANK('Step 1.1 Raw Data'!B1204),"-",'Step 1.1 Raw Data'!B1204)</f>
        <v>86.700199999999995</v>
      </c>
      <c r="E1204">
        <f>IF(ISBLANK('Step 1.1 Raw Data'!C1204),"-",'Step 1.1 Raw Data'!C1204)</f>
        <v>86.700199999999995</v>
      </c>
      <c r="F1204">
        <f>IF(ISBLANK('Step 1.1 Raw Data'!D1204),"-",'Step 1.1 Raw Data'!D1204)</f>
        <v>86.700199999999995</v>
      </c>
      <c r="G1204" s="17">
        <f t="shared" si="134"/>
        <v>86.700199999999995</v>
      </c>
      <c r="H1204" s="61">
        <f>(SQRT(3)*G1204*'Step 1.1 Raw Data'!$G$3*'Step 1.1 Raw Data'!$G$4)/1000</f>
        <v>31.36883404145718</v>
      </c>
      <c r="J1204" s="10"/>
      <c r="K1204"/>
      <c r="L1204"/>
      <c r="M1204"/>
      <c r="N1204" s="17"/>
      <c r="O1204"/>
      <c r="P1204" s="10"/>
      <c r="Q1204"/>
      <c r="R1204"/>
      <c r="S1204"/>
      <c r="T1204" s="17"/>
      <c r="AN1204" s="5"/>
    </row>
    <row r="1205" spans="1:40" x14ac:dyDescent="0.3">
      <c r="A1205" s="10">
        <f>IF(ISBLANK('Step 1.1 Raw Data'!A1205),"-",'Step 1.1 Raw Data'!A1205)</f>
        <v>43182.541736226849</v>
      </c>
      <c r="B1205">
        <f t="shared" si="133"/>
        <v>13</v>
      </c>
      <c r="C1205">
        <f t="shared" si="132"/>
        <v>6</v>
      </c>
      <c r="D1205">
        <f>IF(ISBLANK('Step 1.1 Raw Data'!B1205),"-",'Step 1.1 Raw Data'!B1205)</f>
        <v>86.363</v>
      </c>
      <c r="E1205">
        <f>IF(ISBLANK('Step 1.1 Raw Data'!C1205),"-",'Step 1.1 Raw Data'!C1205)</f>
        <v>86.363</v>
      </c>
      <c r="F1205">
        <f>IF(ISBLANK('Step 1.1 Raw Data'!D1205),"-",'Step 1.1 Raw Data'!D1205)</f>
        <v>86.363</v>
      </c>
      <c r="G1205" s="17">
        <f t="shared" si="134"/>
        <v>86.363</v>
      </c>
      <c r="H1205" s="61">
        <f>(SQRT(3)*G1205*'Step 1.1 Raw Data'!$G$3*'Step 1.1 Raw Data'!$G$4)/1000</f>
        <v>31.246832352432484</v>
      </c>
      <c r="J1205" s="10"/>
      <c r="K1205"/>
      <c r="L1205"/>
      <c r="M1205"/>
      <c r="N1205" s="17"/>
      <c r="O1205"/>
      <c r="P1205" s="10"/>
      <c r="Q1205"/>
      <c r="R1205"/>
      <c r="S1205"/>
      <c r="T1205" s="17"/>
      <c r="AN1205" s="5"/>
    </row>
    <row r="1206" spans="1:40" x14ac:dyDescent="0.3">
      <c r="A1206" s="10">
        <f>IF(ISBLANK('Step 1.1 Raw Data'!A1206),"-",'Step 1.1 Raw Data'!A1206)</f>
        <v>43182.583402951386</v>
      </c>
      <c r="B1206">
        <f t="shared" si="133"/>
        <v>14</v>
      </c>
      <c r="C1206">
        <f t="shared" si="132"/>
        <v>6</v>
      </c>
      <c r="D1206">
        <f>IF(ISBLANK('Step 1.1 Raw Data'!B1206),"-",'Step 1.1 Raw Data'!B1206)</f>
        <v>86.440799999999996</v>
      </c>
      <c r="E1206">
        <f>IF(ISBLANK('Step 1.1 Raw Data'!C1206),"-",'Step 1.1 Raw Data'!C1206)</f>
        <v>86.440799999999996</v>
      </c>
      <c r="F1206">
        <f>IF(ISBLANK('Step 1.1 Raw Data'!D1206),"-",'Step 1.1 Raw Data'!D1206)</f>
        <v>86.440799999999996</v>
      </c>
      <c r="G1206" s="17">
        <f t="shared" si="134"/>
        <v>86.44080000000001</v>
      </c>
      <c r="H1206" s="61">
        <f>(SQRT(3)*G1206*'Step 1.1 Raw Data'!$G$3*'Step 1.1 Raw Data'!$G$4)/1000</f>
        <v>31.274981022082905</v>
      </c>
      <c r="J1206" s="10"/>
      <c r="K1206"/>
      <c r="L1206"/>
      <c r="M1206"/>
      <c r="N1206" s="17"/>
      <c r="O1206"/>
      <c r="P1206" s="10"/>
      <c r="Q1206"/>
      <c r="R1206"/>
      <c r="S1206"/>
      <c r="T1206" s="17"/>
      <c r="AN1206" s="5"/>
    </row>
    <row r="1207" spans="1:40" x14ac:dyDescent="0.3">
      <c r="A1207" s="10">
        <f>IF(ISBLANK('Step 1.1 Raw Data'!A1207),"-",'Step 1.1 Raw Data'!A1207)</f>
        <v>43182.625069675923</v>
      </c>
      <c r="B1207">
        <f t="shared" si="133"/>
        <v>15</v>
      </c>
      <c r="C1207">
        <f t="shared" si="132"/>
        <v>6</v>
      </c>
      <c r="D1207">
        <f>IF(ISBLANK('Step 1.1 Raw Data'!B1207),"-",'Step 1.1 Raw Data'!B1207)</f>
        <v>86.294300000000007</v>
      </c>
      <c r="E1207">
        <f>IF(ISBLANK('Step 1.1 Raw Data'!C1207),"-",'Step 1.1 Raw Data'!C1207)</f>
        <v>86.294300000000007</v>
      </c>
      <c r="F1207">
        <f>IF(ISBLANK('Step 1.1 Raw Data'!D1207),"-",'Step 1.1 Raw Data'!D1207)</f>
        <v>86.294300000000007</v>
      </c>
      <c r="G1207" s="17">
        <f t="shared" si="134"/>
        <v>86.294300000000007</v>
      </c>
      <c r="H1207" s="61">
        <f>(SQRT(3)*G1207*'Step 1.1 Raw Data'!$G$3*'Step 1.1 Raw Data'!$G$4)/1000</f>
        <v>31.221976136430118</v>
      </c>
      <c r="J1207" s="10"/>
      <c r="K1207"/>
      <c r="L1207"/>
      <c r="M1207"/>
      <c r="N1207" s="17"/>
      <c r="O1207"/>
      <c r="P1207" s="10"/>
      <c r="Q1207"/>
      <c r="R1207"/>
      <c r="S1207"/>
      <c r="T1207" s="17"/>
      <c r="AN1207" s="5"/>
    </row>
    <row r="1208" spans="1:40" x14ac:dyDescent="0.3">
      <c r="A1208" s="10">
        <f>IF(ISBLANK('Step 1.1 Raw Data'!A1208),"-",'Step 1.1 Raw Data'!A1208)</f>
        <v>43182.666736400461</v>
      </c>
      <c r="B1208">
        <f t="shared" si="133"/>
        <v>16</v>
      </c>
      <c r="C1208">
        <f t="shared" si="132"/>
        <v>6</v>
      </c>
      <c r="D1208">
        <f>IF(ISBLANK('Step 1.1 Raw Data'!B1208),"-",'Step 1.1 Raw Data'!B1208)</f>
        <v>86.370599999999996</v>
      </c>
      <c r="E1208">
        <f>IF(ISBLANK('Step 1.1 Raw Data'!C1208),"-",'Step 1.1 Raw Data'!C1208)</f>
        <v>86.370599999999996</v>
      </c>
      <c r="F1208">
        <f>IF(ISBLANK('Step 1.1 Raw Data'!D1208),"-",'Step 1.1 Raw Data'!D1208)</f>
        <v>86.370599999999996</v>
      </c>
      <c r="G1208" s="17">
        <f t="shared" si="134"/>
        <v>86.37060000000001</v>
      </c>
      <c r="H1208" s="61">
        <f>(SQRT(3)*G1208*'Step 1.1 Raw Data'!$G$3*'Step 1.1 Raw Data'!$G$4)/1000</f>
        <v>31.249582093940745</v>
      </c>
      <c r="J1208" s="10"/>
      <c r="K1208"/>
      <c r="L1208"/>
      <c r="M1208"/>
      <c r="N1208" s="17"/>
      <c r="O1208"/>
      <c r="P1208" s="10"/>
      <c r="Q1208"/>
      <c r="R1208"/>
      <c r="S1208"/>
      <c r="T1208" s="17"/>
      <c r="AN1208" s="5"/>
    </row>
    <row r="1209" spans="1:40" x14ac:dyDescent="0.3">
      <c r="A1209" s="10">
        <f>IF(ISBLANK('Step 1.1 Raw Data'!A1209),"-",'Step 1.1 Raw Data'!A1209)</f>
        <v>43182.708403124998</v>
      </c>
      <c r="B1209">
        <f t="shared" si="133"/>
        <v>17</v>
      </c>
      <c r="C1209">
        <f t="shared" si="132"/>
        <v>6</v>
      </c>
      <c r="D1209">
        <f>IF(ISBLANK('Step 1.1 Raw Data'!B1209),"-",'Step 1.1 Raw Data'!B1209)</f>
        <v>86.288200000000003</v>
      </c>
      <c r="E1209">
        <f>IF(ISBLANK('Step 1.1 Raw Data'!C1209),"-",'Step 1.1 Raw Data'!C1209)</f>
        <v>86.288200000000003</v>
      </c>
      <c r="F1209">
        <f>IF(ISBLANK('Step 1.1 Raw Data'!D1209),"-",'Step 1.1 Raw Data'!D1209)</f>
        <v>86.288200000000003</v>
      </c>
      <c r="G1209" s="17">
        <f t="shared" si="134"/>
        <v>86.288200000000003</v>
      </c>
      <c r="H1209" s="61">
        <f>(SQRT(3)*G1209*'Step 1.1 Raw Data'!$G$3*'Step 1.1 Raw Data'!$G$4)/1000</f>
        <v>31.219769107061637</v>
      </c>
      <c r="J1209" s="10"/>
      <c r="K1209"/>
      <c r="L1209"/>
      <c r="M1209"/>
      <c r="N1209" s="17"/>
      <c r="O1209"/>
      <c r="P1209" s="10"/>
      <c r="Q1209"/>
      <c r="R1209"/>
      <c r="S1209"/>
      <c r="T1209" s="17"/>
      <c r="AN1209" s="5"/>
    </row>
    <row r="1210" spans="1:40" x14ac:dyDescent="0.3">
      <c r="A1210" s="10">
        <f>IF(ISBLANK('Step 1.1 Raw Data'!A1210),"-",'Step 1.1 Raw Data'!A1210)</f>
        <v>43182.750069849535</v>
      </c>
      <c r="B1210">
        <f t="shared" si="133"/>
        <v>18</v>
      </c>
      <c r="C1210">
        <f t="shared" si="132"/>
        <v>6</v>
      </c>
      <c r="D1210">
        <f>IF(ISBLANK('Step 1.1 Raw Data'!B1210),"-",'Step 1.1 Raw Data'!B1210)</f>
        <v>86.1875</v>
      </c>
      <c r="E1210">
        <f>IF(ISBLANK('Step 1.1 Raw Data'!C1210),"-",'Step 1.1 Raw Data'!C1210)</f>
        <v>86.1875</v>
      </c>
      <c r="F1210">
        <f>IF(ISBLANK('Step 1.1 Raw Data'!D1210),"-",'Step 1.1 Raw Data'!D1210)</f>
        <v>86.1875</v>
      </c>
      <c r="G1210" s="17">
        <f t="shared" si="134"/>
        <v>86.1875</v>
      </c>
      <c r="H1210" s="61">
        <f>(SQRT(3)*G1210*'Step 1.1 Raw Data'!$G$3*'Step 1.1 Raw Data'!$G$4)/1000</f>
        <v>31.183335032077096</v>
      </c>
      <c r="J1210" s="10"/>
      <c r="K1210"/>
      <c r="L1210"/>
      <c r="M1210"/>
      <c r="N1210" s="17"/>
      <c r="O1210"/>
      <c r="P1210" s="10"/>
      <c r="Q1210"/>
      <c r="R1210"/>
      <c r="S1210"/>
      <c r="T1210" s="17"/>
      <c r="AN1210" s="5"/>
    </row>
    <row r="1211" spans="1:40" x14ac:dyDescent="0.3">
      <c r="A1211" s="10">
        <f>IF(ISBLANK('Step 1.1 Raw Data'!A1211),"-",'Step 1.1 Raw Data'!A1211)</f>
        <v>43182.791736574072</v>
      </c>
      <c r="B1211">
        <f t="shared" si="133"/>
        <v>19</v>
      </c>
      <c r="C1211">
        <f t="shared" si="132"/>
        <v>6</v>
      </c>
      <c r="D1211">
        <f>IF(ISBLANK('Step 1.1 Raw Data'!B1211),"-",'Step 1.1 Raw Data'!B1211)</f>
        <v>86.099000000000004</v>
      </c>
      <c r="E1211">
        <f>IF(ISBLANK('Step 1.1 Raw Data'!C1211),"-",'Step 1.1 Raw Data'!C1211)</f>
        <v>86.099000000000004</v>
      </c>
      <c r="F1211">
        <f>IF(ISBLANK('Step 1.1 Raw Data'!D1211),"-",'Step 1.1 Raw Data'!D1211)</f>
        <v>86.099000000000004</v>
      </c>
      <c r="G1211" s="17">
        <f t="shared" si="134"/>
        <v>86.099000000000004</v>
      </c>
      <c r="H1211" s="61">
        <f>(SQRT(3)*G1211*'Step 1.1 Raw Data'!$G$3*'Step 1.1 Raw Data'!$G$4)/1000</f>
        <v>31.15131501582951</v>
      </c>
      <c r="J1211" s="10"/>
      <c r="K1211"/>
      <c r="L1211"/>
      <c r="M1211"/>
      <c r="N1211" s="17"/>
      <c r="O1211"/>
      <c r="P1211" s="10"/>
      <c r="Q1211"/>
      <c r="R1211"/>
      <c r="S1211"/>
      <c r="T1211" s="17"/>
      <c r="AN1211" s="5"/>
    </row>
    <row r="1212" spans="1:40" x14ac:dyDescent="0.3">
      <c r="A1212" s="10">
        <f>IF(ISBLANK('Step 1.1 Raw Data'!A1212),"-",'Step 1.1 Raw Data'!A1212)</f>
        <v>43182.833403298609</v>
      </c>
      <c r="B1212">
        <f t="shared" si="133"/>
        <v>20</v>
      </c>
      <c r="C1212">
        <f t="shared" si="132"/>
        <v>6</v>
      </c>
      <c r="D1212">
        <f>IF(ISBLANK('Step 1.1 Raw Data'!B1212),"-",'Step 1.1 Raw Data'!B1212)</f>
        <v>86.199700000000007</v>
      </c>
      <c r="E1212">
        <f>IF(ISBLANK('Step 1.1 Raw Data'!C1212),"-",'Step 1.1 Raw Data'!C1212)</f>
        <v>86.199700000000007</v>
      </c>
      <c r="F1212">
        <f>IF(ISBLANK('Step 1.1 Raw Data'!D1212),"-",'Step 1.1 Raw Data'!D1212)</f>
        <v>86.199700000000007</v>
      </c>
      <c r="G1212" s="17">
        <f t="shared" si="134"/>
        <v>86.199700000000007</v>
      </c>
      <c r="H1212" s="61">
        <f>(SQRT(3)*G1212*'Step 1.1 Raw Data'!$G$3*'Step 1.1 Raw Data'!$G$4)/1000</f>
        <v>31.187749090814059</v>
      </c>
      <c r="J1212" s="10"/>
      <c r="K1212"/>
      <c r="L1212"/>
      <c r="M1212"/>
      <c r="N1212" s="17"/>
      <c r="O1212"/>
      <c r="P1212" s="10"/>
      <c r="Q1212"/>
      <c r="R1212"/>
      <c r="S1212"/>
      <c r="T1212" s="17"/>
      <c r="AN1212" s="5"/>
    </row>
    <row r="1213" spans="1:40" x14ac:dyDescent="0.3">
      <c r="A1213" s="10">
        <f>IF(ISBLANK('Step 1.1 Raw Data'!A1213),"-",'Step 1.1 Raw Data'!A1213)</f>
        <v>43182.875070023147</v>
      </c>
      <c r="B1213">
        <f t="shared" si="133"/>
        <v>21</v>
      </c>
      <c r="C1213">
        <f t="shared" si="132"/>
        <v>6</v>
      </c>
      <c r="D1213">
        <f>IF(ISBLANK('Step 1.1 Raw Data'!B1213),"-",'Step 1.1 Raw Data'!B1213)</f>
        <v>86.3767</v>
      </c>
      <c r="E1213">
        <f>IF(ISBLANK('Step 1.1 Raw Data'!C1213),"-",'Step 1.1 Raw Data'!C1213)</f>
        <v>86.3767</v>
      </c>
      <c r="F1213">
        <f>IF(ISBLANK('Step 1.1 Raw Data'!D1213),"-",'Step 1.1 Raw Data'!D1213)</f>
        <v>86.3767</v>
      </c>
      <c r="G1213" s="17">
        <f t="shared" si="134"/>
        <v>86.376699999999985</v>
      </c>
      <c r="H1213" s="61">
        <f>(SQRT(3)*G1213*'Step 1.1 Raw Data'!$G$3*'Step 1.1 Raw Data'!$G$4)/1000</f>
        <v>31.251789123309216</v>
      </c>
      <c r="J1213" s="10"/>
      <c r="K1213"/>
      <c r="L1213"/>
      <c r="M1213"/>
      <c r="N1213" s="17"/>
      <c r="O1213"/>
      <c r="P1213" s="10"/>
      <c r="Q1213"/>
      <c r="R1213"/>
      <c r="S1213"/>
      <c r="T1213" s="17"/>
      <c r="AN1213" s="5"/>
    </row>
    <row r="1214" spans="1:40" x14ac:dyDescent="0.3">
      <c r="A1214" s="10">
        <f>IF(ISBLANK('Step 1.1 Raw Data'!A1214),"-",'Step 1.1 Raw Data'!A1214)</f>
        <v>43182.916736747684</v>
      </c>
      <c r="B1214">
        <f t="shared" si="133"/>
        <v>22</v>
      </c>
      <c r="C1214">
        <f t="shared" si="132"/>
        <v>6</v>
      </c>
      <c r="D1214">
        <f>IF(ISBLANK('Step 1.1 Raw Data'!B1214),"-",'Step 1.1 Raw Data'!B1214)</f>
        <v>86.369100000000003</v>
      </c>
      <c r="E1214">
        <f>IF(ISBLANK('Step 1.1 Raw Data'!C1214),"-",'Step 1.1 Raw Data'!C1214)</f>
        <v>86.369100000000003</v>
      </c>
      <c r="F1214">
        <f>IF(ISBLANK('Step 1.1 Raw Data'!D1214),"-",'Step 1.1 Raw Data'!D1214)</f>
        <v>86.369100000000003</v>
      </c>
      <c r="G1214" s="17">
        <f t="shared" si="134"/>
        <v>86.369100000000003</v>
      </c>
      <c r="H1214" s="61">
        <f>(SQRT(3)*G1214*'Step 1.1 Raw Data'!$G$3*'Step 1.1 Raw Data'!$G$4)/1000</f>
        <v>31.249039381800955</v>
      </c>
      <c r="J1214" s="10"/>
      <c r="K1214"/>
      <c r="L1214"/>
      <c r="M1214"/>
      <c r="N1214" s="17"/>
      <c r="O1214"/>
      <c r="P1214" s="10"/>
      <c r="Q1214"/>
      <c r="R1214"/>
      <c r="S1214"/>
      <c r="T1214" s="17"/>
      <c r="AN1214" s="5"/>
    </row>
    <row r="1215" spans="1:40" x14ac:dyDescent="0.3">
      <c r="A1215" s="10">
        <f>IF(ISBLANK('Step 1.1 Raw Data'!A1215),"-",'Step 1.1 Raw Data'!A1215)</f>
        <v>43182.958403472221</v>
      </c>
      <c r="B1215">
        <f t="shared" si="133"/>
        <v>23</v>
      </c>
      <c r="C1215">
        <f t="shared" si="132"/>
        <v>6</v>
      </c>
      <c r="D1215">
        <f>IF(ISBLANK('Step 1.1 Raw Data'!B1215),"-",'Step 1.1 Raw Data'!B1215)</f>
        <v>86.401200000000003</v>
      </c>
      <c r="E1215">
        <f>IF(ISBLANK('Step 1.1 Raw Data'!C1215),"-",'Step 1.1 Raw Data'!C1215)</f>
        <v>86.401200000000003</v>
      </c>
      <c r="F1215">
        <f>IF(ISBLANK('Step 1.1 Raw Data'!D1215),"-",'Step 1.1 Raw Data'!D1215)</f>
        <v>86.401200000000003</v>
      </c>
      <c r="G1215" s="17">
        <f t="shared" si="134"/>
        <v>86.401200000000003</v>
      </c>
      <c r="H1215" s="61">
        <f>(SQRT(3)*G1215*'Step 1.1 Raw Data'!$G$3*'Step 1.1 Raw Data'!$G$4)/1000</f>
        <v>31.260653421592455</v>
      </c>
      <c r="J1215" s="10"/>
      <c r="K1215"/>
      <c r="L1215"/>
      <c r="M1215"/>
      <c r="N1215" s="17"/>
      <c r="O1215"/>
      <c r="P1215" s="10"/>
      <c r="Q1215"/>
      <c r="R1215"/>
      <c r="S1215"/>
      <c r="T1215" s="17"/>
      <c r="AN1215" s="5"/>
    </row>
    <row r="1216" spans="1:40" x14ac:dyDescent="0.3">
      <c r="A1216" s="10">
        <f>IF(ISBLANK('Step 1.1 Raw Data'!A1216),"-",'Step 1.1 Raw Data'!A1216)</f>
        <v>43183.000070196758</v>
      </c>
      <c r="B1216">
        <f t="shared" si="133"/>
        <v>0</v>
      </c>
      <c r="C1216">
        <f t="shared" si="132"/>
        <v>7</v>
      </c>
      <c r="D1216">
        <f>IF(ISBLANK('Step 1.1 Raw Data'!B1216),"-",'Step 1.1 Raw Data'!B1216)</f>
        <v>86.012100000000004</v>
      </c>
      <c r="E1216">
        <f>IF(ISBLANK('Step 1.1 Raw Data'!C1216),"-",'Step 1.1 Raw Data'!C1216)</f>
        <v>86.012100000000004</v>
      </c>
      <c r="F1216">
        <f>IF(ISBLANK('Step 1.1 Raw Data'!D1216),"-",'Step 1.1 Raw Data'!D1216)</f>
        <v>86.012100000000004</v>
      </c>
      <c r="G1216" s="17">
        <f t="shared" si="134"/>
        <v>86.01209999999999</v>
      </c>
      <c r="H1216" s="61">
        <f>(SQRT(3)*G1216*'Step 1.1 Raw Data'!$G$3*'Step 1.1 Raw Data'!$G$4)/1000</f>
        <v>31.119873892531029</v>
      </c>
      <c r="J1216" s="10"/>
      <c r="K1216"/>
      <c r="L1216"/>
      <c r="M1216"/>
      <c r="N1216" s="17"/>
      <c r="O1216"/>
      <c r="P1216" s="10"/>
      <c r="Q1216"/>
      <c r="R1216"/>
      <c r="S1216"/>
      <c r="T1216" s="17"/>
      <c r="AN1216" s="5"/>
    </row>
    <row r="1217" spans="1:40" x14ac:dyDescent="0.3">
      <c r="A1217" s="10">
        <f>IF(ISBLANK('Step 1.1 Raw Data'!A1217),"-",'Step 1.1 Raw Data'!A1217)</f>
        <v>43183.041736921296</v>
      </c>
      <c r="B1217">
        <f t="shared" si="133"/>
        <v>1</v>
      </c>
      <c r="C1217">
        <f t="shared" si="132"/>
        <v>7</v>
      </c>
      <c r="D1217">
        <f>IF(ISBLANK('Step 1.1 Raw Data'!B1217),"-",'Step 1.1 Raw Data'!B1217)</f>
        <v>85.918999999999997</v>
      </c>
      <c r="E1217">
        <f>IF(ISBLANK('Step 1.1 Raw Data'!C1217),"-",'Step 1.1 Raw Data'!C1217)</f>
        <v>85.918999999999997</v>
      </c>
      <c r="F1217">
        <f>IF(ISBLANK('Step 1.1 Raw Data'!D1217),"-",'Step 1.1 Raw Data'!D1217)</f>
        <v>85.918999999999997</v>
      </c>
      <c r="G1217" s="17">
        <f t="shared" si="134"/>
        <v>85.918999999999997</v>
      </c>
      <c r="H1217" s="61">
        <f>(SQRT(3)*G1217*'Step 1.1 Raw Data'!$G$3*'Step 1.1 Raw Data'!$G$4)/1000</f>
        <v>31.086189559054763</v>
      </c>
      <c r="J1217" s="10"/>
      <c r="K1217"/>
      <c r="L1217"/>
      <c r="M1217"/>
      <c r="N1217" s="17"/>
      <c r="O1217"/>
      <c r="P1217" s="10"/>
      <c r="Q1217"/>
      <c r="R1217"/>
      <c r="S1217"/>
      <c r="T1217" s="17"/>
      <c r="AN1217" s="5"/>
    </row>
    <row r="1218" spans="1:40" x14ac:dyDescent="0.3">
      <c r="A1218" s="10">
        <f>IF(ISBLANK('Step 1.1 Raw Data'!A1218),"-",'Step 1.1 Raw Data'!A1218)</f>
        <v>43183.083403645833</v>
      </c>
      <c r="B1218">
        <f t="shared" si="133"/>
        <v>2</v>
      </c>
      <c r="C1218">
        <f t="shared" ref="C1218:C1281" si="135">WEEKDAY(A1218)</f>
        <v>7</v>
      </c>
      <c r="D1218">
        <f>IF(ISBLANK('Step 1.1 Raw Data'!B1218),"-",'Step 1.1 Raw Data'!B1218)</f>
        <v>86.053299999999993</v>
      </c>
      <c r="E1218">
        <f>IF(ISBLANK('Step 1.1 Raw Data'!C1218),"-",'Step 1.1 Raw Data'!C1218)</f>
        <v>86.053299999999993</v>
      </c>
      <c r="F1218">
        <f>IF(ISBLANK('Step 1.1 Raw Data'!D1218),"-",'Step 1.1 Raw Data'!D1218)</f>
        <v>86.053299999999993</v>
      </c>
      <c r="G1218" s="17">
        <f t="shared" si="134"/>
        <v>86.053299999999993</v>
      </c>
      <c r="H1218" s="61">
        <f>(SQRT(3)*G1218*'Step 1.1 Raw Data'!$G$3*'Step 1.1 Raw Data'!$G$4)/1000</f>
        <v>31.134780385970586</v>
      </c>
      <c r="J1218" s="10"/>
      <c r="K1218"/>
      <c r="L1218"/>
      <c r="M1218"/>
      <c r="N1218" s="17"/>
      <c r="O1218"/>
      <c r="P1218" s="10"/>
      <c r="Q1218"/>
      <c r="R1218"/>
      <c r="S1218"/>
      <c r="T1218" s="17"/>
      <c r="AN1218" s="5"/>
    </row>
    <row r="1219" spans="1:40" x14ac:dyDescent="0.3">
      <c r="A1219" s="10">
        <f>IF(ISBLANK('Step 1.1 Raw Data'!A1219),"-",'Step 1.1 Raw Data'!A1219)</f>
        <v>43183.12507037037</v>
      </c>
      <c r="B1219">
        <f t="shared" ref="B1219:B1282" si="136">HOUR(A1219)</f>
        <v>3</v>
      </c>
      <c r="C1219">
        <f t="shared" si="135"/>
        <v>7</v>
      </c>
      <c r="D1219">
        <f>IF(ISBLANK('Step 1.1 Raw Data'!B1219),"-",'Step 1.1 Raw Data'!B1219)</f>
        <v>86.167699999999996</v>
      </c>
      <c r="E1219">
        <f>IF(ISBLANK('Step 1.1 Raw Data'!C1219),"-",'Step 1.1 Raw Data'!C1219)</f>
        <v>86.167699999999996</v>
      </c>
      <c r="F1219">
        <f>IF(ISBLANK('Step 1.1 Raw Data'!D1219),"-",'Step 1.1 Raw Data'!D1219)</f>
        <v>86.167699999999996</v>
      </c>
      <c r="G1219" s="17">
        <f t="shared" ref="G1219:G1282" si="137">AVERAGE(D1219:F1219)</f>
        <v>86.167700000000011</v>
      </c>
      <c r="H1219" s="61">
        <f>(SQRT(3)*G1219*'Step 1.1 Raw Data'!$G$3*'Step 1.1 Raw Data'!$G$4)/1000</f>
        <v>31.176171231831876</v>
      </c>
      <c r="J1219" s="10"/>
      <c r="K1219"/>
      <c r="L1219"/>
      <c r="M1219"/>
      <c r="N1219" s="17"/>
      <c r="O1219"/>
      <c r="P1219" s="10"/>
      <c r="Q1219"/>
      <c r="R1219"/>
      <c r="S1219"/>
      <c r="T1219" s="17"/>
      <c r="AN1219" s="5"/>
    </row>
    <row r="1220" spans="1:40" x14ac:dyDescent="0.3">
      <c r="A1220" s="10">
        <f>IF(ISBLANK('Step 1.1 Raw Data'!A1220),"-",'Step 1.1 Raw Data'!A1220)</f>
        <v>43183.166737094907</v>
      </c>
      <c r="B1220">
        <f t="shared" si="136"/>
        <v>4</v>
      </c>
      <c r="C1220">
        <f t="shared" si="135"/>
        <v>7</v>
      </c>
      <c r="D1220">
        <f>IF(ISBLANK('Step 1.1 Raw Data'!B1220),"-",'Step 1.1 Raw Data'!B1220)</f>
        <v>86.308099999999996</v>
      </c>
      <c r="E1220">
        <f>IF(ISBLANK('Step 1.1 Raw Data'!C1220),"-",'Step 1.1 Raw Data'!C1220)</f>
        <v>86.308099999999996</v>
      </c>
      <c r="F1220">
        <f>IF(ISBLANK('Step 1.1 Raw Data'!D1220),"-",'Step 1.1 Raw Data'!D1220)</f>
        <v>86.308099999999996</v>
      </c>
      <c r="G1220" s="17">
        <f t="shared" si="137"/>
        <v>86.30810000000001</v>
      </c>
      <c r="H1220" s="61">
        <f>(SQRT(3)*G1220*'Step 1.1 Raw Data'!$G$3*'Step 1.1 Raw Data'!$G$4)/1000</f>
        <v>31.226969088116189</v>
      </c>
      <c r="J1220" s="10"/>
      <c r="K1220"/>
      <c r="L1220"/>
      <c r="M1220"/>
      <c r="N1220" s="17"/>
      <c r="O1220"/>
      <c r="P1220" s="10"/>
      <c r="Q1220"/>
      <c r="R1220"/>
      <c r="S1220"/>
      <c r="T1220" s="17"/>
      <c r="AN1220" s="5"/>
    </row>
    <row r="1221" spans="1:40" x14ac:dyDescent="0.3">
      <c r="A1221" s="10">
        <f>IF(ISBLANK('Step 1.1 Raw Data'!A1221),"-",'Step 1.1 Raw Data'!A1221)</f>
        <v>43183.208403819444</v>
      </c>
      <c r="B1221">
        <f t="shared" si="136"/>
        <v>5</v>
      </c>
      <c r="C1221">
        <f t="shared" si="135"/>
        <v>7</v>
      </c>
      <c r="D1221">
        <f>IF(ISBLANK('Step 1.1 Raw Data'!B1221),"-",'Step 1.1 Raw Data'!B1221)</f>
        <v>86.256200000000007</v>
      </c>
      <c r="E1221">
        <f>IF(ISBLANK('Step 1.1 Raw Data'!C1221),"-",'Step 1.1 Raw Data'!C1221)</f>
        <v>86.256200000000007</v>
      </c>
      <c r="F1221">
        <f>IF(ISBLANK('Step 1.1 Raw Data'!D1221),"-",'Step 1.1 Raw Data'!D1221)</f>
        <v>86.256200000000007</v>
      </c>
      <c r="G1221" s="17">
        <f t="shared" si="137"/>
        <v>86.256199999999993</v>
      </c>
      <c r="H1221" s="61">
        <f>(SQRT(3)*G1221*'Step 1.1 Raw Data'!$G$3*'Step 1.1 Raw Data'!$G$4)/1000</f>
        <v>31.208191248079459</v>
      </c>
      <c r="J1221" s="10"/>
      <c r="K1221"/>
      <c r="L1221"/>
      <c r="M1221"/>
      <c r="N1221" s="17"/>
      <c r="O1221"/>
      <c r="P1221" s="10"/>
      <c r="Q1221"/>
      <c r="R1221"/>
      <c r="S1221"/>
      <c r="T1221" s="17"/>
      <c r="AN1221" s="5"/>
    </row>
    <row r="1222" spans="1:40" x14ac:dyDescent="0.3">
      <c r="A1222" s="10">
        <f>IF(ISBLANK('Step 1.1 Raw Data'!A1222),"-",'Step 1.1 Raw Data'!A1222)</f>
        <v>43183.250070543982</v>
      </c>
      <c r="B1222">
        <f t="shared" si="136"/>
        <v>6</v>
      </c>
      <c r="C1222">
        <f t="shared" si="135"/>
        <v>7</v>
      </c>
      <c r="D1222">
        <f>IF(ISBLANK('Step 1.1 Raw Data'!B1222),"-",'Step 1.1 Raw Data'!B1222)</f>
        <v>86.123400000000004</v>
      </c>
      <c r="E1222">
        <f>IF(ISBLANK('Step 1.1 Raw Data'!C1222),"-",'Step 1.1 Raw Data'!C1222)</f>
        <v>86.123400000000004</v>
      </c>
      <c r="F1222">
        <f>IF(ISBLANK('Step 1.1 Raw Data'!D1222),"-",'Step 1.1 Raw Data'!D1222)</f>
        <v>86.123400000000004</v>
      </c>
      <c r="G1222" s="17">
        <f t="shared" si="137"/>
        <v>86.123400000000004</v>
      </c>
      <c r="H1222" s="61">
        <f>(SQRT(3)*G1222*'Step 1.1 Raw Data'!$G$3*'Step 1.1 Raw Data'!$G$4)/1000</f>
        <v>31.160143133303421</v>
      </c>
      <c r="J1222" s="10"/>
      <c r="K1222"/>
      <c r="L1222"/>
      <c r="M1222"/>
      <c r="N1222" s="17"/>
      <c r="O1222"/>
      <c r="P1222" s="10"/>
      <c r="Q1222"/>
      <c r="R1222"/>
      <c r="S1222"/>
      <c r="T1222" s="17"/>
      <c r="AN1222" s="5"/>
    </row>
    <row r="1223" spans="1:40" x14ac:dyDescent="0.3">
      <c r="A1223" s="10">
        <f>IF(ISBLANK('Step 1.1 Raw Data'!A1223),"-",'Step 1.1 Raw Data'!A1223)</f>
        <v>43183.291737268519</v>
      </c>
      <c r="B1223">
        <f t="shared" si="136"/>
        <v>7</v>
      </c>
      <c r="C1223">
        <f t="shared" si="135"/>
        <v>7</v>
      </c>
      <c r="D1223">
        <f>IF(ISBLANK('Step 1.1 Raw Data'!B1223),"-",'Step 1.1 Raw Data'!B1223)</f>
        <v>86.190600000000003</v>
      </c>
      <c r="E1223">
        <f>IF(ISBLANK('Step 1.1 Raw Data'!C1223),"-",'Step 1.1 Raw Data'!C1223)</f>
        <v>86.190600000000003</v>
      </c>
      <c r="F1223">
        <f>IF(ISBLANK('Step 1.1 Raw Data'!D1223),"-",'Step 1.1 Raw Data'!D1223)</f>
        <v>86.190600000000003</v>
      </c>
      <c r="G1223" s="17">
        <f t="shared" si="137"/>
        <v>86.190600000000003</v>
      </c>
      <c r="H1223" s="61">
        <f>(SQRT(3)*G1223*'Step 1.1 Raw Data'!$G$3*'Step 1.1 Raw Data'!$G$4)/1000</f>
        <v>31.184456637165997</v>
      </c>
      <c r="J1223" s="10"/>
      <c r="K1223"/>
      <c r="L1223"/>
      <c r="M1223"/>
      <c r="N1223" s="17"/>
      <c r="O1223"/>
      <c r="P1223" s="10"/>
      <c r="Q1223"/>
      <c r="R1223"/>
      <c r="S1223"/>
      <c r="T1223" s="17"/>
      <c r="AN1223" s="5"/>
    </row>
    <row r="1224" spans="1:40" x14ac:dyDescent="0.3">
      <c r="A1224" s="10">
        <f>IF(ISBLANK('Step 1.1 Raw Data'!A1224),"-",'Step 1.1 Raw Data'!A1224)</f>
        <v>43183.333403993056</v>
      </c>
      <c r="B1224">
        <f t="shared" si="136"/>
        <v>8</v>
      </c>
      <c r="C1224">
        <f t="shared" si="135"/>
        <v>7</v>
      </c>
      <c r="D1224">
        <f>IF(ISBLANK('Step 1.1 Raw Data'!B1224),"-",'Step 1.1 Raw Data'!B1224)</f>
        <v>86.36</v>
      </c>
      <c r="E1224">
        <f>IF(ISBLANK('Step 1.1 Raw Data'!C1224),"-",'Step 1.1 Raw Data'!C1224)</f>
        <v>86.36</v>
      </c>
      <c r="F1224">
        <f>IF(ISBLANK('Step 1.1 Raw Data'!D1224),"-",'Step 1.1 Raw Data'!D1224)</f>
        <v>86.36</v>
      </c>
      <c r="G1224" s="17">
        <f t="shared" si="137"/>
        <v>86.36</v>
      </c>
      <c r="H1224" s="61">
        <f>(SQRT(3)*G1224*'Step 1.1 Raw Data'!$G$3*'Step 1.1 Raw Data'!$G$4)/1000</f>
        <v>31.245746928152901</v>
      </c>
      <c r="J1224" s="10"/>
      <c r="K1224"/>
      <c r="L1224"/>
      <c r="M1224"/>
      <c r="N1224" s="17"/>
      <c r="O1224"/>
      <c r="P1224" s="10"/>
      <c r="Q1224"/>
      <c r="R1224"/>
      <c r="S1224"/>
      <c r="T1224" s="17"/>
      <c r="AN1224" s="5"/>
    </row>
    <row r="1225" spans="1:40" x14ac:dyDescent="0.3">
      <c r="A1225" s="10">
        <f>IF(ISBLANK('Step 1.1 Raw Data'!A1225),"-",'Step 1.1 Raw Data'!A1225)</f>
        <v>43183.375070717593</v>
      </c>
      <c r="B1225">
        <f t="shared" si="136"/>
        <v>9</v>
      </c>
      <c r="C1225">
        <f t="shared" si="135"/>
        <v>7</v>
      </c>
      <c r="D1225">
        <f>IF(ISBLANK('Step 1.1 Raw Data'!B1225),"-",'Step 1.1 Raw Data'!B1225)</f>
        <v>86.491200000000006</v>
      </c>
      <c r="E1225">
        <f>IF(ISBLANK('Step 1.1 Raw Data'!C1225),"-",'Step 1.1 Raw Data'!C1225)</f>
        <v>86.491200000000006</v>
      </c>
      <c r="F1225">
        <f>IF(ISBLANK('Step 1.1 Raw Data'!D1225),"-",'Step 1.1 Raw Data'!D1225)</f>
        <v>86.491200000000006</v>
      </c>
      <c r="G1225" s="17">
        <f t="shared" si="137"/>
        <v>86.491200000000006</v>
      </c>
      <c r="H1225" s="61">
        <f>(SQRT(3)*G1225*'Step 1.1 Raw Data'!$G$3*'Step 1.1 Raw Data'!$G$4)/1000</f>
        <v>31.29321614997983</v>
      </c>
      <c r="J1225" s="10"/>
      <c r="K1225"/>
      <c r="L1225"/>
      <c r="M1225"/>
      <c r="N1225" s="17"/>
      <c r="O1225"/>
      <c r="P1225" s="10"/>
      <c r="Q1225"/>
      <c r="R1225"/>
      <c r="S1225"/>
      <c r="T1225" s="17"/>
      <c r="AN1225" s="5"/>
    </row>
    <row r="1226" spans="1:40" x14ac:dyDescent="0.3">
      <c r="A1226" s="10">
        <f>IF(ISBLANK('Step 1.1 Raw Data'!A1226),"-",'Step 1.1 Raw Data'!A1226)</f>
        <v>43183.41673744213</v>
      </c>
      <c r="B1226">
        <f t="shared" si="136"/>
        <v>10</v>
      </c>
      <c r="C1226">
        <f t="shared" si="135"/>
        <v>7</v>
      </c>
      <c r="D1226">
        <f>IF(ISBLANK('Step 1.1 Raw Data'!B1226),"-",'Step 1.1 Raw Data'!B1226)</f>
        <v>86.1982</v>
      </c>
      <c r="E1226">
        <f>IF(ISBLANK('Step 1.1 Raw Data'!C1226),"-",'Step 1.1 Raw Data'!C1226)</f>
        <v>86.1982</v>
      </c>
      <c r="F1226">
        <f>IF(ISBLANK('Step 1.1 Raw Data'!D1226),"-",'Step 1.1 Raw Data'!D1226)</f>
        <v>86.1982</v>
      </c>
      <c r="G1226" s="17">
        <f t="shared" si="137"/>
        <v>86.1982</v>
      </c>
      <c r="H1226" s="61">
        <f>(SQRT(3)*G1226*'Step 1.1 Raw Data'!$G$3*'Step 1.1 Raw Data'!$G$4)/1000</f>
        <v>31.187206378674261</v>
      </c>
      <c r="J1226" s="10"/>
      <c r="K1226"/>
      <c r="L1226"/>
      <c r="M1226"/>
      <c r="N1226" s="17"/>
      <c r="O1226"/>
      <c r="P1226" s="10"/>
      <c r="Q1226"/>
      <c r="R1226"/>
      <c r="S1226"/>
      <c r="T1226" s="17"/>
      <c r="AN1226" s="5"/>
    </row>
    <row r="1227" spans="1:40" x14ac:dyDescent="0.3">
      <c r="A1227" s="10">
        <f>IF(ISBLANK('Step 1.1 Raw Data'!A1227),"-",'Step 1.1 Raw Data'!A1227)</f>
        <v>43183.458404166668</v>
      </c>
      <c r="B1227">
        <f t="shared" si="136"/>
        <v>11</v>
      </c>
      <c r="C1227">
        <f t="shared" si="135"/>
        <v>7</v>
      </c>
      <c r="D1227">
        <f>IF(ISBLANK('Step 1.1 Raw Data'!B1227),"-",'Step 1.1 Raw Data'!B1227)</f>
        <v>86.170699999999997</v>
      </c>
      <c r="E1227">
        <f>IF(ISBLANK('Step 1.1 Raw Data'!C1227),"-",'Step 1.1 Raw Data'!C1227)</f>
        <v>86.170699999999997</v>
      </c>
      <c r="F1227">
        <f>IF(ISBLANK('Step 1.1 Raw Data'!D1227),"-",'Step 1.1 Raw Data'!D1227)</f>
        <v>86.170699999999997</v>
      </c>
      <c r="G1227" s="17">
        <f t="shared" si="137"/>
        <v>86.170699999999997</v>
      </c>
      <c r="H1227" s="61">
        <f>(SQRT(3)*G1227*'Step 1.1 Raw Data'!$G$3*'Step 1.1 Raw Data'!$G$4)/1000</f>
        <v>31.177256656111446</v>
      </c>
      <c r="J1227" s="10"/>
      <c r="K1227"/>
      <c r="L1227"/>
      <c r="M1227"/>
      <c r="N1227" s="17"/>
      <c r="O1227"/>
      <c r="P1227" s="10"/>
      <c r="Q1227"/>
      <c r="R1227"/>
      <c r="S1227"/>
      <c r="T1227" s="17"/>
      <c r="AN1227" s="5"/>
    </row>
    <row r="1228" spans="1:40" x14ac:dyDescent="0.3">
      <c r="A1228" s="10">
        <f>IF(ISBLANK('Step 1.1 Raw Data'!A1228),"-",'Step 1.1 Raw Data'!A1228)</f>
        <v>43183.500070891205</v>
      </c>
      <c r="B1228">
        <f t="shared" si="136"/>
        <v>12</v>
      </c>
      <c r="C1228">
        <f t="shared" si="135"/>
        <v>7</v>
      </c>
      <c r="D1228">
        <f>IF(ISBLANK('Step 1.1 Raw Data'!B1228),"-",'Step 1.1 Raw Data'!B1228)</f>
        <v>86.501900000000006</v>
      </c>
      <c r="E1228">
        <f>IF(ISBLANK('Step 1.1 Raw Data'!C1228),"-",'Step 1.1 Raw Data'!C1228)</f>
        <v>86.501900000000006</v>
      </c>
      <c r="F1228">
        <f>IF(ISBLANK('Step 1.1 Raw Data'!D1228),"-",'Step 1.1 Raw Data'!D1228)</f>
        <v>86.501900000000006</v>
      </c>
      <c r="G1228" s="17">
        <f t="shared" si="137"/>
        <v>86.50190000000002</v>
      </c>
      <c r="H1228" s="61">
        <f>(SQRT(3)*G1228*'Step 1.1 Raw Data'!$G$3*'Step 1.1 Raw Data'!$G$4)/1000</f>
        <v>31.297087496577003</v>
      </c>
      <c r="J1228" s="10"/>
      <c r="K1228"/>
      <c r="L1228"/>
      <c r="M1228"/>
      <c r="N1228" s="17"/>
      <c r="O1228"/>
      <c r="P1228" s="10"/>
      <c r="Q1228"/>
      <c r="R1228"/>
      <c r="S1228"/>
      <c r="T1228" s="17"/>
      <c r="AN1228" s="5"/>
    </row>
    <row r="1229" spans="1:40" x14ac:dyDescent="0.3">
      <c r="A1229" s="10">
        <f>IF(ISBLANK('Step 1.1 Raw Data'!A1229),"-",'Step 1.1 Raw Data'!A1229)</f>
        <v>43183.541737615742</v>
      </c>
      <c r="B1229">
        <f t="shared" si="136"/>
        <v>13</v>
      </c>
      <c r="C1229">
        <f t="shared" si="135"/>
        <v>7</v>
      </c>
      <c r="D1229">
        <f>IF(ISBLANK('Step 1.1 Raw Data'!B1229),"-",'Step 1.1 Raw Data'!B1229)</f>
        <v>86.614800000000002</v>
      </c>
      <c r="E1229">
        <f>IF(ISBLANK('Step 1.1 Raw Data'!C1229),"-",'Step 1.1 Raw Data'!C1229)</f>
        <v>86.614800000000002</v>
      </c>
      <c r="F1229">
        <f>IF(ISBLANK('Step 1.1 Raw Data'!D1229),"-",'Step 1.1 Raw Data'!D1229)</f>
        <v>86.614800000000002</v>
      </c>
      <c r="G1229" s="17">
        <f t="shared" si="137"/>
        <v>86.614800000000002</v>
      </c>
      <c r="H1229" s="61">
        <f>(SQRT(3)*G1229*'Step 1.1 Raw Data'!$G$3*'Step 1.1 Raw Data'!$G$4)/1000</f>
        <v>31.337935630298489</v>
      </c>
      <c r="J1229" s="10"/>
      <c r="K1229"/>
      <c r="L1229"/>
      <c r="M1229"/>
      <c r="N1229" s="17"/>
      <c r="O1229"/>
      <c r="P1229" s="10"/>
      <c r="Q1229"/>
      <c r="R1229"/>
      <c r="S1229"/>
      <c r="T1229" s="17"/>
      <c r="AN1229" s="5"/>
    </row>
    <row r="1230" spans="1:40" x14ac:dyDescent="0.3">
      <c r="A1230" s="10">
        <f>IF(ISBLANK('Step 1.1 Raw Data'!A1230),"-",'Step 1.1 Raw Data'!A1230)</f>
        <v>43183.583404340279</v>
      </c>
      <c r="B1230">
        <f t="shared" si="136"/>
        <v>14</v>
      </c>
      <c r="C1230">
        <f t="shared" si="135"/>
        <v>7</v>
      </c>
      <c r="D1230">
        <f>IF(ISBLANK('Step 1.1 Raw Data'!B1230),"-",'Step 1.1 Raw Data'!B1230)</f>
        <v>86.443899999999999</v>
      </c>
      <c r="E1230">
        <f>IF(ISBLANK('Step 1.1 Raw Data'!C1230),"-",'Step 1.1 Raw Data'!C1230)</f>
        <v>86.443899999999999</v>
      </c>
      <c r="F1230">
        <f>IF(ISBLANK('Step 1.1 Raw Data'!D1230),"-",'Step 1.1 Raw Data'!D1230)</f>
        <v>86.443899999999999</v>
      </c>
      <c r="G1230" s="17">
        <f t="shared" si="137"/>
        <v>86.443899999999999</v>
      </c>
      <c r="H1230" s="61">
        <f>(SQRT(3)*G1230*'Step 1.1 Raw Data'!$G$3*'Step 1.1 Raw Data'!$G$4)/1000</f>
        <v>31.276102627171799</v>
      </c>
      <c r="J1230" s="10"/>
      <c r="K1230"/>
      <c r="L1230"/>
      <c r="M1230"/>
      <c r="N1230" s="17"/>
      <c r="O1230"/>
      <c r="P1230" s="10"/>
      <c r="Q1230"/>
      <c r="R1230"/>
      <c r="S1230"/>
      <c r="T1230" s="17"/>
      <c r="AN1230" s="5"/>
    </row>
    <row r="1231" spans="1:40" x14ac:dyDescent="0.3">
      <c r="A1231" s="10">
        <f>IF(ISBLANK('Step 1.1 Raw Data'!A1231),"-",'Step 1.1 Raw Data'!A1231)</f>
        <v>43183.625071064816</v>
      </c>
      <c r="B1231">
        <f t="shared" si="136"/>
        <v>15</v>
      </c>
      <c r="C1231">
        <f t="shared" si="135"/>
        <v>7</v>
      </c>
      <c r="D1231">
        <f>IF(ISBLANK('Step 1.1 Raw Data'!B1231),"-",'Step 1.1 Raw Data'!B1231)</f>
        <v>86.552199999999999</v>
      </c>
      <c r="E1231">
        <f>IF(ISBLANK('Step 1.1 Raw Data'!C1231),"-",'Step 1.1 Raw Data'!C1231)</f>
        <v>86.552199999999999</v>
      </c>
      <c r="F1231">
        <f>IF(ISBLANK('Step 1.1 Raw Data'!D1231),"-",'Step 1.1 Raw Data'!D1231)</f>
        <v>86.552199999999999</v>
      </c>
      <c r="G1231" s="17">
        <f t="shared" si="137"/>
        <v>86.552200000000013</v>
      </c>
      <c r="H1231" s="61">
        <f>(SQRT(3)*G1231*'Step 1.1 Raw Data'!$G$3*'Step 1.1 Raw Data'!$G$4)/1000</f>
        <v>31.315286443664611</v>
      </c>
      <c r="J1231" s="10"/>
      <c r="K1231"/>
      <c r="L1231"/>
      <c r="M1231"/>
      <c r="N1231" s="17"/>
      <c r="O1231"/>
      <c r="P1231" s="10"/>
      <c r="Q1231"/>
      <c r="R1231"/>
      <c r="S1231"/>
      <c r="T1231" s="17"/>
      <c r="AN1231" s="5"/>
    </row>
    <row r="1232" spans="1:40" x14ac:dyDescent="0.3">
      <c r="A1232" s="10">
        <f>IF(ISBLANK('Step 1.1 Raw Data'!A1232),"-",'Step 1.1 Raw Data'!A1232)</f>
        <v>43183.666737789354</v>
      </c>
      <c r="B1232">
        <f t="shared" si="136"/>
        <v>16</v>
      </c>
      <c r="C1232">
        <f t="shared" si="135"/>
        <v>7</v>
      </c>
      <c r="D1232">
        <f>IF(ISBLANK('Step 1.1 Raw Data'!B1232),"-",'Step 1.1 Raw Data'!B1232)</f>
        <v>86.564400000000006</v>
      </c>
      <c r="E1232">
        <f>IF(ISBLANK('Step 1.1 Raw Data'!C1232),"-",'Step 1.1 Raw Data'!C1232)</f>
        <v>86.564400000000006</v>
      </c>
      <c r="F1232">
        <f>IF(ISBLANK('Step 1.1 Raw Data'!D1232),"-",'Step 1.1 Raw Data'!D1232)</f>
        <v>86.564400000000006</v>
      </c>
      <c r="G1232" s="17">
        <f t="shared" si="137"/>
        <v>86.56440000000002</v>
      </c>
      <c r="H1232" s="61">
        <f>(SQRT(3)*G1232*'Step 1.1 Raw Data'!$G$3*'Step 1.1 Raw Data'!$G$4)/1000</f>
        <v>31.319700502401567</v>
      </c>
      <c r="J1232" s="10"/>
      <c r="K1232"/>
      <c r="L1232"/>
      <c r="M1232"/>
      <c r="N1232" s="17"/>
      <c r="O1232"/>
      <c r="P1232" s="10"/>
      <c r="Q1232"/>
      <c r="R1232"/>
      <c r="S1232"/>
      <c r="T1232" s="17"/>
      <c r="AN1232" s="5"/>
    </row>
    <row r="1233" spans="1:40" x14ac:dyDescent="0.3">
      <c r="A1233" s="10">
        <f>IF(ISBLANK('Step 1.1 Raw Data'!A1233),"-",'Step 1.1 Raw Data'!A1233)</f>
        <v>43183.708404513891</v>
      </c>
      <c r="B1233">
        <f t="shared" si="136"/>
        <v>17</v>
      </c>
      <c r="C1233">
        <f t="shared" si="135"/>
        <v>7</v>
      </c>
      <c r="D1233">
        <f>IF(ISBLANK('Step 1.1 Raw Data'!B1233),"-",'Step 1.1 Raw Data'!B1233)</f>
        <v>86.744500000000002</v>
      </c>
      <c r="E1233">
        <f>IF(ISBLANK('Step 1.1 Raw Data'!C1233),"-",'Step 1.1 Raw Data'!C1233)</f>
        <v>86.744500000000002</v>
      </c>
      <c r="F1233">
        <f>IF(ISBLANK('Step 1.1 Raw Data'!D1233),"-",'Step 1.1 Raw Data'!D1233)</f>
        <v>86.744500000000002</v>
      </c>
      <c r="G1233" s="17">
        <f t="shared" si="137"/>
        <v>86.744500000000002</v>
      </c>
      <c r="H1233" s="61">
        <f>(SQRT(3)*G1233*'Step 1.1 Raw Data'!$G$3*'Step 1.1 Raw Data'!$G$4)/1000</f>
        <v>31.384862139985632</v>
      </c>
      <c r="J1233" s="10"/>
      <c r="K1233"/>
      <c r="L1233"/>
      <c r="M1233"/>
      <c r="N1233" s="17"/>
      <c r="O1233"/>
      <c r="P1233" s="10"/>
      <c r="Q1233"/>
      <c r="R1233"/>
      <c r="S1233"/>
      <c r="T1233" s="17"/>
      <c r="AN1233" s="5"/>
    </row>
    <row r="1234" spans="1:40" x14ac:dyDescent="0.3">
      <c r="A1234" s="10">
        <f>IF(ISBLANK('Step 1.1 Raw Data'!A1234),"-",'Step 1.1 Raw Data'!A1234)</f>
        <v>43183.750071238428</v>
      </c>
      <c r="B1234">
        <f t="shared" si="136"/>
        <v>18</v>
      </c>
      <c r="C1234">
        <f t="shared" si="135"/>
        <v>7</v>
      </c>
      <c r="D1234">
        <f>IF(ISBLANK('Step 1.1 Raw Data'!B1234),"-",'Step 1.1 Raw Data'!B1234)</f>
        <v>86.466800000000006</v>
      </c>
      <c r="E1234">
        <f>IF(ISBLANK('Step 1.1 Raw Data'!C1234),"-",'Step 1.1 Raw Data'!C1234)</f>
        <v>86.466800000000006</v>
      </c>
      <c r="F1234">
        <f>IF(ISBLANK('Step 1.1 Raw Data'!D1234),"-",'Step 1.1 Raw Data'!D1234)</f>
        <v>86.466800000000006</v>
      </c>
      <c r="G1234" s="17">
        <f t="shared" si="137"/>
        <v>86.466799999999992</v>
      </c>
      <c r="H1234" s="61">
        <f>(SQRT(3)*G1234*'Step 1.1 Raw Data'!$G$3*'Step 1.1 Raw Data'!$G$4)/1000</f>
        <v>31.28438803250592</v>
      </c>
      <c r="J1234" s="10"/>
      <c r="K1234"/>
      <c r="L1234"/>
      <c r="M1234"/>
      <c r="N1234" s="17"/>
      <c r="O1234"/>
      <c r="P1234" s="10"/>
      <c r="Q1234"/>
      <c r="R1234"/>
      <c r="S1234"/>
      <c r="T1234" s="17"/>
      <c r="AN1234" s="5"/>
    </row>
    <row r="1235" spans="1:40" x14ac:dyDescent="0.3">
      <c r="A1235" s="10">
        <f>IF(ISBLANK('Step 1.1 Raw Data'!A1235),"-",'Step 1.1 Raw Data'!A1235)</f>
        <v>43183.791737962965</v>
      </c>
      <c r="B1235">
        <f t="shared" si="136"/>
        <v>19</v>
      </c>
      <c r="C1235">
        <f t="shared" si="135"/>
        <v>7</v>
      </c>
      <c r="D1235">
        <f>IF(ISBLANK('Step 1.1 Raw Data'!B1235),"-",'Step 1.1 Raw Data'!B1235)</f>
        <v>86.366100000000003</v>
      </c>
      <c r="E1235">
        <f>IF(ISBLANK('Step 1.1 Raw Data'!C1235),"-",'Step 1.1 Raw Data'!C1235)</f>
        <v>86.366100000000003</v>
      </c>
      <c r="F1235">
        <f>IF(ISBLANK('Step 1.1 Raw Data'!D1235),"-",'Step 1.1 Raw Data'!D1235)</f>
        <v>86.366100000000003</v>
      </c>
      <c r="G1235" s="17">
        <f t="shared" si="137"/>
        <v>86.366100000000003</v>
      </c>
      <c r="H1235" s="61">
        <f>(SQRT(3)*G1235*'Step 1.1 Raw Data'!$G$3*'Step 1.1 Raw Data'!$G$4)/1000</f>
        <v>31.247953957521378</v>
      </c>
      <c r="J1235" s="10"/>
      <c r="K1235"/>
      <c r="L1235"/>
      <c r="M1235"/>
      <c r="N1235" s="17"/>
      <c r="O1235"/>
      <c r="P1235" s="10"/>
      <c r="Q1235"/>
      <c r="R1235"/>
      <c r="S1235"/>
      <c r="T1235" s="17"/>
      <c r="AN1235" s="5"/>
    </row>
    <row r="1236" spans="1:40" x14ac:dyDescent="0.3">
      <c r="A1236" s="10">
        <f>IF(ISBLANK('Step 1.1 Raw Data'!A1236),"-",'Step 1.1 Raw Data'!A1236)</f>
        <v>43183.833404687502</v>
      </c>
      <c r="B1236">
        <f t="shared" si="136"/>
        <v>20</v>
      </c>
      <c r="C1236">
        <f t="shared" si="135"/>
        <v>7</v>
      </c>
      <c r="D1236">
        <f>IF(ISBLANK('Step 1.1 Raw Data'!B1236),"-",'Step 1.1 Raw Data'!B1236)</f>
        <v>86.1173</v>
      </c>
      <c r="E1236">
        <f>IF(ISBLANK('Step 1.1 Raw Data'!C1236),"-",'Step 1.1 Raw Data'!C1236)</f>
        <v>86.1173</v>
      </c>
      <c r="F1236">
        <f>IF(ISBLANK('Step 1.1 Raw Data'!D1236),"-",'Step 1.1 Raw Data'!D1236)</f>
        <v>86.1173</v>
      </c>
      <c r="G1236" s="17">
        <f t="shared" si="137"/>
        <v>86.1173</v>
      </c>
      <c r="H1236" s="61">
        <f>(SQRT(3)*G1236*'Step 1.1 Raw Data'!$G$3*'Step 1.1 Raw Data'!$G$4)/1000</f>
        <v>31.157936103934944</v>
      </c>
      <c r="J1236" s="10"/>
      <c r="K1236"/>
      <c r="L1236"/>
      <c r="M1236"/>
      <c r="N1236" s="17"/>
      <c r="O1236"/>
      <c r="P1236" s="10"/>
      <c r="Q1236"/>
      <c r="R1236"/>
      <c r="S1236"/>
      <c r="T1236" s="17"/>
      <c r="AN1236" s="5"/>
    </row>
    <row r="1237" spans="1:40" x14ac:dyDescent="0.3">
      <c r="A1237" s="10">
        <f>IF(ISBLANK('Step 1.1 Raw Data'!A1237),"-",'Step 1.1 Raw Data'!A1237)</f>
        <v>43183.87507141204</v>
      </c>
      <c r="B1237">
        <f t="shared" si="136"/>
        <v>21</v>
      </c>
      <c r="C1237">
        <f t="shared" si="135"/>
        <v>7</v>
      </c>
      <c r="D1237">
        <f>IF(ISBLANK('Step 1.1 Raw Data'!B1237),"-",'Step 1.1 Raw Data'!B1237)</f>
        <v>86.155500000000004</v>
      </c>
      <c r="E1237">
        <f>IF(ISBLANK('Step 1.1 Raw Data'!C1237),"-",'Step 1.1 Raw Data'!C1237)</f>
        <v>86.155500000000004</v>
      </c>
      <c r="F1237">
        <f>IF(ISBLANK('Step 1.1 Raw Data'!D1237),"-",'Step 1.1 Raw Data'!D1237)</f>
        <v>86.155500000000004</v>
      </c>
      <c r="G1237" s="17">
        <f t="shared" si="137"/>
        <v>86.155500000000004</v>
      </c>
      <c r="H1237" s="61">
        <f>(SQRT(3)*G1237*'Step 1.1 Raw Data'!$G$3*'Step 1.1 Raw Data'!$G$4)/1000</f>
        <v>31.171757173094921</v>
      </c>
      <c r="J1237" s="10"/>
      <c r="K1237"/>
      <c r="L1237"/>
      <c r="M1237"/>
      <c r="N1237" s="17"/>
      <c r="O1237"/>
      <c r="P1237" s="10"/>
      <c r="Q1237"/>
      <c r="R1237"/>
      <c r="S1237"/>
      <c r="T1237" s="17"/>
      <c r="AN1237" s="5"/>
    </row>
    <row r="1238" spans="1:40" x14ac:dyDescent="0.3">
      <c r="A1238" s="10">
        <f>IF(ISBLANK('Step 1.1 Raw Data'!A1238),"-",'Step 1.1 Raw Data'!A1238)</f>
        <v>43183.916738136577</v>
      </c>
      <c r="B1238">
        <f t="shared" si="136"/>
        <v>22</v>
      </c>
      <c r="C1238">
        <f t="shared" si="135"/>
        <v>7</v>
      </c>
      <c r="D1238">
        <f>IF(ISBLANK('Step 1.1 Raw Data'!B1238),"-",'Step 1.1 Raw Data'!B1238)</f>
        <v>86.221100000000007</v>
      </c>
      <c r="E1238">
        <f>IF(ISBLANK('Step 1.1 Raw Data'!C1238),"-",'Step 1.1 Raw Data'!C1238)</f>
        <v>86.221100000000007</v>
      </c>
      <c r="F1238">
        <f>IF(ISBLANK('Step 1.1 Raw Data'!D1238),"-",'Step 1.1 Raw Data'!D1238)</f>
        <v>86.221100000000007</v>
      </c>
      <c r="G1238" s="17">
        <f t="shared" si="137"/>
        <v>86.221100000000021</v>
      </c>
      <c r="H1238" s="61">
        <f>(SQRT(3)*G1238*'Step 1.1 Raw Data'!$G$3*'Step 1.1 Raw Data'!$G$4)/1000</f>
        <v>31.195491784008386</v>
      </c>
      <c r="J1238" s="10"/>
      <c r="K1238"/>
      <c r="L1238"/>
      <c r="M1238"/>
      <c r="N1238" s="17"/>
      <c r="O1238"/>
      <c r="P1238" s="10"/>
      <c r="Q1238"/>
      <c r="R1238"/>
      <c r="S1238"/>
      <c r="T1238" s="17"/>
      <c r="AN1238" s="5"/>
    </row>
    <row r="1239" spans="1:40" x14ac:dyDescent="0.3">
      <c r="A1239" s="10">
        <f>IF(ISBLANK('Step 1.1 Raw Data'!A1239),"-",'Step 1.1 Raw Data'!A1239)</f>
        <v>43183.958404861114</v>
      </c>
      <c r="B1239">
        <f t="shared" si="136"/>
        <v>23</v>
      </c>
      <c r="C1239">
        <f t="shared" si="135"/>
        <v>7</v>
      </c>
      <c r="D1239">
        <f>IF(ISBLANK('Step 1.1 Raw Data'!B1239),"-",'Step 1.1 Raw Data'!B1239)</f>
        <v>86.2226</v>
      </c>
      <c r="E1239">
        <f>IF(ISBLANK('Step 1.1 Raw Data'!C1239),"-",'Step 1.1 Raw Data'!C1239)</f>
        <v>86.2226</v>
      </c>
      <c r="F1239">
        <f>IF(ISBLANK('Step 1.1 Raw Data'!D1239),"-",'Step 1.1 Raw Data'!D1239)</f>
        <v>86.2226</v>
      </c>
      <c r="G1239" s="17">
        <f t="shared" si="137"/>
        <v>86.2226</v>
      </c>
      <c r="H1239" s="61">
        <f>(SQRT(3)*G1239*'Step 1.1 Raw Data'!$G$3*'Step 1.1 Raw Data'!$G$4)/1000</f>
        <v>31.196034496148172</v>
      </c>
      <c r="J1239" s="10"/>
      <c r="K1239"/>
      <c r="L1239"/>
      <c r="M1239"/>
      <c r="N1239" s="17"/>
      <c r="O1239"/>
      <c r="P1239" s="10"/>
      <c r="Q1239"/>
      <c r="R1239"/>
      <c r="S1239"/>
      <c r="T1239" s="17"/>
      <c r="AN1239" s="5"/>
    </row>
    <row r="1240" spans="1:40" x14ac:dyDescent="0.3">
      <c r="A1240" s="10">
        <f>IF(ISBLANK('Step 1.1 Raw Data'!A1240),"-",'Step 1.1 Raw Data'!A1240)</f>
        <v>43184.000071585651</v>
      </c>
      <c r="B1240">
        <f t="shared" si="136"/>
        <v>0</v>
      </c>
      <c r="C1240">
        <f t="shared" si="135"/>
        <v>1</v>
      </c>
      <c r="D1240">
        <f>IF(ISBLANK('Step 1.1 Raw Data'!B1240),"-",'Step 1.1 Raw Data'!B1240)</f>
        <v>86.236400000000003</v>
      </c>
      <c r="E1240">
        <f>IF(ISBLANK('Step 1.1 Raw Data'!C1240),"-",'Step 1.1 Raw Data'!C1240)</f>
        <v>86.236400000000003</v>
      </c>
      <c r="F1240">
        <f>IF(ISBLANK('Step 1.1 Raw Data'!D1240),"-",'Step 1.1 Raw Data'!D1240)</f>
        <v>86.236400000000003</v>
      </c>
      <c r="G1240" s="17">
        <f t="shared" si="137"/>
        <v>86.236400000000003</v>
      </c>
      <c r="H1240" s="61">
        <f>(SQRT(3)*G1240*'Step 1.1 Raw Data'!$G$3*'Step 1.1 Raw Data'!$G$4)/1000</f>
        <v>31.201027447834235</v>
      </c>
      <c r="J1240" s="10"/>
      <c r="K1240"/>
      <c r="L1240"/>
      <c r="M1240"/>
      <c r="N1240" s="17"/>
      <c r="O1240"/>
      <c r="P1240" s="10"/>
      <c r="Q1240"/>
      <c r="R1240"/>
      <c r="S1240"/>
      <c r="T1240" s="17"/>
      <c r="AN1240" s="5"/>
    </row>
    <row r="1241" spans="1:40" x14ac:dyDescent="0.3">
      <c r="A1241" s="10">
        <f>IF(ISBLANK('Step 1.1 Raw Data'!A1241),"-",'Step 1.1 Raw Data'!A1241)</f>
        <v>43184.041738310189</v>
      </c>
      <c r="B1241">
        <f t="shared" si="136"/>
        <v>1</v>
      </c>
      <c r="C1241">
        <f t="shared" si="135"/>
        <v>1</v>
      </c>
      <c r="D1241">
        <f>IF(ISBLANK('Step 1.1 Raw Data'!B1241),"-",'Step 1.1 Raw Data'!B1241)</f>
        <v>86.318799999999996</v>
      </c>
      <c r="E1241">
        <f>IF(ISBLANK('Step 1.1 Raw Data'!C1241),"-",'Step 1.1 Raw Data'!C1241)</f>
        <v>86.318799999999996</v>
      </c>
      <c r="F1241">
        <f>IF(ISBLANK('Step 1.1 Raw Data'!D1241),"-",'Step 1.1 Raw Data'!D1241)</f>
        <v>86.318799999999996</v>
      </c>
      <c r="G1241" s="17">
        <f t="shared" si="137"/>
        <v>86.318799999999996</v>
      </c>
      <c r="H1241" s="61">
        <f>(SQRT(3)*G1241*'Step 1.1 Raw Data'!$G$3*'Step 1.1 Raw Data'!$G$4)/1000</f>
        <v>31.230840434713343</v>
      </c>
      <c r="J1241" s="10"/>
      <c r="K1241"/>
      <c r="L1241"/>
      <c r="M1241"/>
      <c r="N1241" s="17"/>
      <c r="O1241"/>
      <c r="P1241" s="10"/>
      <c r="Q1241"/>
      <c r="R1241"/>
      <c r="S1241"/>
      <c r="T1241" s="17"/>
      <c r="AN1241" s="5"/>
    </row>
    <row r="1242" spans="1:40" x14ac:dyDescent="0.3">
      <c r="A1242" s="10">
        <f>IF(ISBLANK('Step 1.1 Raw Data'!A1242),"-",'Step 1.1 Raw Data'!A1242)</f>
        <v>43184.083405034726</v>
      </c>
      <c r="B1242">
        <f t="shared" si="136"/>
        <v>2</v>
      </c>
      <c r="C1242">
        <f t="shared" si="135"/>
        <v>1</v>
      </c>
      <c r="D1242">
        <f>IF(ISBLANK('Step 1.1 Raw Data'!B1242),"-",'Step 1.1 Raw Data'!B1242)</f>
        <v>86.2119</v>
      </c>
      <c r="E1242">
        <f>IF(ISBLANK('Step 1.1 Raw Data'!C1242),"-",'Step 1.1 Raw Data'!C1242)</f>
        <v>86.2119</v>
      </c>
      <c r="F1242">
        <f>IF(ISBLANK('Step 1.1 Raw Data'!D1242),"-",'Step 1.1 Raw Data'!D1242)</f>
        <v>86.2119</v>
      </c>
      <c r="G1242" s="17">
        <f t="shared" si="137"/>
        <v>86.2119</v>
      </c>
      <c r="H1242" s="61">
        <f>(SQRT(3)*G1242*'Step 1.1 Raw Data'!$G$3*'Step 1.1 Raw Data'!$G$4)/1000</f>
        <v>31.192163149551003</v>
      </c>
      <c r="J1242" s="10"/>
      <c r="K1242"/>
      <c r="L1242"/>
      <c r="M1242"/>
      <c r="N1242" s="17"/>
      <c r="O1242"/>
      <c r="P1242" s="10"/>
      <c r="Q1242"/>
      <c r="R1242"/>
      <c r="S1242"/>
      <c r="T1242" s="17"/>
      <c r="AN1242" s="5"/>
    </row>
    <row r="1243" spans="1:40" x14ac:dyDescent="0.3">
      <c r="A1243" s="10">
        <f>IF(ISBLANK('Step 1.1 Raw Data'!A1243),"-",'Step 1.1 Raw Data'!A1243)</f>
        <v>43184.125071759256</v>
      </c>
      <c r="B1243">
        <f t="shared" si="136"/>
        <v>3</v>
      </c>
      <c r="C1243">
        <f t="shared" si="135"/>
        <v>1</v>
      </c>
      <c r="D1243">
        <f>IF(ISBLANK('Step 1.1 Raw Data'!B1243),"-",'Step 1.1 Raw Data'!B1243)</f>
        <v>86.1845</v>
      </c>
      <c r="E1243">
        <f>IF(ISBLANK('Step 1.1 Raw Data'!C1243),"-",'Step 1.1 Raw Data'!C1243)</f>
        <v>86.1845</v>
      </c>
      <c r="F1243">
        <f>IF(ISBLANK('Step 1.1 Raw Data'!D1243),"-",'Step 1.1 Raw Data'!D1243)</f>
        <v>86.1845</v>
      </c>
      <c r="G1243" s="17">
        <f t="shared" si="137"/>
        <v>86.1845</v>
      </c>
      <c r="H1243" s="61">
        <f>(SQRT(3)*G1243*'Step 1.1 Raw Data'!$G$3*'Step 1.1 Raw Data'!$G$4)/1000</f>
        <v>31.182249607797516</v>
      </c>
      <c r="J1243" s="10"/>
      <c r="K1243"/>
      <c r="L1243"/>
      <c r="M1243"/>
      <c r="N1243" s="17"/>
      <c r="O1243"/>
      <c r="P1243" s="10"/>
      <c r="Q1243"/>
      <c r="R1243"/>
      <c r="S1243"/>
      <c r="T1243" s="17"/>
      <c r="AN1243" s="5"/>
    </row>
    <row r="1244" spans="1:40" x14ac:dyDescent="0.3">
      <c r="A1244" s="10">
        <f>IF(ISBLANK('Step 1.1 Raw Data'!A1244),"-",'Step 1.1 Raw Data'!A1244)</f>
        <v>43184.166738483793</v>
      </c>
      <c r="B1244">
        <f t="shared" si="136"/>
        <v>4</v>
      </c>
      <c r="C1244">
        <f t="shared" si="135"/>
        <v>1</v>
      </c>
      <c r="D1244">
        <f>IF(ISBLANK('Step 1.1 Raw Data'!B1244),"-",'Step 1.1 Raw Data'!B1244)</f>
        <v>86.245500000000007</v>
      </c>
      <c r="E1244">
        <f>IF(ISBLANK('Step 1.1 Raw Data'!C1244),"-",'Step 1.1 Raw Data'!C1244)</f>
        <v>86.245500000000007</v>
      </c>
      <c r="F1244">
        <f>IF(ISBLANK('Step 1.1 Raw Data'!D1244),"-",'Step 1.1 Raw Data'!D1244)</f>
        <v>86.245500000000007</v>
      </c>
      <c r="G1244" s="17">
        <f t="shared" si="137"/>
        <v>86.245500000000007</v>
      </c>
      <c r="H1244" s="61">
        <f>(SQRT(3)*G1244*'Step 1.1 Raw Data'!$G$3*'Step 1.1 Raw Data'!$G$4)/1000</f>
        <v>31.204319901482297</v>
      </c>
      <c r="J1244" s="10"/>
      <c r="K1244"/>
      <c r="L1244"/>
      <c r="M1244"/>
      <c r="N1244" s="17"/>
      <c r="O1244"/>
      <c r="P1244" s="10"/>
      <c r="Q1244"/>
      <c r="R1244"/>
      <c r="S1244"/>
      <c r="T1244" s="17"/>
      <c r="AN1244" s="5"/>
    </row>
    <row r="1245" spans="1:40" x14ac:dyDescent="0.3">
      <c r="A1245" s="10">
        <f>IF(ISBLANK('Step 1.1 Raw Data'!A1245),"-",'Step 1.1 Raw Data'!A1245)</f>
        <v>43184.20840520833</v>
      </c>
      <c r="B1245">
        <f t="shared" si="136"/>
        <v>5</v>
      </c>
      <c r="C1245">
        <f t="shared" si="135"/>
        <v>1</v>
      </c>
      <c r="D1245">
        <f>IF(ISBLANK('Step 1.1 Raw Data'!B1245),"-",'Step 1.1 Raw Data'!B1245)</f>
        <v>86.2333</v>
      </c>
      <c r="E1245">
        <f>IF(ISBLANK('Step 1.1 Raw Data'!C1245),"-",'Step 1.1 Raw Data'!C1245)</f>
        <v>86.2333</v>
      </c>
      <c r="F1245">
        <f>IF(ISBLANK('Step 1.1 Raw Data'!D1245),"-",'Step 1.1 Raw Data'!D1245)</f>
        <v>86.2333</v>
      </c>
      <c r="G1245" s="17">
        <f t="shared" si="137"/>
        <v>86.2333</v>
      </c>
      <c r="H1245" s="61">
        <f>(SQRT(3)*G1245*'Step 1.1 Raw Data'!$G$3*'Step 1.1 Raw Data'!$G$4)/1000</f>
        <v>31.199905842745338</v>
      </c>
      <c r="J1245" s="10"/>
      <c r="K1245"/>
      <c r="L1245"/>
      <c r="M1245"/>
      <c r="N1245" s="17"/>
      <c r="O1245"/>
      <c r="P1245" s="10"/>
      <c r="Q1245"/>
      <c r="R1245"/>
      <c r="S1245"/>
      <c r="T1245" s="17"/>
      <c r="AN1245" s="5"/>
    </row>
    <row r="1246" spans="1:40" x14ac:dyDescent="0.3">
      <c r="A1246" s="10">
        <f>IF(ISBLANK('Step 1.1 Raw Data'!A1246),"-",'Step 1.1 Raw Data'!A1246)</f>
        <v>43184.250071932867</v>
      </c>
      <c r="B1246">
        <f t="shared" si="136"/>
        <v>6</v>
      </c>
      <c r="C1246">
        <f t="shared" si="135"/>
        <v>1</v>
      </c>
      <c r="D1246">
        <f>IF(ISBLANK('Step 1.1 Raw Data'!B1246),"-",'Step 1.1 Raw Data'!B1246)</f>
        <v>86.277600000000007</v>
      </c>
      <c r="E1246">
        <f>IF(ISBLANK('Step 1.1 Raw Data'!C1246),"-",'Step 1.1 Raw Data'!C1246)</f>
        <v>86.277600000000007</v>
      </c>
      <c r="F1246">
        <f>IF(ISBLANK('Step 1.1 Raw Data'!D1246),"-",'Step 1.1 Raw Data'!D1246)</f>
        <v>86.277600000000007</v>
      </c>
      <c r="G1246" s="17">
        <f t="shared" si="137"/>
        <v>86.277600000000007</v>
      </c>
      <c r="H1246" s="61">
        <f>(SQRT(3)*G1246*'Step 1.1 Raw Data'!$G$3*'Step 1.1 Raw Data'!$G$4)/1000</f>
        <v>31.215933941273793</v>
      </c>
      <c r="J1246" s="10"/>
      <c r="K1246"/>
      <c r="L1246"/>
      <c r="M1246"/>
      <c r="N1246" s="17"/>
      <c r="O1246"/>
      <c r="P1246" s="10"/>
      <c r="Q1246"/>
      <c r="R1246"/>
      <c r="S1246"/>
      <c r="T1246" s="17"/>
      <c r="AN1246" s="5"/>
    </row>
    <row r="1247" spans="1:40" x14ac:dyDescent="0.3">
      <c r="A1247" s="10">
        <f>IF(ISBLANK('Step 1.1 Raw Data'!A1247),"-",'Step 1.1 Raw Data'!A1247)</f>
        <v>43184.291738657404</v>
      </c>
      <c r="B1247">
        <f t="shared" si="136"/>
        <v>7</v>
      </c>
      <c r="C1247">
        <f t="shared" si="135"/>
        <v>1</v>
      </c>
      <c r="D1247">
        <f>IF(ISBLANK('Step 1.1 Raw Data'!B1247),"-",'Step 1.1 Raw Data'!B1247)</f>
        <v>86.286699999999996</v>
      </c>
      <c r="E1247">
        <f>IF(ISBLANK('Step 1.1 Raw Data'!C1247),"-",'Step 1.1 Raw Data'!C1247)</f>
        <v>86.286699999999996</v>
      </c>
      <c r="F1247">
        <f>IF(ISBLANK('Step 1.1 Raw Data'!D1247),"-",'Step 1.1 Raw Data'!D1247)</f>
        <v>86.286699999999996</v>
      </c>
      <c r="G1247" s="17">
        <f t="shared" si="137"/>
        <v>86.286699999999996</v>
      </c>
      <c r="H1247" s="61">
        <f>(SQRT(3)*G1247*'Step 1.1 Raw Data'!$G$3*'Step 1.1 Raw Data'!$G$4)/1000</f>
        <v>31.219226394921847</v>
      </c>
      <c r="J1247" s="10"/>
      <c r="K1247"/>
      <c r="L1247"/>
      <c r="M1247"/>
      <c r="N1247" s="17"/>
      <c r="O1247"/>
      <c r="P1247" s="10"/>
      <c r="Q1247"/>
      <c r="R1247"/>
      <c r="S1247"/>
      <c r="T1247" s="17"/>
      <c r="AN1247" s="5"/>
    </row>
    <row r="1248" spans="1:40" x14ac:dyDescent="0.3">
      <c r="A1248" s="10">
        <f>IF(ISBLANK('Step 1.1 Raw Data'!A1248),"-",'Step 1.1 Raw Data'!A1248)</f>
        <v>43184.333405381942</v>
      </c>
      <c r="B1248">
        <f t="shared" si="136"/>
        <v>8</v>
      </c>
      <c r="C1248">
        <f t="shared" si="135"/>
        <v>1</v>
      </c>
      <c r="D1248">
        <f>IF(ISBLANK('Step 1.1 Raw Data'!B1248),"-",'Step 1.1 Raw Data'!B1248)</f>
        <v>86.298900000000003</v>
      </c>
      <c r="E1248">
        <f>IF(ISBLANK('Step 1.1 Raw Data'!C1248),"-",'Step 1.1 Raw Data'!C1248)</f>
        <v>86.298900000000003</v>
      </c>
      <c r="F1248">
        <f>IF(ISBLANK('Step 1.1 Raw Data'!D1248),"-",'Step 1.1 Raw Data'!D1248)</f>
        <v>86.298900000000003</v>
      </c>
      <c r="G1248" s="17">
        <f t="shared" si="137"/>
        <v>86.298900000000003</v>
      </c>
      <c r="H1248" s="61">
        <f>(SQRT(3)*G1248*'Step 1.1 Raw Data'!$G$3*'Step 1.1 Raw Data'!$G$4)/1000</f>
        <v>31.223640453658806</v>
      </c>
      <c r="J1248" s="10"/>
      <c r="K1248"/>
      <c r="L1248"/>
      <c r="M1248"/>
      <c r="N1248" s="17"/>
      <c r="O1248"/>
      <c r="P1248" s="10"/>
      <c r="Q1248"/>
      <c r="R1248"/>
      <c r="S1248"/>
      <c r="T1248" s="17"/>
      <c r="AN1248" s="5"/>
    </row>
    <row r="1249" spans="1:40" x14ac:dyDescent="0.3">
      <c r="A1249" s="10">
        <f>IF(ISBLANK('Step 1.1 Raw Data'!A1249),"-",'Step 1.1 Raw Data'!A1249)</f>
        <v>43184.375072106479</v>
      </c>
      <c r="B1249">
        <f t="shared" si="136"/>
        <v>9</v>
      </c>
      <c r="C1249">
        <f t="shared" si="135"/>
        <v>1</v>
      </c>
      <c r="D1249">
        <f>IF(ISBLANK('Step 1.1 Raw Data'!B1249),"-",'Step 1.1 Raw Data'!B1249)</f>
        <v>86.286699999999996</v>
      </c>
      <c r="E1249">
        <f>IF(ISBLANK('Step 1.1 Raw Data'!C1249),"-",'Step 1.1 Raw Data'!C1249)</f>
        <v>86.286699999999996</v>
      </c>
      <c r="F1249">
        <f>IF(ISBLANK('Step 1.1 Raw Data'!D1249),"-",'Step 1.1 Raw Data'!D1249)</f>
        <v>86.286699999999996</v>
      </c>
      <c r="G1249" s="17">
        <f t="shared" si="137"/>
        <v>86.286699999999996</v>
      </c>
      <c r="H1249" s="61">
        <f>(SQRT(3)*G1249*'Step 1.1 Raw Data'!$G$3*'Step 1.1 Raw Data'!$G$4)/1000</f>
        <v>31.219226394921847</v>
      </c>
      <c r="J1249" s="10"/>
      <c r="K1249"/>
      <c r="L1249"/>
      <c r="M1249"/>
      <c r="N1249" s="17"/>
      <c r="O1249"/>
      <c r="P1249" s="10"/>
      <c r="Q1249"/>
      <c r="R1249"/>
      <c r="S1249"/>
      <c r="T1249" s="17"/>
      <c r="AN1249" s="5"/>
    </row>
    <row r="1250" spans="1:40" x14ac:dyDescent="0.3">
      <c r="A1250" s="10">
        <f>IF(ISBLANK('Step 1.1 Raw Data'!A1250),"-",'Step 1.1 Raw Data'!A1250)</f>
        <v>43184.416738831016</v>
      </c>
      <c r="B1250">
        <f t="shared" si="136"/>
        <v>10</v>
      </c>
      <c r="C1250">
        <f t="shared" si="135"/>
        <v>1</v>
      </c>
      <c r="D1250">
        <f>IF(ISBLANK('Step 1.1 Raw Data'!B1250),"-",'Step 1.1 Raw Data'!B1250)</f>
        <v>86.288200000000003</v>
      </c>
      <c r="E1250">
        <f>IF(ISBLANK('Step 1.1 Raw Data'!C1250),"-",'Step 1.1 Raw Data'!C1250)</f>
        <v>86.288200000000003</v>
      </c>
      <c r="F1250">
        <f>IF(ISBLANK('Step 1.1 Raw Data'!D1250),"-",'Step 1.1 Raw Data'!D1250)</f>
        <v>86.288200000000003</v>
      </c>
      <c r="G1250" s="17">
        <f t="shared" si="137"/>
        <v>86.288200000000003</v>
      </c>
      <c r="H1250" s="61">
        <f>(SQRT(3)*G1250*'Step 1.1 Raw Data'!$G$3*'Step 1.1 Raw Data'!$G$4)/1000</f>
        <v>31.219769107061637</v>
      </c>
      <c r="J1250" s="10"/>
      <c r="K1250"/>
      <c r="L1250"/>
      <c r="M1250"/>
      <c r="N1250" s="17"/>
      <c r="O1250"/>
      <c r="P1250" s="10"/>
      <c r="Q1250"/>
      <c r="R1250"/>
      <c r="S1250"/>
      <c r="T1250" s="17"/>
      <c r="AN1250" s="5"/>
    </row>
    <row r="1251" spans="1:40" x14ac:dyDescent="0.3">
      <c r="A1251" s="10">
        <f>IF(ISBLANK('Step 1.1 Raw Data'!A1251),"-",'Step 1.1 Raw Data'!A1251)</f>
        <v>43184.458405555553</v>
      </c>
      <c r="B1251">
        <f t="shared" si="136"/>
        <v>11</v>
      </c>
      <c r="C1251">
        <f t="shared" si="135"/>
        <v>1</v>
      </c>
      <c r="D1251">
        <f>IF(ISBLANK('Step 1.1 Raw Data'!B1251),"-",'Step 1.1 Raw Data'!B1251)</f>
        <v>86.1845</v>
      </c>
      <c r="E1251">
        <f>IF(ISBLANK('Step 1.1 Raw Data'!C1251),"-",'Step 1.1 Raw Data'!C1251)</f>
        <v>86.1845</v>
      </c>
      <c r="F1251">
        <f>IF(ISBLANK('Step 1.1 Raw Data'!D1251),"-",'Step 1.1 Raw Data'!D1251)</f>
        <v>86.1845</v>
      </c>
      <c r="G1251" s="17">
        <f t="shared" si="137"/>
        <v>86.1845</v>
      </c>
      <c r="H1251" s="61">
        <f>(SQRT(3)*G1251*'Step 1.1 Raw Data'!$G$3*'Step 1.1 Raw Data'!$G$4)/1000</f>
        <v>31.182249607797516</v>
      </c>
      <c r="J1251" s="10"/>
      <c r="K1251"/>
      <c r="L1251"/>
      <c r="M1251"/>
      <c r="N1251" s="17"/>
      <c r="O1251"/>
      <c r="P1251" s="10"/>
      <c r="Q1251"/>
      <c r="R1251"/>
      <c r="S1251"/>
      <c r="T1251" s="17"/>
      <c r="AN1251" s="5"/>
    </row>
    <row r="1252" spans="1:40" x14ac:dyDescent="0.3">
      <c r="A1252" s="10">
        <f>IF(ISBLANK('Step 1.1 Raw Data'!A1252),"-",'Step 1.1 Raw Data'!A1252)</f>
        <v>43184.500072280091</v>
      </c>
      <c r="B1252">
        <f t="shared" si="136"/>
        <v>12</v>
      </c>
      <c r="C1252">
        <f t="shared" si="135"/>
        <v>1</v>
      </c>
      <c r="D1252">
        <f>IF(ISBLANK('Step 1.1 Raw Data'!B1252),"-",'Step 1.1 Raw Data'!B1252)</f>
        <v>86.141800000000003</v>
      </c>
      <c r="E1252">
        <f>IF(ISBLANK('Step 1.1 Raw Data'!C1252),"-",'Step 1.1 Raw Data'!C1252)</f>
        <v>86.141800000000003</v>
      </c>
      <c r="F1252">
        <f>IF(ISBLANK('Step 1.1 Raw Data'!D1252),"-",'Step 1.1 Raw Data'!D1252)</f>
        <v>86.141800000000003</v>
      </c>
      <c r="G1252" s="17">
        <f t="shared" si="137"/>
        <v>86.141800000000003</v>
      </c>
      <c r="H1252" s="61">
        <f>(SQRT(3)*G1252*'Step 1.1 Raw Data'!$G$3*'Step 1.1 Raw Data'!$G$4)/1000</f>
        <v>31.166800402218175</v>
      </c>
      <c r="J1252" s="10"/>
      <c r="K1252"/>
      <c r="L1252"/>
      <c r="M1252"/>
      <c r="N1252" s="17"/>
      <c r="O1252"/>
      <c r="P1252" s="10"/>
      <c r="Q1252"/>
      <c r="R1252"/>
      <c r="S1252"/>
      <c r="T1252" s="17"/>
      <c r="AN1252" s="5"/>
    </row>
    <row r="1253" spans="1:40" x14ac:dyDescent="0.3">
      <c r="A1253" s="10">
        <f>IF(ISBLANK('Step 1.1 Raw Data'!A1253),"-",'Step 1.1 Raw Data'!A1253)</f>
        <v>43184.541739004628</v>
      </c>
      <c r="B1253">
        <f t="shared" si="136"/>
        <v>13</v>
      </c>
      <c r="C1253">
        <f t="shared" si="135"/>
        <v>1</v>
      </c>
      <c r="D1253">
        <f>IF(ISBLANK('Step 1.1 Raw Data'!B1253),"-",'Step 1.1 Raw Data'!B1253)</f>
        <v>86.147900000000007</v>
      </c>
      <c r="E1253">
        <f>IF(ISBLANK('Step 1.1 Raw Data'!C1253),"-",'Step 1.1 Raw Data'!C1253)</f>
        <v>86.147900000000007</v>
      </c>
      <c r="F1253">
        <f>IF(ISBLANK('Step 1.1 Raw Data'!D1253),"-",'Step 1.1 Raw Data'!D1253)</f>
        <v>86.147900000000007</v>
      </c>
      <c r="G1253" s="17">
        <f t="shared" si="137"/>
        <v>86.147900000000007</v>
      </c>
      <c r="H1253" s="61">
        <f>(SQRT(3)*G1253*'Step 1.1 Raw Data'!$G$3*'Step 1.1 Raw Data'!$G$4)/1000</f>
        <v>31.169007431586657</v>
      </c>
      <c r="J1253" s="10"/>
      <c r="K1253"/>
      <c r="L1253"/>
      <c r="M1253"/>
      <c r="N1253" s="17"/>
      <c r="O1253"/>
      <c r="P1253" s="10"/>
      <c r="Q1253"/>
      <c r="R1253"/>
      <c r="S1253"/>
      <c r="T1253" s="17"/>
      <c r="AN1253" s="5"/>
    </row>
    <row r="1254" spans="1:40" x14ac:dyDescent="0.3">
      <c r="A1254" s="10">
        <f>IF(ISBLANK('Step 1.1 Raw Data'!A1254),"-",'Step 1.1 Raw Data'!A1254)</f>
        <v>43184.583405729165</v>
      </c>
      <c r="B1254">
        <f t="shared" si="136"/>
        <v>14</v>
      </c>
      <c r="C1254">
        <f t="shared" si="135"/>
        <v>1</v>
      </c>
      <c r="D1254">
        <f>IF(ISBLANK('Step 1.1 Raw Data'!B1254),"-",'Step 1.1 Raw Data'!B1254)</f>
        <v>86.111199999999997</v>
      </c>
      <c r="E1254">
        <f>IF(ISBLANK('Step 1.1 Raw Data'!C1254),"-",'Step 1.1 Raw Data'!C1254)</f>
        <v>86.111199999999997</v>
      </c>
      <c r="F1254">
        <f>IF(ISBLANK('Step 1.1 Raw Data'!D1254),"-",'Step 1.1 Raw Data'!D1254)</f>
        <v>86.111199999999997</v>
      </c>
      <c r="G1254" s="17">
        <f t="shared" si="137"/>
        <v>86.111199999999997</v>
      </c>
      <c r="H1254" s="61">
        <f>(SQRT(3)*G1254*'Step 1.1 Raw Data'!$G$3*'Step 1.1 Raw Data'!$G$4)/1000</f>
        <v>31.155729074566466</v>
      </c>
      <c r="J1254" s="10"/>
      <c r="K1254"/>
      <c r="L1254"/>
      <c r="M1254"/>
      <c r="N1254" s="17"/>
      <c r="O1254"/>
      <c r="P1254" s="10"/>
      <c r="Q1254"/>
      <c r="R1254"/>
      <c r="S1254"/>
      <c r="T1254" s="17"/>
      <c r="AN1254" s="5"/>
    </row>
    <row r="1255" spans="1:40" x14ac:dyDescent="0.3">
      <c r="A1255" s="10">
        <f>IF(ISBLANK('Step 1.1 Raw Data'!A1255),"-",'Step 1.1 Raw Data'!A1255)</f>
        <v>43184.625072453702</v>
      </c>
      <c r="B1255">
        <f t="shared" si="136"/>
        <v>15</v>
      </c>
      <c r="C1255">
        <f t="shared" si="135"/>
        <v>1</v>
      </c>
      <c r="D1255">
        <f>IF(ISBLANK('Step 1.1 Raw Data'!B1255),"-",'Step 1.1 Raw Data'!B1255)</f>
        <v>86.245500000000007</v>
      </c>
      <c r="E1255">
        <f>IF(ISBLANK('Step 1.1 Raw Data'!C1255),"-",'Step 1.1 Raw Data'!C1255)</f>
        <v>86.245500000000007</v>
      </c>
      <c r="F1255">
        <f>IF(ISBLANK('Step 1.1 Raw Data'!D1255),"-",'Step 1.1 Raw Data'!D1255)</f>
        <v>86.245500000000007</v>
      </c>
      <c r="G1255" s="17">
        <f t="shared" si="137"/>
        <v>86.245500000000007</v>
      </c>
      <c r="H1255" s="61">
        <f>(SQRT(3)*G1255*'Step 1.1 Raw Data'!$G$3*'Step 1.1 Raw Data'!$G$4)/1000</f>
        <v>31.204319901482297</v>
      </c>
      <c r="J1255" s="10"/>
      <c r="K1255"/>
      <c r="L1255"/>
      <c r="M1255"/>
      <c r="N1255" s="17"/>
      <c r="O1255"/>
      <c r="P1255" s="10"/>
      <c r="Q1255"/>
      <c r="R1255"/>
      <c r="S1255"/>
      <c r="T1255" s="17"/>
      <c r="AN1255" s="5"/>
    </row>
    <row r="1256" spans="1:40" x14ac:dyDescent="0.3">
      <c r="A1256" s="10">
        <f>IF(ISBLANK('Step 1.1 Raw Data'!A1256),"-",'Step 1.1 Raw Data'!A1256)</f>
        <v>43184.666739178239</v>
      </c>
      <c r="B1256">
        <f t="shared" si="136"/>
        <v>16</v>
      </c>
      <c r="C1256">
        <f t="shared" si="135"/>
        <v>1</v>
      </c>
      <c r="D1256">
        <f>IF(ISBLANK('Step 1.1 Raw Data'!B1256),"-",'Step 1.1 Raw Data'!B1256)</f>
        <v>86.344700000000003</v>
      </c>
      <c r="E1256">
        <f>IF(ISBLANK('Step 1.1 Raw Data'!C1256),"-",'Step 1.1 Raw Data'!C1256)</f>
        <v>86.344700000000003</v>
      </c>
      <c r="F1256">
        <f>IF(ISBLANK('Step 1.1 Raw Data'!D1256),"-",'Step 1.1 Raw Data'!D1256)</f>
        <v>86.344700000000003</v>
      </c>
      <c r="G1256" s="17">
        <f t="shared" si="137"/>
        <v>86.344700000000003</v>
      </c>
      <c r="H1256" s="61">
        <f>(SQRT(3)*G1256*'Step 1.1 Raw Data'!$G$3*'Step 1.1 Raw Data'!$G$4)/1000</f>
        <v>31.240211264327044</v>
      </c>
      <c r="J1256" s="10"/>
      <c r="K1256"/>
      <c r="L1256"/>
      <c r="M1256"/>
      <c r="N1256" s="17"/>
      <c r="O1256"/>
      <c r="P1256" s="10"/>
      <c r="Q1256"/>
      <c r="R1256"/>
      <c r="S1256"/>
      <c r="T1256" s="17"/>
      <c r="AN1256" s="5"/>
    </row>
    <row r="1257" spans="1:40" x14ac:dyDescent="0.3">
      <c r="A1257" s="10">
        <f>IF(ISBLANK('Step 1.1 Raw Data'!A1257),"-",'Step 1.1 Raw Data'!A1257)</f>
        <v>43184.708405902777</v>
      </c>
      <c r="B1257">
        <f t="shared" si="136"/>
        <v>17</v>
      </c>
      <c r="C1257">
        <f t="shared" si="135"/>
        <v>1</v>
      </c>
      <c r="D1257">
        <f>IF(ISBLANK('Step 1.1 Raw Data'!B1257),"-",'Step 1.1 Raw Data'!B1257)</f>
        <v>86.480500000000006</v>
      </c>
      <c r="E1257">
        <f>IF(ISBLANK('Step 1.1 Raw Data'!C1257),"-",'Step 1.1 Raw Data'!C1257)</f>
        <v>86.480500000000006</v>
      </c>
      <c r="F1257">
        <f>IF(ISBLANK('Step 1.1 Raw Data'!D1257),"-",'Step 1.1 Raw Data'!D1257)</f>
        <v>86.480500000000006</v>
      </c>
      <c r="G1257" s="17">
        <f t="shared" si="137"/>
        <v>86.480500000000006</v>
      </c>
      <c r="H1257" s="61">
        <f>(SQRT(3)*G1257*'Step 1.1 Raw Data'!$G$3*'Step 1.1 Raw Data'!$G$4)/1000</f>
        <v>31.289344803382665</v>
      </c>
      <c r="J1257" s="10"/>
      <c r="K1257"/>
      <c r="L1257"/>
      <c r="M1257"/>
      <c r="N1257" s="17"/>
      <c r="O1257"/>
      <c r="P1257" s="10"/>
      <c r="Q1257"/>
      <c r="R1257"/>
      <c r="S1257"/>
      <c r="T1257" s="17"/>
      <c r="AN1257" s="5"/>
    </row>
    <row r="1258" spans="1:40" x14ac:dyDescent="0.3">
      <c r="A1258" s="10">
        <f>IF(ISBLANK('Step 1.1 Raw Data'!A1258),"-",'Step 1.1 Raw Data'!A1258)</f>
        <v>43184.750072627314</v>
      </c>
      <c r="B1258">
        <f t="shared" si="136"/>
        <v>18</v>
      </c>
      <c r="C1258">
        <f t="shared" si="135"/>
        <v>1</v>
      </c>
      <c r="D1258">
        <f>IF(ISBLANK('Step 1.1 Raw Data'!B1258),"-",'Step 1.1 Raw Data'!B1258)</f>
        <v>86.433199999999999</v>
      </c>
      <c r="E1258">
        <f>IF(ISBLANK('Step 1.1 Raw Data'!C1258),"-",'Step 1.1 Raw Data'!C1258)</f>
        <v>86.433199999999999</v>
      </c>
      <c r="F1258">
        <f>IF(ISBLANK('Step 1.1 Raw Data'!D1258),"-",'Step 1.1 Raw Data'!D1258)</f>
        <v>86.433199999999999</v>
      </c>
      <c r="G1258" s="17">
        <f t="shared" si="137"/>
        <v>86.433199999999999</v>
      </c>
      <c r="H1258" s="61">
        <f>(SQRT(3)*G1258*'Step 1.1 Raw Data'!$G$3*'Step 1.1 Raw Data'!$G$4)/1000</f>
        <v>31.27223128057463</v>
      </c>
      <c r="J1258" s="10"/>
      <c r="K1258"/>
      <c r="L1258"/>
      <c r="M1258"/>
      <c r="N1258" s="17"/>
      <c r="O1258"/>
      <c r="P1258" s="10"/>
      <c r="Q1258"/>
      <c r="R1258"/>
      <c r="S1258"/>
      <c r="T1258" s="17"/>
      <c r="AN1258" s="5"/>
    </row>
    <row r="1259" spans="1:40" x14ac:dyDescent="0.3">
      <c r="A1259" s="10">
        <f>IF(ISBLANK('Step 1.1 Raw Data'!A1259),"-",'Step 1.1 Raw Data'!A1259)</f>
        <v>43184.791739351851</v>
      </c>
      <c r="B1259">
        <f t="shared" si="136"/>
        <v>19</v>
      </c>
      <c r="C1259">
        <f t="shared" si="135"/>
        <v>1</v>
      </c>
      <c r="D1259">
        <f>IF(ISBLANK('Step 1.1 Raw Data'!B1259),"-",'Step 1.1 Raw Data'!B1259)</f>
        <v>85.679400000000001</v>
      </c>
      <c r="E1259">
        <f>IF(ISBLANK('Step 1.1 Raw Data'!C1259),"-",'Step 1.1 Raw Data'!C1259)</f>
        <v>85.679400000000001</v>
      </c>
      <c r="F1259">
        <f>IF(ISBLANK('Step 1.1 Raw Data'!D1259),"-",'Step 1.1 Raw Data'!D1259)</f>
        <v>85.679400000000001</v>
      </c>
      <c r="G1259" s="17">
        <f t="shared" si="137"/>
        <v>85.679400000000001</v>
      </c>
      <c r="H1259" s="61">
        <f>(SQRT(3)*G1259*'Step 1.1 Raw Data'!$G$3*'Step 1.1 Raw Data'!$G$4)/1000</f>
        <v>30.999500339925699</v>
      </c>
      <c r="J1259" s="10"/>
      <c r="K1259"/>
      <c r="L1259"/>
      <c r="M1259"/>
      <c r="N1259" s="17"/>
      <c r="O1259"/>
      <c r="P1259" s="10"/>
      <c r="Q1259"/>
      <c r="R1259"/>
      <c r="S1259"/>
      <c r="T1259" s="17"/>
      <c r="AN1259" s="5"/>
    </row>
    <row r="1260" spans="1:40" x14ac:dyDescent="0.3">
      <c r="A1260" s="10">
        <f>IF(ISBLANK('Step 1.1 Raw Data'!A1260),"-",'Step 1.1 Raw Data'!A1260)</f>
        <v>43184.833406076388</v>
      </c>
      <c r="B1260">
        <f t="shared" si="136"/>
        <v>20</v>
      </c>
      <c r="C1260">
        <f t="shared" si="135"/>
        <v>1</v>
      </c>
      <c r="D1260">
        <f>IF(ISBLANK('Step 1.1 Raw Data'!B1260),"-",'Step 1.1 Raw Data'!B1260)</f>
        <v>86.329400000000007</v>
      </c>
      <c r="E1260">
        <f>IF(ISBLANK('Step 1.1 Raw Data'!C1260),"-",'Step 1.1 Raw Data'!C1260)</f>
        <v>86.329400000000007</v>
      </c>
      <c r="F1260">
        <f>IF(ISBLANK('Step 1.1 Raw Data'!D1260),"-",'Step 1.1 Raw Data'!D1260)</f>
        <v>86.329400000000007</v>
      </c>
      <c r="G1260" s="17">
        <f t="shared" si="137"/>
        <v>86.329400000000007</v>
      </c>
      <c r="H1260" s="61">
        <f>(SQRT(3)*G1260*'Step 1.1 Raw Data'!$G$3*'Step 1.1 Raw Data'!$G$4)/1000</f>
        <v>31.234675600501195</v>
      </c>
      <c r="J1260" s="10"/>
      <c r="K1260"/>
      <c r="L1260"/>
      <c r="M1260"/>
      <c r="N1260" s="17"/>
      <c r="O1260"/>
      <c r="P1260" s="10"/>
      <c r="Q1260"/>
      <c r="R1260"/>
      <c r="S1260"/>
      <c r="T1260" s="17"/>
      <c r="AN1260" s="5"/>
    </row>
    <row r="1261" spans="1:40" x14ac:dyDescent="0.3">
      <c r="A1261" s="10">
        <f>IF(ISBLANK('Step 1.1 Raw Data'!A1261),"-",'Step 1.1 Raw Data'!A1261)</f>
        <v>43184.875072800925</v>
      </c>
      <c r="B1261">
        <f t="shared" si="136"/>
        <v>21</v>
      </c>
      <c r="C1261">
        <f t="shared" si="135"/>
        <v>1</v>
      </c>
      <c r="D1261">
        <f>IF(ISBLANK('Step 1.1 Raw Data'!B1261),"-",'Step 1.1 Raw Data'!B1261)</f>
        <v>86.356899999999996</v>
      </c>
      <c r="E1261">
        <f>IF(ISBLANK('Step 1.1 Raw Data'!C1261),"-",'Step 1.1 Raw Data'!C1261)</f>
        <v>86.356899999999996</v>
      </c>
      <c r="F1261">
        <f>IF(ISBLANK('Step 1.1 Raw Data'!D1261),"-",'Step 1.1 Raw Data'!D1261)</f>
        <v>86.356899999999996</v>
      </c>
      <c r="G1261" s="17">
        <f t="shared" si="137"/>
        <v>86.356899999999996</v>
      </c>
      <c r="H1261" s="61">
        <f>(SQRT(3)*G1261*'Step 1.1 Raw Data'!$G$3*'Step 1.1 Raw Data'!$G$4)/1000</f>
        <v>31.244625323064</v>
      </c>
      <c r="J1261" s="10"/>
      <c r="K1261"/>
      <c r="L1261"/>
      <c r="M1261"/>
      <c r="N1261" s="17"/>
      <c r="O1261"/>
      <c r="P1261" s="10"/>
      <c r="Q1261"/>
      <c r="R1261"/>
      <c r="S1261"/>
      <c r="T1261" s="17"/>
      <c r="AN1261" s="5"/>
    </row>
    <row r="1262" spans="1:40" x14ac:dyDescent="0.3">
      <c r="A1262" s="10">
        <f>IF(ISBLANK('Step 1.1 Raw Data'!A1262),"-",'Step 1.1 Raw Data'!A1262)</f>
        <v>43184.916739525463</v>
      </c>
      <c r="B1262">
        <f t="shared" si="136"/>
        <v>22</v>
      </c>
      <c r="C1262">
        <f t="shared" si="135"/>
        <v>1</v>
      </c>
      <c r="D1262">
        <f>IF(ISBLANK('Step 1.1 Raw Data'!B1262),"-",'Step 1.1 Raw Data'!B1262)</f>
        <v>86.488100000000003</v>
      </c>
      <c r="E1262">
        <f>IF(ISBLANK('Step 1.1 Raw Data'!C1262),"-",'Step 1.1 Raw Data'!C1262)</f>
        <v>86.488100000000003</v>
      </c>
      <c r="F1262">
        <f>IF(ISBLANK('Step 1.1 Raw Data'!D1262),"-",'Step 1.1 Raw Data'!D1262)</f>
        <v>86.488100000000003</v>
      </c>
      <c r="G1262" s="17">
        <f t="shared" si="137"/>
        <v>86.488099999999989</v>
      </c>
      <c r="H1262" s="61">
        <f>(SQRT(3)*G1262*'Step 1.1 Raw Data'!$G$3*'Step 1.1 Raw Data'!$G$4)/1000</f>
        <v>31.292094544890926</v>
      </c>
      <c r="J1262" s="10"/>
      <c r="K1262"/>
      <c r="L1262"/>
      <c r="M1262"/>
      <c r="N1262" s="17"/>
      <c r="O1262"/>
      <c r="P1262" s="10"/>
      <c r="Q1262"/>
      <c r="R1262"/>
      <c r="S1262"/>
      <c r="T1262" s="17"/>
      <c r="AN1262" s="5"/>
    </row>
    <row r="1263" spans="1:40" x14ac:dyDescent="0.3">
      <c r="A1263" s="10">
        <f>IF(ISBLANK('Step 1.1 Raw Data'!A1263),"-",'Step 1.1 Raw Data'!A1263)</f>
        <v>43184.95840625</v>
      </c>
      <c r="B1263">
        <f t="shared" si="136"/>
        <v>23</v>
      </c>
      <c r="C1263">
        <f t="shared" si="135"/>
        <v>1</v>
      </c>
      <c r="D1263">
        <f>IF(ISBLANK('Step 1.1 Raw Data'!B1263),"-",'Step 1.1 Raw Data'!B1263)</f>
        <v>86.433199999999999</v>
      </c>
      <c r="E1263">
        <f>IF(ISBLANK('Step 1.1 Raw Data'!C1263),"-",'Step 1.1 Raw Data'!C1263)</f>
        <v>86.433199999999999</v>
      </c>
      <c r="F1263">
        <f>IF(ISBLANK('Step 1.1 Raw Data'!D1263),"-",'Step 1.1 Raw Data'!D1263)</f>
        <v>86.433199999999999</v>
      </c>
      <c r="G1263" s="17">
        <f t="shared" si="137"/>
        <v>86.433199999999999</v>
      </c>
      <c r="H1263" s="61">
        <f>(SQRT(3)*G1263*'Step 1.1 Raw Data'!$G$3*'Step 1.1 Raw Data'!$G$4)/1000</f>
        <v>31.27223128057463</v>
      </c>
      <c r="J1263" s="10"/>
      <c r="K1263"/>
      <c r="L1263"/>
      <c r="M1263"/>
      <c r="N1263" s="17"/>
      <c r="O1263"/>
      <c r="P1263" s="10"/>
      <c r="Q1263"/>
      <c r="R1263"/>
      <c r="S1263"/>
      <c r="T1263" s="17"/>
      <c r="AN1263" s="5"/>
    </row>
    <row r="1264" spans="1:40" x14ac:dyDescent="0.3">
      <c r="A1264" s="10">
        <f>IF(ISBLANK('Step 1.1 Raw Data'!A1264),"-",'Step 1.1 Raw Data'!A1264)</f>
        <v>43185.000072974537</v>
      </c>
      <c r="B1264">
        <f t="shared" si="136"/>
        <v>0</v>
      </c>
      <c r="C1264">
        <f t="shared" si="135"/>
        <v>2</v>
      </c>
      <c r="D1264">
        <f>IF(ISBLANK('Step 1.1 Raw Data'!B1264),"-",'Step 1.1 Raw Data'!B1264)</f>
        <v>86.408799999999999</v>
      </c>
      <c r="E1264">
        <f>IF(ISBLANK('Step 1.1 Raw Data'!C1264),"-",'Step 1.1 Raw Data'!C1264)</f>
        <v>86.408799999999999</v>
      </c>
      <c r="F1264">
        <f>IF(ISBLANK('Step 1.1 Raw Data'!D1264),"-",'Step 1.1 Raw Data'!D1264)</f>
        <v>86.408799999999999</v>
      </c>
      <c r="G1264" s="17">
        <f t="shared" si="137"/>
        <v>86.408799999999999</v>
      </c>
      <c r="H1264" s="61">
        <f>(SQRT(3)*G1264*'Step 1.1 Raw Data'!$G$3*'Step 1.1 Raw Data'!$G$4)/1000</f>
        <v>31.263403163100719</v>
      </c>
      <c r="J1264" s="10"/>
      <c r="K1264"/>
      <c r="L1264"/>
      <c r="M1264"/>
      <c r="N1264" s="17"/>
      <c r="O1264"/>
      <c r="P1264" s="10"/>
      <c r="Q1264"/>
      <c r="R1264"/>
      <c r="S1264"/>
      <c r="T1264" s="17"/>
      <c r="AN1264" s="5"/>
    </row>
    <row r="1265" spans="1:40" x14ac:dyDescent="0.3">
      <c r="A1265" s="10">
        <f>IF(ISBLANK('Step 1.1 Raw Data'!A1265),"-",'Step 1.1 Raw Data'!A1265)</f>
        <v>43185.041739699074</v>
      </c>
      <c r="B1265">
        <f t="shared" si="136"/>
        <v>1</v>
      </c>
      <c r="C1265">
        <f t="shared" si="135"/>
        <v>2</v>
      </c>
      <c r="D1265">
        <f>IF(ISBLANK('Step 1.1 Raw Data'!B1265),"-",'Step 1.1 Raw Data'!B1265)</f>
        <v>86.042599999999993</v>
      </c>
      <c r="E1265">
        <f>IF(ISBLANK('Step 1.1 Raw Data'!C1265),"-",'Step 1.1 Raw Data'!C1265)</f>
        <v>86.042599999999993</v>
      </c>
      <c r="F1265">
        <f>IF(ISBLANK('Step 1.1 Raw Data'!D1265),"-",'Step 1.1 Raw Data'!D1265)</f>
        <v>86.042599999999993</v>
      </c>
      <c r="G1265" s="17">
        <f t="shared" si="137"/>
        <v>86.042599999999993</v>
      </c>
      <c r="H1265" s="61">
        <f>(SQRT(3)*G1265*'Step 1.1 Raw Data'!$G$3*'Step 1.1 Raw Data'!$G$4)/1000</f>
        <v>31.130909039373417</v>
      </c>
      <c r="J1265" s="10"/>
      <c r="K1265"/>
      <c r="L1265"/>
      <c r="M1265"/>
      <c r="N1265" s="17"/>
      <c r="O1265"/>
      <c r="P1265" s="10"/>
      <c r="Q1265"/>
      <c r="R1265"/>
      <c r="S1265"/>
      <c r="T1265" s="17"/>
      <c r="AN1265" s="5"/>
    </row>
    <row r="1266" spans="1:40" x14ac:dyDescent="0.3">
      <c r="A1266" s="10">
        <f>IF(ISBLANK('Step 1.1 Raw Data'!A1266),"-",'Step 1.1 Raw Data'!A1266)</f>
        <v>43185.083406423611</v>
      </c>
      <c r="B1266">
        <f t="shared" si="136"/>
        <v>2</v>
      </c>
      <c r="C1266">
        <f t="shared" si="135"/>
        <v>2</v>
      </c>
      <c r="D1266">
        <f>IF(ISBLANK('Step 1.1 Raw Data'!B1266),"-",'Step 1.1 Raw Data'!B1266)</f>
        <v>86.391999999999996</v>
      </c>
      <c r="E1266">
        <f>IF(ISBLANK('Step 1.1 Raw Data'!C1266),"-",'Step 1.1 Raw Data'!C1266)</f>
        <v>86.391999999999996</v>
      </c>
      <c r="F1266">
        <f>IF(ISBLANK('Step 1.1 Raw Data'!D1266),"-",'Step 1.1 Raw Data'!D1266)</f>
        <v>86.391999999999996</v>
      </c>
      <c r="G1266" s="17">
        <f t="shared" si="137"/>
        <v>86.391999999999996</v>
      </c>
      <c r="H1266" s="61">
        <f>(SQRT(3)*G1266*'Step 1.1 Raw Data'!$G$3*'Step 1.1 Raw Data'!$G$4)/1000</f>
        <v>31.257324787135076</v>
      </c>
      <c r="J1266" s="10"/>
      <c r="K1266"/>
      <c r="L1266"/>
      <c r="M1266"/>
      <c r="N1266" s="17"/>
      <c r="O1266"/>
      <c r="P1266" s="10"/>
      <c r="Q1266"/>
      <c r="R1266"/>
      <c r="S1266"/>
      <c r="T1266" s="17"/>
      <c r="AN1266" s="5"/>
    </row>
    <row r="1267" spans="1:40" x14ac:dyDescent="0.3">
      <c r="A1267" s="10">
        <f>IF(ISBLANK('Step 1.1 Raw Data'!A1267),"-",'Step 1.1 Raw Data'!A1267)</f>
        <v>43185.125073148149</v>
      </c>
      <c r="B1267">
        <f t="shared" si="136"/>
        <v>3</v>
      </c>
      <c r="C1267">
        <f t="shared" si="135"/>
        <v>2</v>
      </c>
      <c r="D1267">
        <f>IF(ISBLANK('Step 1.1 Raw Data'!B1267),"-",'Step 1.1 Raw Data'!B1267)</f>
        <v>86.277600000000007</v>
      </c>
      <c r="E1267">
        <f>IF(ISBLANK('Step 1.1 Raw Data'!C1267),"-",'Step 1.1 Raw Data'!C1267)</f>
        <v>86.277600000000007</v>
      </c>
      <c r="F1267">
        <f>IF(ISBLANK('Step 1.1 Raw Data'!D1267),"-",'Step 1.1 Raw Data'!D1267)</f>
        <v>86.277600000000007</v>
      </c>
      <c r="G1267" s="17">
        <f t="shared" si="137"/>
        <v>86.277600000000007</v>
      </c>
      <c r="H1267" s="61">
        <f>(SQRT(3)*G1267*'Step 1.1 Raw Data'!$G$3*'Step 1.1 Raw Data'!$G$4)/1000</f>
        <v>31.215933941273793</v>
      </c>
      <c r="J1267" s="10"/>
      <c r="K1267"/>
      <c r="L1267"/>
      <c r="M1267"/>
      <c r="N1267" s="17"/>
      <c r="O1267"/>
      <c r="P1267" s="10"/>
      <c r="Q1267"/>
      <c r="R1267"/>
      <c r="S1267"/>
      <c r="T1267" s="17"/>
      <c r="AN1267" s="5"/>
    </row>
    <row r="1268" spans="1:40" x14ac:dyDescent="0.3">
      <c r="A1268" s="10">
        <f>IF(ISBLANK('Step 1.1 Raw Data'!A1268),"-",'Step 1.1 Raw Data'!A1268)</f>
        <v>43185.166739872686</v>
      </c>
      <c r="B1268">
        <f t="shared" si="136"/>
        <v>4</v>
      </c>
      <c r="C1268">
        <f t="shared" si="135"/>
        <v>2</v>
      </c>
      <c r="D1268">
        <f>IF(ISBLANK('Step 1.1 Raw Data'!B1268),"-",'Step 1.1 Raw Data'!B1268)</f>
        <v>86.503399999999999</v>
      </c>
      <c r="E1268">
        <f>IF(ISBLANK('Step 1.1 Raw Data'!C1268),"-",'Step 1.1 Raw Data'!C1268)</f>
        <v>86.503399999999999</v>
      </c>
      <c r="F1268">
        <f>IF(ISBLANK('Step 1.1 Raw Data'!D1268),"-",'Step 1.1 Raw Data'!D1268)</f>
        <v>86.503399999999999</v>
      </c>
      <c r="G1268" s="17">
        <f t="shared" si="137"/>
        <v>86.503399999999999</v>
      </c>
      <c r="H1268" s="61">
        <f>(SQRT(3)*G1268*'Step 1.1 Raw Data'!$G$3*'Step 1.1 Raw Data'!$G$4)/1000</f>
        <v>31.297630208716786</v>
      </c>
      <c r="J1268" s="10"/>
      <c r="K1268"/>
      <c r="L1268"/>
      <c r="M1268"/>
      <c r="N1268" s="17"/>
      <c r="O1268"/>
      <c r="P1268" s="10"/>
      <c r="Q1268"/>
      <c r="R1268"/>
      <c r="S1268"/>
      <c r="T1268" s="17"/>
      <c r="AN1268" s="5"/>
    </row>
    <row r="1269" spans="1:40" x14ac:dyDescent="0.3">
      <c r="A1269" s="10">
        <f>IF(ISBLANK('Step 1.1 Raw Data'!A1269),"-",'Step 1.1 Raw Data'!A1269)</f>
        <v>43185.208406597223</v>
      </c>
      <c r="B1269">
        <f t="shared" si="136"/>
        <v>5</v>
      </c>
      <c r="C1269">
        <f t="shared" si="135"/>
        <v>2</v>
      </c>
      <c r="D1269">
        <f>IF(ISBLANK('Step 1.1 Raw Data'!B1269),"-",'Step 1.1 Raw Data'!B1269)</f>
        <v>86.366100000000003</v>
      </c>
      <c r="E1269">
        <f>IF(ISBLANK('Step 1.1 Raw Data'!C1269),"-",'Step 1.1 Raw Data'!C1269)</f>
        <v>86.366100000000003</v>
      </c>
      <c r="F1269">
        <f>IF(ISBLANK('Step 1.1 Raw Data'!D1269),"-",'Step 1.1 Raw Data'!D1269)</f>
        <v>86.366100000000003</v>
      </c>
      <c r="G1269" s="17">
        <f t="shared" si="137"/>
        <v>86.366100000000003</v>
      </c>
      <c r="H1269" s="61">
        <f>(SQRT(3)*G1269*'Step 1.1 Raw Data'!$G$3*'Step 1.1 Raw Data'!$G$4)/1000</f>
        <v>31.247953957521378</v>
      </c>
      <c r="J1269" s="10"/>
      <c r="K1269"/>
      <c r="L1269"/>
      <c r="M1269"/>
      <c r="N1269" s="17"/>
      <c r="O1269"/>
      <c r="P1269" s="10"/>
      <c r="Q1269"/>
      <c r="R1269"/>
      <c r="S1269"/>
      <c r="T1269" s="17"/>
      <c r="AN1269" s="5"/>
    </row>
    <row r="1270" spans="1:40" x14ac:dyDescent="0.3">
      <c r="A1270" s="10">
        <f>IF(ISBLANK('Step 1.1 Raw Data'!A1270),"-",'Step 1.1 Raw Data'!A1270)</f>
        <v>43185.25007332176</v>
      </c>
      <c r="B1270">
        <f t="shared" si="136"/>
        <v>6</v>
      </c>
      <c r="C1270">
        <f t="shared" si="135"/>
        <v>2</v>
      </c>
      <c r="D1270">
        <f>IF(ISBLANK('Step 1.1 Raw Data'!B1270),"-",'Step 1.1 Raw Data'!B1270)</f>
        <v>86.2898</v>
      </c>
      <c r="E1270">
        <f>IF(ISBLANK('Step 1.1 Raw Data'!C1270),"-",'Step 1.1 Raw Data'!C1270)</f>
        <v>86.2898</v>
      </c>
      <c r="F1270">
        <f>IF(ISBLANK('Step 1.1 Raw Data'!D1270),"-",'Step 1.1 Raw Data'!D1270)</f>
        <v>86.2898</v>
      </c>
      <c r="G1270" s="17">
        <f t="shared" si="137"/>
        <v>86.2898</v>
      </c>
      <c r="H1270" s="61">
        <f>(SQRT(3)*G1270*'Step 1.1 Raw Data'!$G$3*'Step 1.1 Raw Data'!$G$4)/1000</f>
        <v>31.220348000010748</v>
      </c>
      <c r="J1270" s="10"/>
      <c r="K1270"/>
      <c r="L1270"/>
      <c r="M1270"/>
      <c r="N1270" s="17"/>
      <c r="O1270"/>
      <c r="P1270" s="10"/>
      <c r="Q1270"/>
      <c r="R1270"/>
      <c r="S1270"/>
      <c r="T1270" s="17"/>
      <c r="AN1270" s="5"/>
    </row>
    <row r="1271" spans="1:40" x14ac:dyDescent="0.3">
      <c r="A1271" s="10">
        <f>IF(ISBLANK('Step 1.1 Raw Data'!A1271),"-",'Step 1.1 Raw Data'!A1271)</f>
        <v>43185.291740046297</v>
      </c>
      <c r="B1271">
        <f t="shared" si="136"/>
        <v>7</v>
      </c>
      <c r="C1271">
        <f t="shared" si="135"/>
        <v>2</v>
      </c>
      <c r="D1271">
        <f>IF(ISBLANK('Step 1.1 Raw Data'!B1271),"-",'Step 1.1 Raw Data'!B1271)</f>
        <v>86.204300000000003</v>
      </c>
      <c r="E1271">
        <f>IF(ISBLANK('Step 1.1 Raw Data'!C1271),"-",'Step 1.1 Raw Data'!C1271)</f>
        <v>86.204300000000003</v>
      </c>
      <c r="F1271">
        <f>IF(ISBLANK('Step 1.1 Raw Data'!D1271),"-",'Step 1.1 Raw Data'!D1271)</f>
        <v>86.204300000000003</v>
      </c>
      <c r="G1271" s="17">
        <f t="shared" si="137"/>
        <v>86.204300000000003</v>
      </c>
      <c r="H1271" s="61">
        <f>(SQRT(3)*G1271*'Step 1.1 Raw Data'!$G$3*'Step 1.1 Raw Data'!$G$4)/1000</f>
        <v>31.189413408042743</v>
      </c>
      <c r="J1271" s="10"/>
      <c r="K1271"/>
      <c r="L1271"/>
      <c r="M1271"/>
      <c r="N1271" s="17"/>
      <c r="O1271"/>
      <c r="P1271" s="10"/>
      <c r="Q1271"/>
      <c r="R1271"/>
      <c r="S1271"/>
      <c r="T1271" s="17"/>
      <c r="AN1271" s="5"/>
    </row>
    <row r="1272" spans="1:40" x14ac:dyDescent="0.3">
      <c r="A1272" s="10">
        <f>IF(ISBLANK('Step 1.1 Raw Data'!A1272),"-",'Step 1.1 Raw Data'!A1272)</f>
        <v>43185.333406770835</v>
      </c>
      <c r="B1272">
        <f t="shared" si="136"/>
        <v>8</v>
      </c>
      <c r="C1272">
        <f t="shared" si="135"/>
        <v>2</v>
      </c>
      <c r="D1272">
        <f>IF(ISBLANK('Step 1.1 Raw Data'!B1272),"-",'Step 1.1 Raw Data'!B1272)</f>
        <v>86.335499999999996</v>
      </c>
      <c r="E1272">
        <f>IF(ISBLANK('Step 1.1 Raw Data'!C1272),"-",'Step 1.1 Raw Data'!C1272)</f>
        <v>86.335499999999996</v>
      </c>
      <c r="F1272">
        <f>IF(ISBLANK('Step 1.1 Raw Data'!D1272),"-",'Step 1.1 Raw Data'!D1272)</f>
        <v>86.335499999999996</v>
      </c>
      <c r="G1272" s="17">
        <f t="shared" si="137"/>
        <v>86.335499999999982</v>
      </c>
      <c r="H1272" s="61">
        <f>(SQRT(3)*G1272*'Step 1.1 Raw Data'!$G$3*'Step 1.1 Raw Data'!$G$4)/1000</f>
        <v>31.236882629869662</v>
      </c>
      <c r="J1272" s="10"/>
      <c r="K1272"/>
      <c r="L1272"/>
      <c r="M1272"/>
      <c r="N1272" s="17"/>
      <c r="O1272"/>
      <c r="P1272" s="10"/>
      <c r="Q1272"/>
      <c r="R1272"/>
      <c r="S1272"/>
      <c r="T1272" s="17"/>
      <c r="AN1272" s="5"/>
    </row>
    <row r="1273" spans="1:40" x14ac:dyDescent="0.3">
      <c r="A1273" s="10">
        <f>IF(ISBLANK('Step 1.1 Raw Data'!A1273),"-",'Step 1.1 Raw Data'!A1273)</f>
        <v>43185.375073495372</v>
      </c>
      <c r="B1273">
        <f t="shared" si="136"/>
        <v>9</v>
      </c>
      <c r="C1273">
        <f t="shared" si="135"/>
        <v>2</v>
      </c>
      <c r="D1273">
        <f>IF(ISBLANK('Step 1.1 Raw Data'!B1273),"-",'Step 1.1 Raw Data'!B1273)</f>
        <v>86.379800000000003</v>
      </c>
      <c r="E1273">
        <f>IF(ISBLANK('Step 1.1 Raw Data'!C1273),"-",'Step 1.1 Raw Data'!C1273)</f>
        <v>86.379800000000003</v>
      </c>
      <c r="F1273">
        <f>IF(ISBLANK('Step 1.1 Raw Data'!D1273),"-",'Step 1.1 Raw Data'!D1273)</f>
        <v>86.379800000000003</v>
      </c>
      <c r="G1273" s="17">
        <f t="shared" si="137"/>
        <v>86.379800000000003</v>
      </c>
      <c r="H1273" s="61">
        <f>(SQRT(3)*G1273*'Step 1.1 Raw Data'!$G$3*'Step 1.1 Raw Data'!$G$4)/1000</f>
        <v>31.252910728398124</v>
      </c>
      <c r="J1273" s="10"/>
      <c r="K1273"/>
      <c r="L1273"/>
      <c r="M1273"/>
      <c r="N1273" s="17"/>
      <c r="O1273"/>
      <c r="P1273" s="10"/>
      <c r="Q1273"/>
      <c r="R1273"/>
      <c r="S1273"/>
      <c r="T1273" s="17"/>
      <c r="AN1273" s="5"/>
    </row>
    <row r="1274" spans="1:40" x14ac:dyDescent="0.3">
      <c r="A1274" s="10">
        <f>IF(ISBLANK('Step 1.1 Raw Data'!A1274),"-",'Step 1.1 Raw Data'!A1274)</f>
        <v>43185.416740219909</v>
      </c>
      <c r="B1274">
        <f t="shared" si="136"/>
        <v>10</v>
      </c>
      <c r="C1274">
        <f t="shared" si="135"/>
        <v>2</v>
      </c>
      <c r="D1274">
        <f>IF(ISBLANK('Step 1.1 Raw Data'!B1274),"-",'Step 1.1 Raw Data'!B1274)</f>
        <v>86.227199999999996</v>
      </c>
      <c r="E1274">
        <f>IF(ISBLANK('Step 1.1 Raw Data'!C1274),"-",'Step 1.1 Raw Data'!C1274)</f>
        <v>86.227199999999996</v>
      </c>
      <c r="F1274">
        <f>IF(ISBLANK('Step 1.1 Raw Data'!D1274),"-",'Step 1.1 Raw Data'!D1274)</f>
        <v>86.227199999999996</v>
      </c>
      <c r="G1274" s="17">
        <f t="shared" si="137"/>
        <v>86.227199999999996</v>
      </c>
      <c r="H1274" s="61">
        <f>(SQRT(3)*G1274*'Step 1.1 Raw Data'!$G$3*'Step 1.1 Raw Data'!$G$4)/1000</f>
        <v>31.197698813376856</v>
      </c>
      <c r="J1274" s="10"/>
      <c r="K1274"/>
      <c r="L1274"/>
      <c r="M1274"/>
      <c r="N1274" s="17"/>
      <c r="O1274"/>
      <c r="P1274" s="10"/>
      <c r="Q1274"/>
      <c r="R1274"/>
      <c r="S1274"/>
      <c r="T1274" s="17"/>
      <c r="AN1274" s="5"/>
    </row>
    <row r="1275" spans="1:40" x14ac:dyDescent="0.3">
      <c r="A1275" s="10">
        <f>IF(ISBLANK('Step 1.1 Raw Data'!A1275),"-",'Step 1.1 Raw Data'!A1275)</f>
        <v>43185.458406944446</v>
      </c>
      <c r="B1275">
        <f t="shared" si="136"/>
        <v>11</v>
      </c>
      <c r="C1275">
        <f t="shared" si="135"/>
        <v>2</v>
      </c>
      <c r="D1275">
        <f>IF(ISBLANK('Step 1.1 Raw Data'!B1275),"-",'Step 1.1 Raw Data'!B1275)</f>
        <v>86.2119</v>
      </c>
      <c r="E1275">
        <f>IF(ISBLANK('Step 1.1 Raw Data'!C1275),"-",'Step 1.1 Raw Data'!C1275)</f>
        <v>86.2119</v>
      </c>
      <c r="F1275">
        <f>IF(ISBLANK('Step 1.1 Raw Data'!D1275),"-",'Step 1.1 Raw Data'!D1275)</f>
        <v>86.2119</v>
      </c>
      <c r="G1275" s="17">
        <f t="shared" si="137"/>
        <v>86.2119</v>
      </c>
      <c r="H1275" s="61">
        <f>(SQRT(3)*G1275*'Step 1.1 Raw Data'!$G$3*'Step 1.1 Raw Data'!$G$4)/1000</f>
        <v>31.192163149551003</v>
      </c>
      <c r="J1275" s="10"/>
      <c r="K1275"/>
      <c r="L1275"/>
      <c r="M1275"/>
      <c r="N1275" s="17"/>
      <c r="O1275"/>
      <c r="P1275" s="10"/>
      <c r="Q1275"/>
      <c r="R1275"/>
      <c r="S1275"/>
      <c r="T1275" s="17"/>
      <c r="AN1275" s="5"/>
    </row>
    <row r="1276" spans="1:40" x14ac:dyDescent="0.3">
      <c r="A1276" s="10">
        <f>IF(ISBLANK('Step 1.1 Raw Data'!A1276),"-",'Step 1.1 Raw Data'!A1276)</f>
        <v>43185.500073668984</v>
      </c>
      <c r="B1276">
        <f t="shared" si="136"/>
        <v>12</v>
      </c>
      <c r="C1276">
        <f t="shared" si="135"/>
        <v>2</v>
      </c>
      <c r="D1276">
        <f>IF(ISBLANK('Step 1.1 Raw Data'!B1276),"-",'Step 1.1 Raw Data'!B1276)</f>
        <v>86.388999999999996</v>
      </c>
      <c r="E1276">
        <f>IF(ISBLANK('Step 1.1 Raw Data'!C1276),"-",'Step 1.1 Raw Data'!C1276)</f>
        <v>86.388999999999996</v>
      </c>
      <c r="F1276">
        <f>IF(ISBLANK('Step 1.1 Raw Data'!D1276),"-",'Step 1.1 Raw Data'!D1276)</f>
        <v>86.388999999999996</v>
      </c>
      <c r="G1276" s="17">
        <f t="shared" si="137"/>
        <v>86.388999999999996</v>
      </c>
      <c r="H1276" s="61">
        <f>(SQRT(3)*G1276*'Step 1.1 Raw Data'!$G$3*'Step 1.1 Raw Data'!$G$4)/1000</f>
        <v>31.256239362855496</v>
      </c>
      <c r="J1276" s="10"/>
      <c r="K1276"/>
      <c r="L1276"/>
      <c r="M1276"/>
      <c r="N1276" s="17"/>
      <c r="O1276"/>
      <c r="P1276" s="10"/>
      <c r="Q1276"/>
      <c r="R1276"/>
      <c r="S1276"/>
      <c r="T1276" s="17"/>
      <c r="AN1276" s="5"/>
    </row>
    <row r="1277" spans="1:40" x14ac:dyDescent="0.3">
      <c r="A1277" s="10">
        <f>IF(ISBLANK('Step 1.1 Raw Data'!A1277),"-",'Step 1.1 Raw Data'!A1277)</f>
        <v>43185.541740393521</v>
      </c>
      <c r="B1277">
        <f t="shared" si="136"/>
        <v>13</v>
      </c>
      <c r="C1277">
        <f t="shared" si="135"/>
        <v>2</v>
      </c>
      <c r="D1277">
        <f>IF(ISBLANK('Step 1.1 Raw Data'!B1277),"-",'Step 1.1 Raw Data'!B1277)</f>
        <v>86.402699999999996</v>
      </c>
      <c r="E1277">
        <f>IF(ISBLANK('Step 1.1 Raw Data'!C1277),"-",'Step 1.1 Raw Data'!C1277)</f>
        <v>86.402699999999996</v>
      </c>
      <c r="F1277">
        <f>IF(ISBLANK('Step 1.1 Raw Data'!D1277),"-",'Step 1.1 Raw Data'!D1277)</f>
        <v>86.402699999999996</v>
      </c>
      <c r="G1277" s="17">
        <f t="shared" si="137"/>
        <v>86.402699999999996</v>
      </c>
      <c r="H1277" s="61">
        <f>(SQRT(3)*G1277*'Step 1.1 Raw Data'!$G$3*'Step 1.1 Raw Data'!$G$4)/1000</f>
        <v>31.261196133732241</v>
      </c>
      <c r="J1277" s="10"/>
      <c r="K1277"/>
      <c r="L1277"/>
      <c r="M1277"/>
      <c r="N1277" s="17"/>
      <c r="O1277"/>
      <c r="P1277" s="10"/>
      <c r="Q1277"/>
      <c r="R1277"/>
      <c r="S1277"/>
      <c r="T1277" s="17"/>
      <c r="AN1277" s="5"/>
    </row>
    <row r="1278" spans="1:40" x14ac:dyDescent="0.3">
      <c r="A1278" s="10">
        <f>IF(ISBLANK('Step 1.1 Raw Data'!A1278),"-",'Step 1.1 Raw Data'!A1278)</f>
        <v>43185.583407118058</v>
      </c>
      <c r="B1278">
        <f t="shared" si="136"/>
        <v>14</v>
      </c>
      <c r="C1278">
        <f t="shared" si="135"/>
        <v>2</v>
      </c>
      <c r="D1278">
        <f>IF(ISBLANK('Step 1.1 Raw Data'!B1278),"-",'Step 1.1 Raw Data'!B1278)</f>
        <v>86.378299999999996</v>
      </c>
      <c r="E1278">
        <f>IF(ISBLANK('Step 1.1 Raw Data'!C1278),"-",'Step 1.1 Raw Data'!C1278)</f>
        <v>86.378299999999996</v>
      </c>
      <c r="F1278">
        <f>IF(ISBLANK('Step 1.1 Raw Data'!D1278),"-",'Step 1.1 Raw Data'!D1278)</f>
        <v>86.378299999999996</v>
      </c>
      <c r="G1278" s="17">
        <f t="shared" si="137"/>
        <v>86.37830000000001</v>
      </c>
      <c r="H1278" s="61">
        <f>(SQRT(3)*G1278*'Step 1.1 Raw Data'!$G$3*'Step 1.1 Raw Data'!$G$4)/1000</f>
        <v>31.252368016258334</v>
      </c>
      <c r="J1278" s="10"/>
      <c r="K1278"/>
      <c r="L1278"/>
      <c r="M1278"/>
      <c r="N1278" s="17"/>
      <c r="O1278"/>
      <c r="P1278" s="10"/>
      <c r="Q1278"/>
      <c r="R1278"/>
      <c r="S1278"/>
      <c r="T1278" s="17"/>
      <c r="AN1278" s="5"/>
    </row>
    <row r="1279" spans="1:40" x14ac:dyDescent="0.3">
      <c r="A1279" s="10">
        <f>IF(ISBLANK('Step 1.1 Raw Data'!A1279),"-",'Step 1.1 Raw Data'!A1279)</f>
        <v>43185.625073842595</v>
      </c>
      <c r="B1279">
        <f t="shared" si="136"/>
        <v>15</v>
      </c>
      <c r="C1279">
        <f t="shared" si="135"/>
        <v>2</v>
      </c>
      <c r="D1279">
        <f>IF(ISBLANK('Step 1.1 Raw Data'!B1279),"-",'Step 1.1 Raw Data'!B1279)</f>
        <v>86.335499999999996</v>
      </c>
      <c r="E1279">
        <f>IF(ISBLANK('Step 1.1 Raw Data'!C1279),"-",'Step 1.1 Raw Data'!C1279)</f>
        <v>86.335499999999996</v>
      </c>
      <c r="F1279">
        <f>IF(ISBLANK('Step 1.1 Raw Data'!D1279),"-",'Step 1.1 Raw Data'!D1279)</f>
        <v>86.335499999999996</v>
      </c>
      <c r="G1279" s="17">
        <f t="shared" si="137"/>
        <v>86.335499999999982</v>
      </c>
      <c r="H1279" s="61">
        <f>(SQRT(3)*G1279*'Step 1.1 Raw Data'!$G$3*'Step 1.1 Raw Data'!$G$4)/1000</f>
        <v>31.236882629869662</v>
      </c>
      <c r="J1279" s="10"/>
      <c r="K1279"/>
      <c r="L1279"/>
      <c r="M1279"/>
      <c r="N1279" s="17"/>
      <c r="O1279"/>
      <c r="P1279" s="10"/>
      <c r="Q1279"/>
      <c r="R1279"/>
      <c r="S1279"/>
      <c r="T1279" s="17"/>
      <c r="AN1279" s="5"/>
    </row>
    <row r="1280" spans="1:40" x14ac:dyDescent="0.3">
      <c r="A1280" s="10">
        <f>IF(ISBLANK('Step 1.1 Raw Data'!A1280),"-",'Step 1.1 Raw Data'!A1280)</f>
        <v>43185.666740567132</v>
      </c>
      <c r="B1280">
        <f t="shared" si="136"/>
        <v>16</v>
      </c>
      <c r="C1280">
        <f t="shared" si="135"/>
        <v>2</v>
      </c>
      <c r="D1280">
        <f>IF(ISBLANK('Step 1.1 Raw Data'!B1280),"-",'Step 1.1 Raw Data'!B1280)</f>
        <v>86.349299999999999</v>
      </c>
      <c r="E1280">
        <f>IF(ISBLANK('Step 1.1 Raw Data'!C1280),"-",'Step 1.1 Raw Data'!C1280)</f>
        <v>86.349299999999999</v>
      </c>
      <c r="F1280">
        <f>IF(ISBLANK('Step 1.1 Raw Data'!D1280),"-",'Step 1.1 Raw Data'!D1280)</f>
        <v>86.349299999999999</v>
      </c>
      <c r="G1280" s="17">
        <f t="shared" si="137"/>
        <v>86.349300000000014</v>
      </c>
      <c r="H1280" s="61">
        <f>(SQRT(3)*G1280*'Step 1.1 Raw Data'!$G$3*'Step 1.1 Raw Data'!$G$4)/1000</f>
        <v>31.241875581555739</v>
      </c>
      <c r="J1280" s="10"/>
      <c r="K1280"/>
      <c r="L1280"/>
      <c r="M1280"/>
      <c r="N1280" s="17"/>
      <c r="O1280"/>
      <c r="P1280" s="10"/>
      <c r="Q1280"/>
      <c r="R1280"/>
      <c r="S1280"/>
      <c r="T1280" s="17"/>
      <c r="AN1280" s="5"/>
    </row>
    <row r="1281" spans="1:40" x14ac:dyDescent="0.3">
      <c r="A1281" s="10">
        <f>IF(ISBLANK('Step 1.1 Raw Data'!A1281),"-",'Step 1.1 Raw Data'!A1281)</f>
        <v>43185.70840729167</v>
      </c>
      <c r="B1281">
        <f t="shared" si="136"/>
        <v>17</v>
      </c>
      <c r="C1281">
        <f t="shared" si="135"/>
        <v>2</v>
      </c>
      <c r="D1281">
        <f>IF(ISBLANK('Step 1.1 Raw Data'!B1281),"-",'Step 1.1 Raw Data'!B1281)</f>
        <v>86.244</v>
      </c>
      <c r="E1281">
        <f>IF(ISBLANK('Step 1.1 Raw Data'!C1281),"-",'Step 1.1 Raw Data'!C1281)</f>
        <v>86.244</v>
      </c>
      <c r="F1281">
        <f>IF(ISBLANK('Step 1.1 Raw Data'!D1281),"-",'Step 1.1 Raw Data'!D1281)</f>
        <v>86.244</v>
      </c>
      <c r="G1281" s="17">
        <f t="shared" si="137"/>
        <v>86.243999999999986</v>
      </c>
      <c r="H1281" s="61">
        <f>(SQRT(3)*G1281*'Step 1.1 Raw Data'!$G$3*'Step 1.1 Raw Data'!$G$4)/1000</f>
        <v>31.2037771893425</v>
      </c>
      <c r="J1281" s="10"/>
      <c r="K1281"/>
      <c r="L1281"/>
      <c r="M1281"/>
      <c r="N1281" s="17"/>
      <c r="O1281"/>
      <c r="P1281" s="10"/>
      <c r="Q1281"/>
      <c r="R1281"/>
      <c r="S1281"/>
      <c r="T1281" s="17"/>
      <c r="AN1281" s="5"/>
    </row>
    <row r="1282" spans="1:40" x14ac:dyDescent="0.3">
      <c r="A1282" s="10">
        <f>IF(ISBLANK('Step 1.1 Raw Data'!A1282),"-",'Step 1.1 Raw Data'!A1282)</f>
        <v>43185.750074016207</v>
      </c>
      <c r="B1282">
        <f t="shared" si="136"/>
        <v>18</v>
      </c>
      <c r="C1282">
        <f t="shared" ref="C1282:C1345" si="138">WEEKDAY(A1282)</f>
        <v>2</v>
      </c>
      <c r="D1282">
        <f>IF(ISBLANK('Step 1.1 Raw Data'!B1282),"-",'Step 1.1 Raw Data'!B1282)</f>
        <v>86.3142</v>
      </c>
      <c r="E1282">
        <f>IF(ISBLANK('Step 1.1 Raw Data'!C1282),"-",'Step 1.1 Raw Data'!C1282)</f>
        <v>86.3142</v>
      </c>
      <c r="F1282">
        <f>IF(ISBLANK('Step 1.1 Raw Data'!D1282),"-",'Step 1.1 Raw Data'!D1282)</f>
        <v>86.3142</v>
      </c>
      <c r="G1282" s="17">
        <f t="shared" si="137"/>
        <v>86.314199999999985</v>
      </c>
      <c r="H1282" s="61">
        <f>(SQRT(3)*G1282*'Step 1.1 Raw Data'!$G$3*'Step 1.1 Raw Data'!$G$4)/1000</f>
        <v>31.229176117484656</v>
      </c>
      <c r="J1282" s="10"/>
      <c r="K1282"/>
      <c r="L1282"/>
      <c r="M1282"/>
      <c r="N1282" s="17"/>
      <c r="O1282"/>
      <c r="P1282" s="10"/>
      <c r="Q1282"/>
      <c r="R1282"/>
      <c r="S1282"/>
      <c r="T1282" s="17"/>
      <c r="AN1282" s="5"/>
    </row>
    <row r="1283" spans="1:40" x14ac:dyDescent="0.3">
      <c r="A1283" s="10">
        <f>IF(ISBLANK('Step 1.1 Raw Data'!A1283),"-",'Step 1.1 Raw Data'!A1283)</f>
        <v>43185.791740740744</v>
      </c>
      <c r="B1283">
        <f t="shared" ref="B1283:B1346" si="139">HOUR(A1283)</f>
        <v>19</v>
      </c>
      <c r="C1283">
        <f t="shared" si="138"/>
        <v>2</v>
      </c>
      <c r="D1283">
        <f>IF(ISBLANK('Step 1.1 Raw Data'!B1283),"-",'Step 1.1 Raw Data'!B1283)</f>
        <v>86.2089</v>
      </c>
      <c r="E1283">
        <f>IF(ISBLANK('Step 1.1 Raw Data'!C1283),"-",'Step 1.1 Raw Data'!C1283)</f>
        <v>86.2089</v>
      </c>
      <c r="F1283">
        <f>IF(ISBLANK('Step 1.1 Raw Data'!D1283),"-",'Step 1.1 Raw Data'!D1283)</f>
        <v>86.2089</v>
      </c>
      <c r="G1283" s="17">
        <f t="shared" ref="G1283:G1346" si="140">AVERAGE(D1283:F1283)</f>
        <v>86.208900000000014</v>
      </c>
      <c r="H1283" s="61">
        <f>(SQRT(3)*G1283*'Step 1.1 Raw Data'!$G$3*'Step 1.1 Raw Data'!$G$4)/1000</f>
        <v>31.191077725271438</v>
      </c>
      <c r="J1283" s="10"/>
      <c r="K1283"/>
      <c r="L1283"/>
      <c r="M1283"/>
      <c r="N1283" s="17"/>
      <c r="O1283"/>
      <c r="P1283" s="10"/>
      <c r="Q1283"/>
      <c r="R1283"/>
      <c r="S1283"/>
      <c r="T1283" s="17"/>
      <c r="AN1283" s="5"/>
    </row>
    <row r="1284" spans="1:40" x14ac:dyDescent="0.3">
      <c r="A1284" s="10">
        <f>IF(ISBLANK('Step 1.1 Raw Data'!A1284),"-",'Step 1.1 Raw Data'!A1284)</f>
        <v>43185.833407465281</v>
      </c>
      <c r="B1284">
        <f t="shared" si="139"/>
        <v>20</v>
      </c>
      <c r="C1284">
        <f t="shared" si="138"/>
        <v>2</v>
      </c>
      <c r="D1284">
        <f>IF(ISBLANK('Step 1.1 Raw Data'!B1284),"-",'Step 1.1 Raw Data'!B1284)</f>
        <v>86.218100000000007</v>
      </c>
      <c r="E1284">
        <f>IF(ISBLANK('Step 1.1 Raw Data'!C1284),"-",'Step 1.1 Raw Data'!C1284)</f>
        <v>86.218100000000007</v>
      </c>
      <c r="F1284">
        <f>IF(ISBLANK('Step 1.1 Raw Data'!D1284),"-",'Step 1.1 Raw Data'!D1284)</f>
        <v>86.218100000000007</v>
      </c>
      <c r="G1284" s="17">
        <f t="shared" si="140"/>
        <v>86.218100000000007</v>
      </c>
      <c r="H1284" s="61">
        <f>(SQRT(3)*G1284*'Step 1.1 Raw Data'!$G$3*'Step 1.1 Raw Data'!$G$4)/1000</f>
        <v>31.194406359728813</v>
      </c>
      <c r="J1284" s="10"/>
      <c r="K1284"/>
      <c r="L1284"/>
      <c r="M1284"/>
      <c r="N1284" s="17"/>
      <c r="O1284"/>
      <c r="P1284" s="10"/>
      <c r="Q1284"/>
      <c r="R1284"/>
      <c r="S1284"/>
      <c r="T1284" s="17"/>
      <c r="AN1284" s="5"/>
    </row>
    <row r="1285" spans="1:40" x14ac:dyDescent="0.3">
      <c r="A1285" s="10">
        <f>IF(ISBLANK('Step 1.1 Raw Data'!A1285),"-",'Step 1.1 Raw Data'!A1285)</f>
        <v>43185.875074189818</v>
      </c>
      <c r="B1285">
        <f t="shared" si="139"/>
        <v>21</v>
      </c>
      <c r="C1285">
        <f t="shared" si="138"/>
        <v>2</v>
      </c>
      <c r="D1285">
        <f>IF(ISBLANK('Step 1.1 Raw Data'!B1285),"-",'Step 1.1 Raw Data'!B1285)</f>
        <v>86.1494</v>
      </c>
      <c r="E1285">
        <f>IF(ISBLANK('Step 1.1 Raw Data'!C1285),"-",'Step 1.1 Raw Data'!C1285)</f>
        <v>86.1494</v>
      </c>
      <c r="F1285">
        <f>IF(ISBLANK('Step 1.1 Raw Data'!D1285),"-",'Step 1.1 Raw Data'!D1285)</f>
        <v>86.1494</v>
      </c>
      <c r="G1285" s="17">
        <f t="shared" si="140"/>
        <v>86.1494</v>
      </c>
      <c r="H1285" s="61">
        <f>(SQRT(3)*G1285*'Step 1.1 Raw Data'!$G$3*'Step 1.1 Raw Data'!$G$4)/1000</f>
        <v>31.16955014372644</v>
      </c>
      <c r="J1285" s="10"/>
      <c r="K1285"/>
      <c r="L1285"/>
      <c r="M1285"/>
      <c r="N1285" s="17"/>
      <c r="O1285"/>
      <c r="P1285" s="10"/>
      <c r="Q1285"/>
      <c r="R1285"/>
      <c r="S1285"/>
      <c r="T1285" s="17"/>
      <c r="AN1285" s="5"/>
    </row>
    <row r="1286" spans="1:40" x14ac:dyDescent="0.3">
      <c r="A1286" s="10">
        <f>IF(ISBLANK('Step 1.1 Raw Data'!A1286),"-",'Step 1.1 Raw Data'!A1286)</f>
        <v>43185.916740914348</v>
      </c>
      <c r="B1286">
        <f t="shared" si="139"/>
        <v>22</v>
      </c>
      <c r="C1286">
        <f t="shared" si="138"/>
        <v>2</v>
      </c>
      <c r="D1286">
        <f>IF(ISBLANK('Step 1.1 Raw Data'!B1286),"-",'Step 1.1 Raw Data'!B1286)</f>
        <v>86.259299999999996</v>
      </c>
      <c r="E1286">
        <f>IF(ISBLANK('Step 1.1 Raw Data'!C1286),"-",'Step 1.1 Raw Data'!C1286)</f>
        <v>86.259299999999996</v>
      </c>
      <c r="F1286">
        <f>IF(ISBLANK('Step 1.1 Raw Data'!D1286),"-",'Step 1.1 Raw Data'!D1286)</f>
        <v>86.259299999999996</v>
      </c>
      <c r="G1286" s="17">
        <f t="shared" si="140"/>
        <v>86.259299999999996</v>
      </c>
      <c r="H1286" s="61">
        <f>(SQRT(3)*G1286*'Step 1.1 Raw Data'!$G$3*'Step 1.1 Raw Data'!$G$4)/1000</f>
        <v>31.209312853168356</v>
      </c>
      <c r="J1286" s="10"/>
      <c r="K1286"/>
      <c r="L1286"/>
      <c r="M1286"/>
      <c r="N1286" s="17"/>
      <c r="O1286"/>
      <c r="P1286" s="10"/>
      <c r="Q1286"/>
      <c r="R1286"/>
      <c r="S1286"/>
      <c r="T1286" s="17"/>
      <c r="AN1286" s="5"/>
    </row>
    <row r="1287" spans="1:40" x14ac:dyDescent="0.3">
      <c r="A1287" s="10">
        <f>IF(ISBLANK('Step 1.1 Raw Data'!A1287),"-",'Step 1.1 Raw Data'!A1287)</f>
        <v>43185.958407638886</v>
      </c>
      <c r="B1287">
        <f t="shared" si="139"/>
        <v>23</v>
      </c>
      <c r="C1287">
        <f t="shared" si="138"/>
        <v>2</v>
      </c>
      <c r="D1287">
        <f>IF(ISBLANK('Step 1.1 Raw Data'!B1287),"-",'Step 1.1 Raw Data'!B1287)</f>
        <v>86.442400000000006</v>
      </c>
      <c r="E1287">
        <f>IF(ISBLANK('Step 1.1 Raw Data'!C1287),"-",'Step 1.1 Raw Data'!C1287)</f>
        <v>86.442400000000006</v>
      </c>
      <c r="F1287">
        <f>IF(ISBLANK('Step 1.1 Raw Data'!D1287),"-",'Step 1.1 Raw Data'!D1287)</f>
        <v>86.442400000000006</v>
      </c>
      <c r="G1287" s="17">
        <f t="shared" si="140"/>
        <v>86.442400000000006</v>
      </c>
      <c r="H1287" s="61">
        <f>(SQRT(3)*G1287*'Step 1.1 Raw Data'!$G$3*'Step 1.1 Raw Data'!$G$4)/1000</f>
        <v>31.275559915032009</v>
      </c>
      <c r="J1287" s="10"/>
      <c r="K1287"/>
      <c r="L1287"/>
      <c r="M1287"/>
      <c r="N1287" s="17"/>
      <c r="O1287"/>
      <c r="P1287" s="10"/>
      <c r="Q1287"/>
      <c r="R1287"/>
      <c r="S1287"/>
      <c r="T1287" s="17"/>
      <c r="AN1287" s="5"/>
    </row>
    <row r="1288" spans="1:40" x14ac:dyDescent="0.3">
      <c r="A1288" s="10">
        <f>IF(ISBLANK('Step 1.1 Raw Data'!A1288),"-",'Step 1.1 Raw Data'!A1288)</f>
        <v>43186.000074363423</v>
      </c>
      <c r="B1288">
        <f t="shared" si="139"/>
        <v>0</v>
      </c>
      <c r="C1288">
        <f t="shared" si="138"/>
        <v>3</v>
      </c>
      <c r="D1288">
        <f>IF(ISBLANK('Step 1.1 Raw Data'!B1288),"-",'Step 1.1 Raw Data'!B1288)</f>
        <v>86.463700000000003</v>
      </c>
      <c r="E1288">
        <f>IF(ISBLANK('Step 1.1 Raw Data'!C1288),"-",'Step 1.1 Raw Data'!C1288)</f>
        <v>86.463700000000003</v>
      </c>
      <c r="F1288">
        <f>IF(ISBLANK('Step 1.1 Raw Data'!D1288),"-",'Step 1.1 Raw Data'!D1288)</f>
        <v>86.463700000000003</v>
      </c>
      <c r="G1288" s="17">
        <f t="shared" si="140"/>
        <v>86.463700000000003</v>
      </c>
      <c r="H1288" s="61">
        <f>(SQRT(3)*G1288*'Step 1.1 Raw Data'!$G$3*'Step 1.1 Raw Data'!$G$4)/1000</f>
        <v>31.283266427417015</v>
      </c>
      <c r="J1288" s="10"/>
      <c r="K1288"/>
      <c r="L1288"/>
      <c r="M1288"/>
      <c r="N1288" s="17"/>
      <c r="O1288"/>
      <c r="P1288" s="10"/>
      <c r="Q1288"/>
      <c r="R1288"/>
      <c r="S1288"/>
      <c r="T1288" s="17"/>
      <c r="AN1288" s="5"/>
    </row>
    <row r="1289" spans="1:40" x14ac:dyDescent="0.3">
      <c r="A1289" s="10">
        <f>IF(ISBLANK('Step 1.1 Raw Data'!A1289),"-",'Step 1.1 Raw Data'!A1289)</f>
        <v>43186.04174108796</v>
      </c>
      <c r="B1289">
        <f t="shared" si="139"/>
        <v>1</v>
      </c>
      <c r="C1289">
        <f t="shared" si="138"/>
        <v>3</v>
      </c>
      <c r="D1289">
        <f>IF(ISBLANK('Step 1.1 Raw Data'!B1289),"-",'Step 1.1 Raw Data'!B1289)</f>
        <v>86.562899999999999</v>
      </c>
      <c r="E1289">
        <f>IF(ISBLANK('Step 1.1 Raw Data'!C1289),"-",'Step 1.1 Raw Data'!C1289)</f>
        <v>86.562899999999999</v>
      </c>
      <c r="F1289">
        <f>IF(ISBLANK('Step 1.1 Raw Data'!D1289),"-",'Step 1.1 Raw Data'!D1289)</f>
        <v>86.562899999999999</v>
      </c>
      <c r="G1289" s="17">
        <f t="shared" si="140"/>
        <v>86.562899999999999</v>
      </c>
      <c r="H1289" s="61">
        <f>(SQRT(3)*G1289*'Step 1.1 Raw Data'!$G$3*'Step 1.1 Raw Data'!$G$4)/1000</f>
        <v>31.319157790261777</v>
      </c>
      <c r="J1289" s="10"/>
      <c r="K1289"/>
      <c r="L1289"/>
      <c r="M1289"/>
      <c r="N1289" s="17"/>
      <c r="O1289"/>
      <c r="P1289" s="10"/>
      <c r="Q1289"/>
      <c r="R1289"/>
      <c r="S1289"/>
      <c r="T1289" s="17"/>
      <c r="AN1289" s="5"/>
    </row>
    <row r="1290" spans="1:40" x14ac:dyDescent="0.3">
      <c r="A1290" s="10">
        <f>IF(ISBLANK('Step 1.1 Raw Data'!A1290),"-",'Step 1.1 Raw Data'!A1290)</f>
        <v>43186.083407812497</v>
      </c>
      <c r="B1290">
        <f t="shared" si="139"/>
        <v>2</v>
      </c>
      <c r="C1290">
        <f t="shared" si="138"/>
        <v>3</v>
      </c>
      <c r="D1290">
        <f>IF(ISBLANK('Step 1.1 Raw Data'!B1290),"-",'Step 1.1 Raw Data'!B1290)</f>
        <v>86.370599999999996</v>
      </c>
      <c r="E1290">
        <f>IF(ISBLANK('Step 1.1 Raw Data'!C1290),"-",'Step 1.1 Raw Data'!C1290)</f>
        <v>86.370599999999996</v>
      </c>
      <c r="F1290">
        <f>IF(ISBLANK('Step 1.1 Raw Data'!D1290),"-",'Step 1.1 Raw Data'!D1290)</f>
        <v>86.370599999999996</v>
      </c>
      <c r="G1290" s="17">
        <f t="shared" si="140"/>
        <v>86.37060000000001</v>
      </c>
      <c r="H1290" s="61">
        <f>(SQRT(3)*G1290*'Step 1.1 Raw Data'!$G$3*'Step 1.1 Raw Data'!$G$4)/1000</f>
        <v>31.249582093940745</v>
      </c>
      <c r="J1290" s="10"/>
      <c r="K1290"/>
      <c r="L1290"/>
      <c r="M1290"/>
      <c r="N1290" s="17"/>
      <c r="O1290"/>
      <c r="P1290" s="10"/>
      <c r="Q1290"/>
      <c r="R1290"/>
      <c r="S1290"/>
      <c r="T1290" s="17"/>
      <c r="AN1290" s="5"/>
    </row>
    <row r="1291" spans="1:40" x14ac:dyDescent="0.3">
      <c r="A1291" s="10">
        <f>IF(ISBLANK('Step 1.1 Raw Data'!A1291),"-",'Step 1.1 Raw Data'!A1291)</f>
        <v>43186.125074537034</v>
      </c>
      <c r="B1291">
        <f t="shared" si="139"/>
        <v>3</v>
      </c>
      <c r="C1291">
        <f t="shared" si="138"/>
        <v>3</v>
      </c>
      <c r="D1291">
        <f>IF(ISBLANK('Step 1.1 Raw Data'!B1291),"-",'Step 1.1 Raw Data'!B1291)</f>
        <v>86.3523</v>
      </c>
      <c r="E1291">
        <f>IF(ISBLANK('Step 1.1 Raw Data'!C1291),"-",'Step 1.1 Raw Data'!C1291)</f>
        <v>86.3523</v>
      </c>
      <c r="F1291">
        <f>IF(ISBLANK('Step 1.1 Raw Data'!D1291),"-",'Step 1.1 Raw Data'!D1291)</f>
        <v>86.3523</v>
      </c>
      <c r="G1291" s="17">
        <f t="shared" si="140"/>
        <v>86.3523</v>
      </c>
      <c r="H1291" s="61">
        <f>(SQRT(3)*G1291*'Step 1.1 Raw Data'!$G$3*'Step 1.1 Raw Data'!$G$4)/1000</f>
        <v>31.242961005835312</v>
      </c>
      <c r="J1291" s="10"/>
      <c r="K1291"/>
      <c r="L1291"/>
      <c r="M1291"/>
      <c r="N1291" s="17"/>
      <c r="O1291"/>
      <c r="P1291" s="10"/>
      <c r="Q1291"/>
      <c r="R1291"/>
      <c r="S1291"/>
      <c r="T1291" s="17"/>
      <c r="AN1291" s="5"/>
    </row>
    <row r="1292" spans="1:40" x14ac:dyDescent="0.3">
      <c r="A1292" s="10">
        <f>IF(ISBLANK('Step 1.1 Raw Data'!A1292),"-",'Step 1.1 Raw Data'!A1292)</f>
        <v>43186.166741261572</v>
      </c>
      <c r="B1292">
        <f t="shared" si="139"/>
        <v>4</v>
      </c>
      <c r="C1292">
        <f t="shared" si="138"/>
        <v>3</v>
      </c>
      <c r="D1292">
        <f>IF(ISBLANK('Step 1.1 Raw Data'!B1292),"-",'Step 1.1 Raw Data'!B1292)</f>
        <v>86.367599999999996</v>
      </c>
      <c r="E1292">
        <f>IF(ISBLANK('Step 1.1 Raw Data'!C1292),"-",'Step 1.1 Raw Data'!C1292)</f>
        <v>86.367599999999996</v>
      </c>
      <c r="F1292">
        <f>IF(ISBLANK('Step 1.1 Raw Data'!D1292),"-",'Step 1.1 Raw Data'!D1292)</f>
        <v>86.367599999999996</v>
      </c>
      <c r="G1292" s="17">
        <f t="shared" si="140"/>
        <v>86.367599999999996</v>
      </c>
      <c r="H1292" s="61">
        <f>(SQRT(3)*G1292*'Step 1.1 Raw Data'!$G$3*'Step 1.1 Raw Data'!$G$4)/1000</f>
        <v>31.248496669661169</v>
      </c>
      <c r="J1292" s="10"/>
      <c r="K1292"/>
      <c r="L1292"/>
      <c r="M1292"/>
      <c r="N1292" s="17"/>
      <c r="O1292"/>
      <c r="P1292" s="10"/>
      <c r="Q1292"/>
      <c r="R1292"/>
      <c r="S1292"/>
      <c r="T1292" s="17"/>
      <c r="AN1292" s="5"/>
    </row>
    <row r="1293" spans="1:40" x14ac:dyDescent="0.3">
      <c r="A1293" s="10">
        <f>IF(ISBLANK('Step 1.1 Raw Data'!A1293),"-",'Step 1.1 Raw Data'!A1293)</f>
        <v>43186.208407986109</v>
      </c>
      <c r="B1293">
        <f t="shared" si="139"/>
        <v>5</v>
      </c>
      <c r="C1293">
        <f t="shared" si="138"/>
        <v>3</v>
      </c>
      <c r="D1293">
        <f>IF(ISBLANK('Step 1.1 Raw Data'!B1293),"-",'Step 1.1 Raw Data'!B1293)</f>
        <v>86.402699999999996</v>
      </c>
      <c r="E1293">
        <f>IF(ISBLANK('Step 1.1 Raw Data'!C1293),"-",'Step 1.1 Raw Data'!C1293)</f>
        <v>86.402699999999996</v>
      </c>
      <c r="F1293">
        <f>IF(ISBLANK('Step 1.1 Raw Data'!D1293),"-",'Step 1.1 Raw Data'!D1293)</f>
        <v>86.402699999999996</v>
      </c>
      <c r="G1293" s="17">
        <f t="shared" si="140"/>
        <v>86.402699999999996</v>
      </c>
      <c r="H1293" s="61">
        <f>(SQRT(3)*G1293*'Step 1.1 Raw Data'!$G$3*'Step 1.1 Raw Data'!$G$4)/1000</f>
        <v>31.261196133732241</v>
      </c>
      <c r="J1293" s="10"/>
      <c r="K1293"/>
      <c r="L1293"/>
      <c r="M1293"/>
      <c r="N1293" s="17"/>
      <c r="O1293"/>
      <c r="P1293" s="10"/>
      <c r="Q1293"/>
      <c r="R1293"/>
      <c r="S1293"/>
      <c r="T1293" s="17"/>
      <c r="AN1293" s="5"/>
    </row>
    <row r="1294" spans="1:40" x14ac:dyDescent="0.3">
      <c r="A1294" s="10">
        <f>IF(ISBLANK('Step 1.1 Raw Data'!A1294),"-",'Step 1.1 Raw Data'!A1294)</f>
        <v>43186.250074710646</v>
      </c>
      <c r="B1294">
        <f t="shared" si="139"/>
        <v>6</v>
      </c>
      <c r="C1294">
        <f t="shared" si="138"/>
        <v>3</v>
      </c>
      <c r="D1294">
        <f>IF(ISBLANK('Step 1.1 Raw Data'!B1294),"-",'Step 1.1 Raw Data'!B1294)</f>
        <v>86.465199999999996</v>
      </c>
      <c r="E1294">
        <f>IF(ISBLANK('Step 1.1 Raw Data'!C1294),"-",'Step 1.1 Raw Data'!C1294)</f>
        <v>86.465199999999996</v>
      </c>
      <c r="F1294">
        <f>IF(ISBLANK('Step 1.1 Raw Data'!D1294),"-",'Step 1.1 Raw Data'!D1294)</f>
        <v>86.465199999999996</v>
      </c>
      <c r="G1294" s="17">
        <f t="shared" si="140"/>
        <v>86.465199999999996</v>
      </c>
      <c r="H1294" s="61">
        <f>(SQRT(3)*G1294*'Step 1.1 Raw Data'!$G$3*'Step 1.1 Raw Data'!$G$4)/1000</f>
        <v>31.283809139556809</v>
      </c>
      <c r="J1294" s="10"/>
      <c r="K1294"/>
      <c r="L1294"/>
      <c r="M1294"/>
      <c r="N1294" s="17"/>
      <c r="O1294"/>
      <c r="P1294" s="10"/>
      <c r="Q1294"/>
      <c r="R1294"/>
      <c r="S1294"/>
      <c r="T1294" s="17"/>
      <c r="AN1294" s="5"/>
    </row>
    <row r="1295" spans="1:40" x14ac:dyDescent="0.3">
      <c r="A1295" s="10">
        <f>IF(ISBLANK('Step 1.1 Raw Data'!A1295),"-",'Step 1.1 Raw Data'!A1295)</f>
        <v>43186.291741435183</v>
      </c>
      <c r="B1295">
        <f t="shared" si="139"/>
        <v>7</v>
      </c>
      <c r="C1295">
        <f t="shared" si="138"/>
        <v>3</v>
      </c>
      <c r="D1295">
        <f>IF(ISBLANK('Step 1.1 Raw Data'!B1295),"-",'Step 1.1 Raw Data'!B1295)</f>
        <v>86.401200000000003</v>
      </c>
      <c r="E1295">
        <f>IF(ISBLANK('Step 1.1 Raw Data'!C1295),"-",'Step 1.1 Raw Data'!C1295)</f>
        <v>86.401200000000003</v>
      </c>
      <c r="F1295">
        <f>IF(ISBLANK('Step 1.1 Raw Data'!D1295),"-",'Step 1.1 Raw Data'!D1295)</f>
        <v>86.401200000000003</v>
      </c>
      <c r="G1295" s="17">
        <f t="shared" si="140"/>
        <v>86.401200000000003</v>
      </c>
      <c r="H1295" s="61">
        <f>(SQRT(3)*G1295*'Step 1.1 Raw Data'!$G$3*'Step 1.1 Raw Data'!$G$4)/1000</f>
        <v>31.260653421592455</v>
      </c>
      <c r="J1295" s="10"/>
      <c r="K1295"/>
      <c r="L1295"/>
      <c r="M1295"/>
      <c r="N1295" s="17"/>
      <c r="O1295"/>
      <c r="P1295" s="10"/>
      <c r="Q1295"/>
      <c r="R1295"/>
      <c r="S1295"/>
      <c r="T1295" s="17"/>
      <c r="AN1295" s="5"/>
    </row>
    <row r="1296" spans="1:40" x14ac:dyDescent="0.3">
      <c r="A1296" s="10">
        <f>IF(ISBLANK('Step 1.1 Raw Data'!A1296),"-",'Step 1.1 Raw Data'!A1296)</f>
        <v>43186.33340815972</v>
      </c>
      <c r="B1296">
        <f t="shared" si="139"/>
        <v>8</v>
      </c>
      <c r="C1296">
        <f t="shared" si="138"/>
        <v>3</v>
      </c>
      <c r="D1296">
        <f>IF(ISBLANK('Step 1.1 Raw Data'!B1296),"-",'Step 1.1 Raw Data'!B1296)</f>
        <v>86.451499999999996</v>
      </c>
      <c r="E1296">
        <f>IF(ISBLANK('Step 1.1 Raw Data'!C1296),"-",'Step 1.1 Raw Data'!C1296)</f>
        <v>86.451499999999996</v>
      </c>
      <c r="F1296">
        <f>IF(ISBLANK('Step 1.1 Raw Data'!D1296),"-",'Step 1.1 Raw Data'!D1296)</f>
        <v>86.451499999999996</v>
      </c>
      <c r="G1296" s="17">
        <f t="shared" si="140"/>
        <v>86.451499999999996</v>
      </c>
      <c r="H1296" s="61">
        <f>(SQRT(3)*G1296*'Step 1.1 Raw Data'!$G$3*'Step 1.1 Raw Data'!$G$4)/1000</f>
        <v>31.278852368680063</v>
      </c>
      <c r="J1296" s="10"/>
      <c r="K1296"/>
      <c r="L1296"/>
      <c r="M1296"/>
      <c r="N1296" s="17"/>
      <c r="O1296"/>
      <c r="P1296" s="10"/>
      <c r="Q1296"/>
      <c r="R1296"/>
      <c r="S1296"/>
      <c r="T1296" s="17"/>
      <c r="AN1296" s="5"/>
    </row>
    <row r="1297" spans="1:40" x14ac:dyDescent="0.3">
      <c r="A1297" s="10">
        <f>IF(ISBLANK('Step 1.1 Raw Data'!A1297),"-",'Step 1.1 Raw Data'!A1297)</f>
        <v>43186.375074884258</v>
      </c>
      <c r="B1297">
        <f t="shared" si="139"/>
        <v>9</v>
      </c>
      <c r="C1297">
        <f t="shared" si="138"/>
        <v>3</v>
      </c>
      <c r="D1297">
        <f>IF(ISBLANK('Step 1.1 Raw Data'!B1297),"-",'Step 1.1 Raw Data'!B1297)</f>
        <v>86.202799999999996</v>
      </c>
      <c r="E1297">
        <f>IF(ISBLANK('Step 1.1 Raw Data'!C1297),"-",'Step 1.1 Raw Data'!C1297)</f>
        <v>86.202799999999996</v>
      </c>
      <c r="F1297">
        <f>IF(ISBLANK('Step 1.1 Raw Data'!D1297),"-",'Step 1.1 Raw Data'!D1297)</f>
        <v>86.202799999999996</v>
      </c>
      <c r="G1297" s="17">
        <f t="shared" si="140"/>
        <v>86.202799999999982</v>
      </c>
      <c r="H1297" s="61">
        <f>(SQRT(3)*G1297*'Step 1.1 Raw Data'!$G$3*'Step 1.1 Raw Data'!$G$4)/1000</f>
        <v>31.188870695902946</v>
      </c>
      <c r="J1297" s="10"/>
      <c r="K1297"/>
      <c r="L1297"/>
      <c r="M1297"/>
      <c r="N1297" s="17"/>
      <c r="O1297"/>
      <c r="P1297" s="10"/>
      <c r="Q1297"/>
      <c r="R1297"/>
      <c r="S1297"/>
      <c r="T1297" s="17"/>
      <c r="AN1297" s="5"/>
    </row>
    <row r="1298" spans="1:40" x14ac:dyDescent="0.3">
      <c r="A1298" s="10">
        <f>IF(ISBLANK('Step 1.1 Raw Data'!A1298),"-",'Step 1.1 Raw Data'!A1298)</f>
        <v>43186.416741608795</v>
      </c>
      <c r="B1298">
        <f t="shared" si="139"/>
        <v>10</v>
      </c>
      <c r="C1298">
        <f t="shared" si="138"/>
        <v>3</v>
      </c>
      <c r="D1298">
        <f>IF(ISBLANK('Step 1.1 Raw Data'!B1298),"-",'Step 1.1 Raw Data'!B1298)</f>
        <v>86.271500000000003</v>
      </c>
      <c r="E1298">
        <f>IF(ISBLANK('Step 1.1 Raw Data'!C1298),"-",'Step 1.1 Raw Data'!C1298)</f>
        <v>86.271500000000003</v>
      </c>
      <c r="F1298">
        <f>IF(ISBLANK('Step 1.1 Raw Data'!D1298),"-",'Step 1.1 Raw Data'!D1298)</f>
        <v>86.271500000000003</v>
      </c>
      <c r="G1298" s="17">
        <f t="shared" si="140"/>
        <v>86.271500000000003</v>
      </c>
      <c r="H1298" s="61">
        <f>(SQRT(3)*G1298*'Step 1.1 Raw Data'!$G$3*'Step 1.1 Raw Data'!$G$4)/1000</f>
        <v>31.213726911905312</v>
      </c>
      <c r="J1298" s="10"/>
      <c r="K1298"/>
      <c r="L1298"/>
      <c r="M1298"/>
      <c r="N1298" s="17"/>
      <c r="O1298"/>
      <c r="P1298" s="10"/>
      <c r="Q1298"/>
      <c r="R1298"/>
      <c r="S1298"/>
      <c r="T1298" s="17"/>
      <c r="AN1298" s="5"/>
    </row>
    <row r="1299" spans="1:40" x14ac:dyDescent="0.3">
      <c r="A1299" s="10">
        <f>IF(ISBLANK('Step 1.1 Raw Data'!A1299),"-",'Step 1.1 Raw Data'!A1299)</f>
        <v>43186.458408333332</v>
      </c>
      <c r="B1299">
        <f t="shared" si="139"/>
        <v>11</v>
      </c>
      <c r="C1299">
        <f t="shared" si="138"/>
        <v>3</v>
      </c>
      <c r="D1299">
        <f>IF(ISBLANK('Step 1.1 Raw Data'!B1299),"-",'Step 1.1 Raw Data'!B1299)</f>
        <v>86.756699999999995</v>
      </c>
      <c r="E1299">
        <f>IF(ISBLANK('Step 1.1 Raw Data'!C1299),"-",'Step 1.1 Raw Data'!C1299)</f>
        <v>86.756699999999995</v>
      </c>
      <c r="F1299">
        <f>IF(ISBLANK('Step 1.1 Raw Data'!D1299),"-",'Step 1.1 Raw Data'!D1299)</f>
        <v>86.756699999999995</v>
      </c>
      <c r="G1299" s="17">
        <f t="shared" si="140"/>
        <v>86.756699999999981</v>
      </c>
      <c r="H1299" s="61">
        <f>(SQRT(3)*G1299*'Step 1.1 Raw Data'!$G$3*'Step 1.1 Raw Data'!$G$4)/1000</f>
        <v>31.389276198722584</v>
      </c>
      <c r="J1299" s="10"/>
      <c r="K1299"/>
      <c r="L1299"/>
      <c r="M1299"/>
      <c r="N1299" s="17"/>
      <c r="O1299"/>
      <c r="P1299" s="10"/>
      <c r="Q1299"/>
      <c r="R1299"/>
      <c r="S1299"/>
      <c r="T1299" s="17"/>
      <c r="AN1299" s="5"/>
    </row>
    <row r="1300" spans="1:40" x14ac:dyDescent="0.3">
      <c r="A1300" s="10">
        <f>IF(ISBLANK('Step 1.1 Raw Data'!A1300),"-",'Step 1.1 Raw Data'!A1300)</f>
        <v>43186.500075057869</v>
      </c>
      <c r="B1300">
        <f t="shared" si="139"/>
        <v>12</v>
      </c>
      <c r="C1300">
        <f t="shared" si="138"/>
        <v>3</v>
      </c>
      <c r="D1300">
        <f>IF(ISBLANK('Step 1.1 Raw Data'!B1300),"-",'Step 1.1 Raw Data'!B1300)</f>
        <v>86.619399999999999</v>
      </c>
      <c r="E1300">
        <f>IF(ISBLANK('Step 1.1 Raw Data'!C1300),"-",'Step 1.1 Raw Data'!C1300)</f>
        <v>86.619399999999999</v>
      </c>
      <c r="F1300">
        <f>IF(ISBLANK('Step 1.1 Raw Data'!D1300),"-",'Step 1.1 Raw Data'!D1300)</f>
        <v>86.619399999999999</v>
      </c>
      <c r="G1300" s="17">
        <f t="shared" si="140"/>
        <v>86.619399999999999</v>
      </c>
      <c r="H1300" s="61">
        <f>(SQRT(3)*G1300*'Step 1.1 Raw Data'!$G$3*'Step 1.1 Raw Data'!$G$4)/1000</f>
        <v>31.339599947527173</v>
      </c>
      <c r="J1300" s="10"/>
      <c r="K1300"/>
      <c r="L1300"/>
      <c r="M1300"/>
      <c r="N1300" s="17"/>
      <c r="O1300"/>
      <c r="P1300" s="10"/>
      <c r="Q1300"/>
      <c r="R1300"/>
      <c r="S1300"/>
      <c r="T1300" s="17"/>
      <c r="AN1300" s="5"/>
    </row>
    <row r="1301" spans="1:40" x14ac:dyDescent="0.3">
      <c r="A1301" s="10">
        <f>IF(ISBLANK('Step 1.1 Raw Data'!A1301),"-",'Step 1.1 Raw Data'!A1301)</f>
        <v>43186.541741782406</v>
      </c>
      <c r="B1301">
        <f t="shared" si="139"/>
        <v>13</v>
      </c>
      <c r="C1301">
        <f t="shared" si="138"/>
        <v>3</v>
      </c>
      <c r="D1301">
        <f>IF(ISBLANK('Step 1.1 Raw Data'!B1301),"-",'Step 1.1 Raw Data'!B1301)</f>
        <v>86.637699999999995</v>
      </c>
      <c r="E1301">
        <f>IF(ISBLANK('Step 1.1 Raw Data'!C1301),"-",'Step 1.1 Raw Data'!C1301)</f>
        <v>86.637699999999995</v>
      </c>
      <c r="F1301">
        <f>IF(ISBLANK('Step 1.1 Raw Data'!D1301),"-",'Step 1.1 Raw Data'!D1301)</f>
        <v>86.637699999999995</v>
      </c>
      <c r="G1301" s="17">
        <f t="shared" si="140"/>
        <v>86.637699999999995</v>
      </c>
      <c r="H1301" s="61">
        <f>(SQRT(3)*G1301*'Step 1.1 Raw Data'!$G$3*'Step 1.1 Raw Data'!$G$4)/1000</f>
        <v>31.34622103563261</v>
      </c>
      <c r="J1301" s="10"/>
      <c r="K1301"/>
      <c r="L1301"/>
      <c r="M1301"/>
      <c r="N1301" s="17"/>
      <c r="O1301"/>
      <c r="P1301" s="10"/>
      <c r="Q1301"/>
      <c r="R1301"/>
      <c r="S1301"/>
      <c r="T1301" s="17"/>
      <c r="AN1301" s="5"/>
    </row>
    <row r="1302" spans="1:40" x14ac:dyDescent="0.3">
      <c r="A1302" s="10">
        <f>IF(ISBLANK('Step 1.1 Raw Data'!A1302),"-",'Step 1.1 Raw Data'!A1302)</f>
        <v>43186.583408506944</v>
      </c>
      <c r="B1302">
        <f t="shared" si="139"/>
        <v>14</v>
      </c>
      <c r="C1302">
        <f t="shared" si="138"/>
        <v>3</v>
      </c>
      <c r="D1302">
        <f>IF(ISBLANK('Step 1.1 Raw Data'!B1302),"-",'Step 1.1 Raw Data'!B1302)</f>
        <v>86.875699999999995</v>
      </c>
      <c r="E1302">
        <f>IF(ISBLANK('Step 1.1 Raw Data'!C1302),"-",'Step 1.1 Raw Data'!C1302)</f>
        <v>86.875699999999995</v>
      </c>
      <c r="F1302">
        <f>IF(ISBLANK('Step 1.1 Raw Data'!D1302),"-",'Step 1.1 Raw Data'!D1302)</f>
        <v>86.875699999999995</v>
      </c>
      <c r="G1302" s="17">
        <f t="shared" si="140"/>
        <v>86.875699999999995</v>
      </c>
      <c r="H1302" s="61">
        <f>(SQRT(3)*G1302*'Step 1.1 Raw Data'!$G$3*'Step 1.1 Raw Data'!$G$4)/1000</f>
        <v>31.432331361812558</v>
      </c>
      <c r="J1302" s="10"/>
      <c r="K1302"/>
      <c r="L1302"/>
      <c r="M1302"/>
      <c r="N1302" s="17"/>
      <c r="O1302"/>
      <c r="P1302" s="10"/>
      <c r="Q1302"/>
      <c r="R1302"/>
      <c r="S1302"/>
      <c r="T1302" s="17"/>
      <c r="AN1302" s="5"/>
    </row>
    <row r="1303" spans="1:40" x14ac:dyDescent="0.3">
      <c r="A1303" s="10">
        <f>IF(ISBLANK('Step 1.1 Raw Data'!A1303),"-",'Step 1.1 Raw Data'!A1303)</f>
        <v>43186.625075231481</v>
      </c>
      <c r="B1303">
        <f t="shared" si="139"/>
        <v>15</v>
      </c>
      <c r="C1303">
        <f t="shared" si="138"/>
        <v>3</v>
      </c>
      <c r="D1303">
        <f>IF(ISBLANK('Step 1.1 Raw Data'!B1303),"-",'Step 1.1 Raw Data'!B1303)</f>
        <v>86.799400000000006</v>
      </c>
      <c r="E1303">
        <f>IF(ISBLANK('Step 1.1 Raw Data'!C1303),"-",'Step 1.1 Raw Data'!C1303)</f>
        <v>86.799400000000006</v>
      </c>
      <c r="F1303">
        <f>IF(ISBLANK('Step 1.1 Raw Data'!D1303),"-",'Step 1.1 Raw Data'!D1303)</f>
        <v>86.799400000000006</v>
      </c>
      <c r="G1303" s="17">
        <f t="shared" si="140"/>
        <v>86.799400000000006</v>
      </c>
      <c r="H1303" s="61">
        <f>(SQRT(3)*G1303*'Step 1.1 Raw Data'!$G$3*'Step 1.1 Raw Data'!$G$4)/1000</f>
        <v>31.404725404301935</v>
      </c>
      <c r="J1303" s="10"/>
      <c r="K1303"/>
      <c r="L1303"/>
      <c r="M1303"/>
      <c r="N1303" s="17"/>
      <c r="O1303"/>
      <c r="P1303" s="10"/>
      <c r="Q1303"/>
      <c r="R1303"/>
      <c r="S1303"/>
      <c r="T1303" s="17"/>
      <c r="AN1303" s="5"/>
    </row>
    <row r="1304" spans="1:40" x14ac:dyDescent="0.3">
      <c r="A1304" s="10">
        <f>IF(ISBLANK('Step 1.1 Raw Data'!A1304),"-",'Step 1.1 Raw Data'!A1304)</f>
        <v>43186.666741956018</v>
      </c>
      <c r="B1304">
        <f t="shared" si="139"/>
        <v>16</v>
      </c>
      <c r="C1304">
        <f t="shared" si="138"/>
        <v>3</v>
      </c>
      <c r="D1304">
        <f>IF(ISBLANK('Step 1.1 Raw Data'!B1304),"-",'Step 1.1 Raw Data'!B1304)</f>
        <v>86.767399999999995</v>
      </c>
      <c r="E1304">
        <f>IF(ISBLANK('Step 1.1 Raw Data'!C1304),"-",'Step 1.1 Raw Data'!C1304)</f>
        <v>86.767399999999995</v>
      </c>
      <c r="F1304">
        <f>IF(ISBLANK('Step 1.1 Raw Data'!D1304),"-",'Step 1.1 Raw Data'!D1304)</f>
        <v>86.767399999999995</v>
      </c>
      <c r="G1304" s="17">
        <f t="shared" si="140"/>
        <v>86.767399999999995</v>
      </c>
      <c r="H1304" s="61">
        <f>(SQRT(3)*G1304*'Step 1.1 Raw Data'!$G$3*'Step 1.1 Raw Data'!$G$4)/1000</f>
        <v>31.393147545319756</v>
      </c>
      <c r="J1304" s="10"/>
      <c r="K1304"/>
      <c r="L1304"/>
      <c r="M1304"/>
      <c r="N1304" s="17"/>
      <c r="O1304"/>
      <c r="P1304" s="10"/>
      <c r="Q1304"/>
      <c r="R1304"/>
      <c r="S1304"/>
      <c r="T1304" s="17"/>
      <c r="AN1304" s="5"/>
    </row>
    <row r="1305" spans="1:40" x14ac:dyDescent="0.3">
      <c r="A1305" s="10">
        <f>IF(ISBLANK('Step 1.1 Raw Data'!A1305),"-",'Step 1.1 Raw Data'!A1305)</f>
        <v>43186.708408680555</v>
      </c>
      <c r="B1305">
        <f t="shared" si="139"/>
        <v>17</v>
      </c>
      <c r="C1305">
        <f t="shared" si="138"/>
        <v>3</v>
      </c>
      <c r="D1305">
        <f>IF(ISBLANK('Step 1.1 Raw Data'!B1305),"-",'Step 1.1 Raw Data'!B1305)</f>
        <v>86.738399999999999</v>
      </c>
      <c r="E1305">
        <f>IF(ISBLANK('Step 1.1 Raw Data'!C1305),"-",'Step 1.1 Raw Data'!C1305)</f>
        <v>86.738399999999999</v>
      </c>
      <c r="F1305">
        <f>IF(ISBLANK('Step 1.1 Raw Data'!D1305),"-",'Step 1.1 Raw Data'!D1305)</f>
        <v>86.738399999999999</v>
      </c>
      <c r="G1305" s="17">
        <f t="shared" si="140"/>
        <v>86.738399999999999</v>
      </c>
      <c r="H1305" s="61">
        <f>(SQRT(3)*G1305*'Step 1.1 Raw Data'!$G$3*'Step 1.1 Raw Data'!$G$4)/1000</f>
        <v>31.382655110617154</v>
      </c>
      <c r="J1305" s="10"/>
      <c r="K1305"/>
      <c r="L1305"/>
      <c r="M1305"/>
      <c r="N1305" s="17"/>
      <c r="O1305"/>
      <c r="P1305" s="10"/>
      <c r="Q1305"/>
      <c r="R1305"/>
      <c r="S1305"/>
      <c r="T1305" s="17"/>
      <c r="AN1305" s="5"/>
    </row>
    <row r="1306" spans="1:40" x14ac:dyDescent="0.3">
      <c r="A1306" s="10">
        <f>IF(ISBLANK('Step 1.1 Raw Data'!A1306),"-",'Step 1.1 Raw Data'!A1306)</f>
        <v>43186.750075405093</v>
      </c>
      <c r="B1306">
        <f t="shared" si="139"/>
        <v>18</v>
      </c>
      <c r="C1306">
        <f t="shared" si="138"/>
        <v>3</v>
      </c>
      <c r="D1306">
        <f>IF(ISBLANK('Step 1.1 Raw Data'!B1306),"-",'Step 1.1 Raw Data'!B1306)</f>
        <v>86.712400000000002</v>
      </c>
      <c r="E1306">
        <f>IF(ISBLANK('Step 1.1 Raw Data'!C1306),"-",'Step 1.1 Raw Data'!C1306)</f>
        <v>86.712400000000002</v>
      </c>
      <c r="F1306">
        <f>IF(ISBLANK('Step 1.1 Raw Data'!D1306),"-",'Step 1.1 Raw Data'!D1306)</f>
        <v>86.712400000000002</v>
      </c>
      <c r="G1306" s="17">
        <f t="shared" si="140"/>
        <v>86.712400000000002</v>
      </c>
      <c r="H1306" s="61">
        <f>(SQRT(3)*G1306*'Step 1.1 Raw Data'!$G$3*'Step 1.1 Raw Data'!$G$4)/1000</f>
        <v>31.373248100194136</v>
      </c>
      <c r="J1306" s="10"/>
      <c r="K1306"/>
      <c r="L1306"/>
      <c r="M1306"/>
      <c r="N1306" s="17"/>
      <c r="O1306"/>
      <c r="P1306" s="10"/>
      <c r="Q1306"/>
      <c r="R1306"/>
      <c r="S1306"/>
      <c r="T1306" s="17"/>
      <c r="AN1306" s="5"/>
    </row>
    <row r="1307" spans="1:40" x14ac:dyDescent="0.3">
      <c r="A1307" s="10">
        <f>IF(ISBLANK('Step 1.1 Raw Data'!A1307),"-",'Step 1.1 Raw Data'!A1307)</f>
        <v>43186.79174212963</v>
      </c>
      <c r="B1307">
        <f t="shared" si="139"/>
        <v>19</v>
      </c>
      <c r="C1307">
        <f t="shared" si="138"/>
        <v>3</v>
      </c>
      <c r="D1307">
        <f>IF(ISBLANK('Step 1.1 Raw Data'!B1307),"-",'Step 1.1 Raw Data'!B1307)</f>
        <v>86.837599999999995</v>
      </c>
      <c r="E1307">
        <f>IF(ISBLANK('Step 1.1 Raw Data'!C1307),"-",'Step 1.1 Raw Data'!C1307)</f>
        <v>86.837599999999995</v>
      </c>
      <c r="F1307">
        <f>IF(ISBLANK('Step 1.1 Raw Data'!D1307),"-",'Step 1.1 Raw Data'!D1307)</f>
        <v>86.837599999999995</v>
      </c>
      <c r="G1307" s="17">
        <f t="shared" si="140"/>
        <v>86.837599999999995</v>
      </c>
      <c r="H1307" s="61">
        <f>(SQRT(3)*G1307*'Step 1.1 Raw Data'!$G$3*'Step 1.1 Raw Data'!$G$4)/1000</f>
        <v>31.418546473461902</v>
      </c>
      <c r="J1307" s="10"/>
      <c r="K1307"/>
      <c r="L1307"/>
      <c r="M1307"/>
      <c r="N1307" s="17"/>
      <c r="O1307"/>
      <c r="P1307" s="10"/>
      <c r="Q1307"/>
      <c r="R1307"/>
      <c r="S1307"/>
      <c r="T1307" s="17"/>
      <c r="AN1307" s="5"/>
    </row>
    <row r="1308" spans="1:40" x14ac:dyDescent="0.3">
      <c r="A1308" s="10">
        <f>IF(ISBLANK('Step 1.1 Raw Data'!A1308),"-",'Step 1.1 Raw Data'!A1308)</f>
        <v>43186.833408854167</v>
      </c>
      <c r="B1308">
        <f t="shared" si="139"/>
        <v>20</v>
      </c>
      <c r="C1308">
        <f t="shared" si="138"/>
        <v>3</v>
      </c>
      <c r="D1308">
        <f>IF(ISBLANK('Step 1.1 Raw Data'!B1308),"-",'Step 1.1 Raw Data'!B1308)</f>
        <v>86.626999999999995</v>
      </c>
      <c r="E1308">
        <f>IF(ISBLANK('Step 1.1 Raw Data'!C1308),"-",'Step 1.1 Raw Data'!C1308)</f>
        <v>86.626999999999995</v>
      </c>
      <c r="F1308">
        <f>IF(ISBLANK('Step 1.1 Raw Data'!D1308),"-",'Step 1.1 Raw Data'!D1308)</f>
        <v>86.626999999999995</v>
      </c>
      <c r="G1308" s="17">
        <f t="shared" si="140"/>
        <v>86.626999999999995</v>
      </c>
      <c r="H1308" s="61">
        <f>(SQRT(3)*G1308*'Step 1.1 Raw Data'!$G$3*'Step 1.1 Raw Data'!$G$4)/1000</f>
        <v>31.342349689035444</v>
      </c>
      <c r="J1308" s="10"/>
      <c r="K1308"/>
      <c r="L1308"/>
      <c r="M1308"/>
      <c r="N1308" s="17"/>
      <c r="O1308"/>
      <c r="P1308" s="10"/>
      <c r="Q1308"/>
      <c r="R1308"/>
      <c r="S1308"/>
      <c r="T1308" s="17"/>
      <c r="AN1308" s="5"/>
    </row>
    <row r="1309" spans="1:40" x14ac:dyDescent="0.3">
      <c r="A1309" s="10">
        <f>IF(ISBLANK('Step 1.1 Raw Data'!A1309),"-",'Step 1.1 Raw Data'!A1309)</f>
        <v>43186.875075578704</v>
      </c>
      <c r="B1309">
        <f t="shared" si="139"/>
        <v>21</v>
      </c>
      <c r="C1309">
        <f t="shared" si="138"/>
        <v>3</v>
      </c>
      <c r="D1309">
        <f>IF(ISBLANK('Step 1.1 Raw Data'!B1309),"-",'Step 1.1 Raw Data'!B1309)</f>
        <v>86.623900000000006</v>
      </c>
      <c r="E1309">
        <f>IF(ISBLANK('Step 1.1 Raw Data'!C1309),"-",'Step 1.1 Raw Data'!C1309)</f>
        <v>86.623900000000006</v>
      </c>
      <c r="F1309">
        <f>IF(ISBLANK('Step 1.1 Raw Data'!D1309),"-",'Step 1.1 Raw Data'!D1309)</f>
        <v>86.623900000000006</v>
      </c>
      <c r="G1309" s="17">
        <f t="shared" si="140"/>
        <v>86.623900000000006</v>
      </c>
      <c r="H1309" s="61">
        <f>(SQRT(3)*G1309*'Step 1.1 Raw Data'!$G$3*'Step 1.1 Raw Data'!$G$4)/1000</f>
        <v>31.34122808394655</v>
      </c>
      <c r="J1309" s="10"/>
      <c r="K1309"/>
      <c r="L1309"/>
      <c r="M1309"/>
      <c r="N1309" s="17"/>
      <c r="O1309"/>
      <c r="P1309" s="10"/>
      <c r="Q1309"/>
      <c r="R1309"/>
      <c r="S1309"/>
      <c r="T1309" s="17"/>
      <c r="AN1309" s="5"/>
    </row>
    <row r="1310" spans="1:40" x14ac:dyDescent="0.3">
      <c r="A1310" s="10">
        <f>IF(ISBLANK('Step 1.1 Raw Data'!A1310),"-",'Step 1.1 Raw Data'!A1310)</f>
        <v>43186.916742303241</v>
      </c>
      <c r="B1310">
        <f t="shared" si="139"/>
        <v>22</v>
      </c>
      <c r="C1310">
        <f t="shared" si="138"/>
        <v>3</v>
      </c>
      <c r="D1310">
        <f>IF(ISBLANK('Step 1.1 Raw Data'!B1310),"-",'Step 1.1 Raw Data'!B1310)</f>
        <v>86.713999999999999</v>
      </c>
      <c r="E1310">
        <f>IF(ISBLANK('Step 1.1 Raw Data'!C1310),"-",'Step 1.1 Raw Data'!C1310)</f>
        <v>86.713999999999999</v>
      </c>
      <c r="F1310">
        <f>IF(ISBLANK('Step 1.1 Raw Data'!D1310),"-",'Step 1.1 Raw Data'!D1310)</f>
        <v>86.713999999999999</v>
      </c>
      <c r="G1310" s="17">
        <f t="shared" si="140"/>
        <v>86.713999999999999</v>
      </c>
      <c r="H1310" s="61">
        <f>(SQRT(3)*G1310*'Step 1.1 Raw Data'!$G$3*'Step 1.1 Raw Data'!$G$4)/1000</f>
        <v>31.373826993143243</v>
      </c>
      <c r="J1310" s="10"/>
      <c r="K1310"/>
      <c r="L1310"/>
      <c r="M1310"/>
      <c r="N1310" s="17"/>
      <c r="O1310"/>
      <c r="P1310" s="10"/>
      <c r="Q1310"/>
      <c r="R1310"/>
      <c r="S1310"/>
      <c r="T1310" s="17"/>
      <c r="AN1310" s="5"/>
    </row>
    <row r="1311" spans="1:40" x14ac:dyDescent="0.3">
      <c r="A1311" s="10">
        <f>IF(ISBLANK('Step 1.1 Raw Data'!A1311),"-",'Step 1.1 Raw Data'!A1311)</f>
        <v>43186.958409027779</v>
      </c>
      <c r="B1311">
        <f t="shared" si="139"/>
        <v>23</v>
      </c>
      <c r="C1311">
        <f t="shared" si="138"/>
        <v>3</v>
      </c>
      <c r="D1311">
        <f>IF(ISBLANK('Step 1.1 Raw Data'!B1311),"-",'Step 1.1 Raw Data'!B1311)</f>
        <v>86.897099999999995</v>
      </c>
      <c r="E1311">
        <f>IF(ISBLANK('Step 1.1 Raw Data'!C1311),"-",'Step 1.1 Raw Data'!C1311)</f>
        <v>86.897099999999995</v>
      </c>
      <c r="F1311">
        <f>IF(ISBLANK('Step 1.1 Raw Data'!D1311),"-",'Step 1.1 Raw Data'!D1311)</f>
        <v>86.897099999999995</v>
      </c>
      <c r="G1311" s="17">
        <f t="shared" si="140"/>
        <v>86.89709999999998</v>
      </c>
      <c r="H1311" s="61">
        <f>(SQRT(3)*G1311*'Step 1.1 Raw Data'!$G$3*'Step 1.1 Raw Data'!$G$4)/1000</f>
        <v>31.440074055006885</v>
      </c>
      <c r="J1311" s="10"/>
      <c r="K1311"/>
      <c r="L1311"/>
      <c r="M1311"/>
      <c r="N1311" s="17"/>
      <c r="O1311"/>
      <c r="P1311" s="10"/>
      <c r="Q1311"/>
      <c r="R1311"/>
      <c r="S1311"/>
      <c r="T1311" s="17"/>
      <c r="AN1311" s="5"/>
    </row>
    <row r="1312" spans="1:40" x14ac:dyDescent="0.3">
      <c r="A1312" s="10">
        <f>IF(ISBLANK('Step 1.1 Raw Data'!A1312),"-",'Step 1.1 Raw Data'!A1312)</f>
        <v>43187.000075752316</v>
      </c>
      <c r="B1312">
        <f t="shared" si="139"/>
        <v>0</v>
      </c>
      <c r="C1312">
        <f t="shared" si="138"/>
        <v>4</v>
      </c>
      <c r="D1312">
        <f>IF(ISBLANK('Step 1.1 Raw Data'!B1312),"-",'Step 1.1 Raw Data'!B1312)</f>
        <v>0</v>
      </c>
      <c r="E1312">
        <f>IF(ISBLANK('Step 1.1 Raw Data'!C1312),"-",'Step 1.1 Raw Data'!C1312)</f>
        <v>0</v>
      </c>
      <c r="F1312">
        <f>IF(ISBLANK('Step 1.1 Raw Data'!D1312),"-",'Step 1.1 Raw Data'!D1312)</f>
        <v>0</v>
      </c>
      <c r="G1312" s="17">
        <f t="shared" si="140"/>
        <v>0</v>
      </c>
      <c r="H1312" s="61">
        <f>(SQRT(3)*G1312*'Step 1.1 Raw Data'!$G$3*'Step 1.1 Raw Data'!$G$4)/1000</f>
        <v>0</v>
      </c>
      <c r="J1312" s="10"/>
      <c r="K1312"/>
      <c r="L1312"/>
      <c r="M1312"/>
      <c r="N1312" s="17"/>
      <c r="O1312"/>
      <c r="P1312" s="10"/>
      <c r="Q1312"/>
      <c r="R1312"/>
      <c r="S1312"/>
      <c r="T1312" s="17"/>
      <c r="AN1312" s="5"/>
    </row>
    <row r="1313" spans="1:40" x14ac:dyDescent="0.3">
      <c r="A1313" s="10">
        <f>IF(ISBLANK('Step 1.1 Raw Data'!A1313),"-",'Step 1.1 Raw Data'!A1313)</f>
        <v>43187.041742476853</v>
      </c>
      <c r="B1313">
        <f t="shared" si="139"/>
        <v>1</v>
      </c>
      <c r="C1313">
        <f t="shared" si="138"/>
        <v>4</v>
      </c>
      <c r="D1313">
        <f>IF(ISBLANK('Step 1.1 Raw Data'!B1313),"-",'Step 1.1 Raw Data'!B1313)</f>
        <v>0</v>
      </c>
      <c r="E1313">
        <f>IF(ISBLANK('Step 1.1 Raw Data'!C1313),"-",'Step 1.1 Raw Data'!C1313)</f>
        <v>0</v>
      </c>
      <c r="F1313">
        <f>IF(ISBLANK('Step 1.1 Raw Data'!D1313),"-",'Step 1.1 Raw Data'!D1313)</f>
        <v>0</v>
      </c>
      <c r="G1313" s="17">
        <f t="shared" si="140"/>
        <v>0</v>
      </c>
      <c r="H1313" s="61">
        <f>(SQRT(3)*G1313*'Step 1.1 Raw Data'!$G$3*'Step 1.1 Raw Data'!$G$4)/1000</f>
        <v>0</v>
      </c>
      <c r="J1313" s="10"/>
      <c r="K1313"/>
      <c r="L1313"/>
      <c r="M1313"/>
      <c r="N1313" s="17"/>
      <c r="O1313"/>
      <c r="P1313" s="10"/>
      <c r="Q1313"/>
      <c r="R1313"/>
      <c r="S1313"/>
      <c r="T1313" s="17"/>
      <c r="AN1313" s="5"/>
    </row>
    <row r="1314" spans="1:40" x14ac:dyDescent="0.3">
      <c r="A1314" s="10">
        <f>IF(ISBLANK('Step 1.1 Raw Data'!A1314),"-",'Step 1.1 Raw Data'!A1314)</f>
        <v>43187.08340920139</v>
      </c>
      <c r="B1314">
        <f t="shared" si="139"/>
        <v>2</v>
      </c>
      <c r="C1314">
        <f t="shared" si="138"/>
        <v>4</v>
      </c>
      <c r="D1314">
        <f>IF(ISBLANK('Step 1.1 Raw Data'!B1314),"-",'Step 1.1 Raw Data'!B1314)</f>
        <v>0</v>
      </c>
      <c r="E1314">
        <f>IF(ISBLANK('Step 1.1 Raw Data'!C1314),"-",'Step 1.1 Raw Data'!C1314)</f>
        <v>0</v>
      </c>
      <c r="F1314">
        <f>IF(ISBLANK('Step 1.1 Raw Data'!D1314),"-",'Step 1.1 Raw Data'!D1314)</f>
        <v>0</v>
      </c>
      <c r="G1314" s="17">
        <f t="shared" si="140"/>
        <v>0</v>
      </c>
      <c r="H1314" s="61">
        <f>(SQRT(3)*G1314*'Step 1.1 Raw Data'!$G$3*'Step 1.1 Raw Data'!$G$4)/1000</f>
        <v>0</v>
      </c>
      <c r="J1314" s="10"/>
      <c r="K1314"/>
      <c r="L1314"/>
      <c r="M1314"/>
      <c r="N1314" s="17"/>
      <c r="O1314"/>
      <c r="P1314" s="10"/>
      <c r="Q1314"/>
      <c r="R1314"/>
      <c r="S1314"/>
      <c r="T1314" s="17"/>
      <c r="AN1314" s="5"/>
    </row>
    <row r="1315" spans="1:40" x14ac:dyDescent="0.3">
      <c r="A1315" s="10">
        <f>IF(ISBLANK('Step 1.1 Raw Data'!A1315),"-",'Step 1.1 Raw Data'!A1315)</f>
        <v>43187.125075925927</v>
      </c>
      <c r="B1315">
        <f t="shared" si="139"/>
        <v>3</v>
      </c>
      <c r="C1315">
        <f t="shared" si="138"/>
        <v>4</v>
      </c>
      <c r="D1315">
        <f>IF(ISBLANK('Step 1.1 Raw Data'!B1315),"-",'Step 1.1 Raw Data'!B1315)</f>
        <v>0</v>
      </c>
      <c r="E1315">
        <f>IF(ISBLANK('Step 1.1 Raw Data'!C1315),"-",'Step 1.1 Raw Data'!C1315)</f>
        <v>0</v>
      </c>
      <c r="F1315">
        <f>IF(ISBLANK('Step 1.1 Raw Data'!D1315),"-",'Step 1.1 Raw Data'!D1315)</f>
        <v>0</v>
      </c>
      <c r="G1315" s="17">
        <f t="shared" si="140"/>
        <v>0</v>
      </c>
      <c r="H1315" s="61">
        <f>(SQRT(3)*G1315*'Step 1.1 Raw Data'!$G$3*'Step 1.1 Raw Data'!$G$4)/1000</f>
        <v>0</v>
      </c>
      <c r="J1315" s="10"/>
      <c r="K1315"/>
      <c r="L1315"/>
      <c r="M1315"/>
      <c r="N1315" s="17"/>
      <c r="O1315"/>
      <c r="P1315" s="10"/>
      <c r="Q1315"/>
      <c r="R1315"/>
      <c r="S1315"/>
      <c r="T1315" s="17"/>
      <c r="AN1315" s="5"/>
    </row>
    <row r="1316" spans="1:40" x14ac:dyDescent="0.3">
      <c r="A1316" s="10">
        <f>IF(ISBLANK('Step 1.1 Raw Data'!A1316),"-",'Step 1.1 Raw Data'!A1316)</f>
        <v>43187.166742650465</v>
      </c>
      <c r="B1316">
        <f t="shared" si="139"/>
        <v>4</v>
      </c>
      <c r="C1316">
        <f t="shared" si="138"/>
        <v>4</v>
      </c>
      <c r="D1316">
        <f>IF(ISBLANK('Step 1.1 Raw Data'!B1316),"-",'Step 1.1 Raw Data'!B1316)</f>
        <v>0</v>
      </c>
      <c r="E1316">
        <f>IF(ISBLANK('Step 1.1 Raw Data'!C1316),"-",'Step 1.1 Raw Data'!C1316)</f>
        <v>0</v>
      </c>
      <c r="F1316">
        <f>IF(ISBLANK('Step 1.1 Raw Data'!D1316),"-",'Step 1.1 Raw Data'!D1316)</f>
        <v>0</v>
      </c>
      <c r="G1316" s="17">
        <f t="shared" si="140"/>
        <v>0</v>
      </c>
      <c r="H1316" s="61">
        <f>(SQRT(3)*G1316*'Step 1.1 Raw Data'!$G$3*'Step 1.1 Raw Data'!$G$4)/1000</f>
        <v>0</v>
      </c>
      <c r="J1316" s="10"/>
      <c r="K1316"/>
      <c r="L1316"/>
      <c r="M1316"/>
      <c r="N1316" s="17"/>
      <c r="O1316"/>
      <c r="P1316" s="10"/>
      <c r="Q1316"/>
      <c r="R1316"/>
      <c r="S1316"/>
      <c r="T1316" s="17"/>
      <c r="AN1316" s="5"/>
    </row>
    <row r="1317" spans="1:40" x14ac:dyDescent="0.3">
      <c r="A1317" s="10">
        <f>IF(ISBLANK('Step 1.1 Raw Data'!A1317),"-",'Step 1.1 Raw Data'!A1317)</f>
        <v>43187.208409375002</v>
      </c>
      <c r="B1317">
        <f t="shared" si="139"/>
        <v>5</v>
      </c>
      <c r="C1317">
        <f t="shared" si="138"/>
        <v>4</v>
      </c>
      <c r="D1317">
        <f>IF(ISBLANK('Step 1.1 Raw Data'!B1317),"-",'Step 1.1 Raw Data'!B1317)</f>
        <v>0</v>
      </c>
      <c r="E1317">
        <f>IF(ISBLANK('Step 1.1 Raw Data'!C1317),"-",'Step 1.1 Raw Data'!C1317)</f>
        <v>0</v>
      </c>
      <c r="F1317">
        <f>IF(ISBLANK('Step 1.1 Raw Data'!D1317),"-",'Step 1.1 Raw Data'!D1317)</f>
        <v>0</v>
      </c>
      <c r="G1317" s="17">
        <f t="shared" si="140"/>
        <v>0</v>
      </c>
      <c r="H1317" s="61">
        <f>(SQRT(3)*G1317*'Step 1.1 Raw Data'!$G$3*'Step 1.1 Raw Data'!$G$4)/1000</f>
        <v>0</v>
      </c>
      <c r="J1317" s="10"/>
      <c r="K1317"/>
      <c r="L1317"/>
      <c r="M1317"/>
      <c r="N1317" s="17"/>
      <c r="O1317"/>
      <c r="P1317" s="10"/>
      <c r="Q1317"/>
      <c r="R1317"/>
      <c r="S1317"/>
      <c r="T1317" s="17"/>
      <c r="AN1317" s="5"/>
    </row>
    <row r="1318" spans="1:40" x14ac:dyDescent="0.3">
      <c r="A1318" s="10">
        <f>IF(ISBLANK('Step 1.1 Raw Data'!A1318),"-",'Step 1.1 Raw Data'!A1318)</f>
        <v>43187.250076099539</v>
      </c>
      <c r="B1318">
        <f t="shared" si="139"/>
        <v>6</v>
      </c>
      <c r="C1318">
        <f t="shared" si="138"/>
        <v>4</v>
      </c>
      <c r="D1318">
        <f>IF(ISBLANK('Step 1.1 Raw Data'!B1318),"-",'Step 1.1 Raw Data'!B1318)</f>
        <v>0</v>
      </c>
      <c r="E1318">
        <f>IF(ISBLANK('Step 1.1 Raw Data'!C1318),"-",'Step 1.1 Raw Data'!C1318)</f>
        <v>0</v>
      </c>
      <c r="F1318">
        <f>IF(ISBLANK('Step 1.1 Raw Data'!D1318),"-",'Step 1.1 Raw Data'!D1318)</f>
        <v>0</v>
      </c>
      <c r="G1318" s="17">
        <f t="shared" si="140"/>
        <v>0</v>
      </c>
      <c r="H1318" s="61">
        <f>(SQRT(3)*G1318*'Step 1.1 Raw Data'!$G$3*'Step 1.1 Raw Data'!$G$4)/1000</f>
        <v>0</v>
      </c>
      <c r="J1318" s="10"/>
      <c r="K1318"/>
      <c r="L1318"/>
      <c r="M1318"/>
      <c r="N1318" s="17"/>
      <c r="O1318"/>
      <c r="P1318" s="10"/>
      <c r="Q1318"/>
      <c r="R1318"/>
      <c r="S1318"/>
      <c r="T1318" s="17"/>
      <c r="AN1318" s="5"/>
    </row>
    <row r="1319" spans="1:40" x14ac:dyDescent="0.3">
      <c r="A1319" s="10">
        <f>IF(ISBLANK('Step 1.1 Raw Data'!A1319),"-",'Step 1.1 Raw Data'!A1319)</f>
        <v>43187.291742824076</v>
      </c>
      <c r="B1319">
        <f t="shared" si="139"/>
        <v>7</v>
      </c>
      <c r="C1319">
        <f t="shared" si="138"/>
        <v>4</v>
      </c>
      <c r="D1319">
        <f>IF(ISBLANK('Step 1.1 Raw Data'!B1319),"-",'Step 1.1 Raw Data'!B1319)</f>
        <v>0</v>
      </c>
      <c r="E1319">
        <f>IF(ISBLANK('Step 1.1 Raw Data'!C1319),"-",'Step 1.1 Raw Data'!C1319)</f>
        <v>0</v>
      </c>
      <c r="F1319">
        <f>IF(ISBLANK('Step 1.1 Raw Data'!D1319),"-",'Step 1.1 Raw Data'!D1319)</f>
        <v>0</v>
      </c>
      <c r="G1319" s="17">
        <f t="shared" si="140"/>
        <v>0</v>
      </c>
      <c r="H1319" s="61">
        <f>(SQRT(3)*G1319*'Step 1.1 Raw Data'!$G$3*'Step 1.1 Raw Data'!$G$4)/1000</f>
        <v>0</v>
      </c>
      <c r="J1319" s="10"/>
      <c r="K1319"/>
      <c r="L1319"/>
      <c r="M1319"/>
      <c r="N1319" s="17"/>
      <c r="O1319"/>
      <c r="P1319" s="10"/>
      <c r="Q1319"/>
      <c r="R1319"/>
      <c r="S1319"/>
      <c r="T1319" s="17"/>
      <c r="AN1319" s="5"/>
    </row>
    <row r="1320" spans="1:40" x14ac:dyDescent="0.3">
      <c r="A1320" s="10">
        <f>IF(ISBLANK('Step 1.1 Raw Data'!A1320),"-",'Step 1.1 Raw Data'!A1320)</f>
        <v>43187.333409548613</v>
      </c>
      <c r="B1320">
        <f t="shared" si="139"/>
        <v>8</v>
      </c>
      <c r="C1320">
        <f t="shared" si="138"/>
        <v>4</v>
      </c>
      <c r="D1320">
        <f>IF(ISBLANK('Step 1.1 Raw Data'!B1320),"-",'Step 1.1 Raw Data'!B1320)</f>
        <v>0</v>
      </c>
      <c r="E1320">
        <f>IF(ISBLANK('Step 1.1 Raw Data'!C1320),"-",'Step 1.1 Raw Data'!C1320)</f>
        <v>0</v>
      </c>
      <c r="F1320">
        <f>IF(ISBLANK('Step 1.1 Raw Data'!D1320),"-",'Step 1.1 Raw Data'!D1320)</f>
        <v>0</v>
      </c>
      <c r="G1320" s="17">
        <f t="shared" si="140"/>
        <v>0</v>
      </c>
      <c r="H1320" s="61">
        <f>(SQRT(3)*G1320*'Step 1.1 Raw Data'!$G$3*'Step 1.1 Raw Data'!$G$4)/1000</f>
        <v>0</v>
      </c>
      <c r="J1320" s="10"/>
      <c r="K1320"/>
      <c r="L1320"/>
      <c r="M1320"/>
      <c r="N1320" s="17"/>
      <c r="O1320"/>
      <c r="P1320" s="10"/>
      <c r="Q1320"/>
      <c r="R1320"/>
      <c r="S1320"/>
      <c r="T1320" s="17"/>
      <c r="AN1320" s="5"/>
    </row>
    <row r="1321" spans="1:40" x14ac:dyDescent="0.3">
      <c r="A1321" s="10">
        <f>IF(ISBLANK('Step 1.1 Raw Data'!A1321),"-",'Step 1.1 Raw Data'!A1321)</f>
        <v>43187.375076273151</v>
      </c>
      <c r="B1321">
        <f t="shared" si="139"/>
        <v>9</v>
      </c>
      <c r="C1321">
        <f t="shared" si="138"/>
        <v>4</v>
      </c>
      <c r="D1321">
        <f>IF(ISBLANK('Step 1.1 Raw Data'!B1321),"-",'Step 1.1 Raw Data'!B1321)</f>
        <v>0</v>
      </c>
      <c r="E1321">
        <f>IF(ISBLANK('Step 1.1 Raw Data'!C1321),"-",'Step 1.1 Raw Data'!C1321)</f>
        <v>0</v>
      </c>
      <c r="F1321">
        <f>IF(ISBLANK('Step 1.1 Raw Data'!D1321),"-",'Step 1.1 Raw Data'!D1321)</f>
        <v>0</v>
      </c>
      <c r="G1321" s="17">
        <f t="shared" si="140"/>
        <v>0</v>
      </c>
      <c r="H1321" s="61">
        <f>(SQRT(3)*G1321*'Step 1.1 Raw Data'!$G$3*'Step 1.1 Raw Data'!$G$4)/1000</f>
        <v>0</v>
      </c>
      <c r="J1321" s="10"/>
      <c r="K1321"/>
      <c r="L1321"/>
      <c r="M1321"/>
      <c r="N1321" s="17"/>
      <c r="O1321"/>
      <c r="P1321" s="10"/>
      <c r="Q1321"/>
      <c r="R1321"/>
      <c r="S1321"/>
      <c r="T1321" s="17"/>
      <c r="AN1321" s="5"/>
    </row>
    <row r="1322" spans="1:40" x14ac:dyDescent="0.3">
      <c r="A1322" s="10">
        <f>IF(ISBLANK('Step 1.1 Raw Data'!A1322),"-",'Step 1.1 Raw Data'!A1322)</f>
        <v>43187.416742997688</v>
      </c>
      <c r="B1322">
        <f t="shared" si="139"/>
        <v>10</v>
      </c>
      <c r="C1322">
        <f t="shared" si="138"/>
        <v>4</v>
      </c>
      <c r="D1322">
        <f>IF(ISBLANK('Step 1.1 Raw Data'!B1322),"-",'Step 1.1 Raw Data'!B1322)</f>
        <v>0</v>
      </c>
      <c r="E1322">
        <f>IF(ISBLANK('Step 1.1 Raw Data'!C1322),"-",'Step 1.1 Raw Data'!C1322)</f>
        <v>0</v>
      </c>
      <c r="F1322">
        <f>IF(ISBLANK('Step 1.1 Raw Data'!D1322),"-",'Step 1.1 Raw Data'!D1322)</f>
        <v>0</v>
      </c>
      <c r="G1322" s="17">
        <f t="shared" si="140"/>
        <v>0</v>
      </c>
      <c r="H1322" s="61">
        <f>(SQRT(3)*G1322*'Step 1.1 Raw Data'!$G$3*'Step 1.1 Raw Data'!$G$4)/1000</f>
        <v>0</v>
      </c>
      <c r="J1322" s="10"/>
      <c r="K1322"/>
      <c r="L1322"/>
      <c r="M1322"/>
      <c r="N1322" s="17"/>
      <c r="O1322"/>
      <c r="P1322" s="10"/>
      <c r="Q1322"/>
      <c r="R1322"/>
      <c r="S1322"/>
      <c r="T1322" s="17"/>
      <c r="AN1322" s="5"/>
    </row>
    <row r="1323" spans="1:40" x14ac:dyDescent="0.3">
      <c r="A1323" s="10">
        <f>IF(ISBLANK('Step 1.1 Raw Data'!A1323),"-",'Step 1.1 Raw Data'!A1323)</f>
        <v>43187.458409722225</v>
      </c>
      <c r="B1323">
        <f t="shared" si="139"/>
        <v>11</v>
      </c>
      <c r="C1323">
        <f t="shared" si="138"/>
        <v>4</v>
      </c>
      <c r="D1323">
        <f>IF(ISBLANK('Step 1.1 Raw Data'!B1323),"-",'Step 1.1 Raw Data'!B1323)</f>
        <v>0</v>
      </c>
      <c r="E1323">
        <f>IF(ISBLANK('Step 1.1 Raw Data'!C1323),"-",'Step 1.1 Raw Data'!C1323)</f>
        <v>0</v>
      </c>
      <c r="F1323">
        <f>IF(ISBLANK('Step 1.1 Raw Data'!D1323),"-",'Step 1.1 Raw Data'!D1323)</f>
        <v>0</v>
      </c>
      <c r="G1323" s="17">
        <f t="shared" si="140"/>
        <v>0</v>
      </c>
      <c r="H1323" s="61">
        <f>(SQRT(3)*G1323*'Step 1.1 Raw Data'!$G$3*'Step 1.1 Raw Data'!$G$4)/1000</f>
        <v>0</v>
      </c>
      <c r="J1323" s="10"/>
      <c r="K1323"/>
      <c r="L1323"/>
      <c r="M1323"/>
      <c r="N1323" s="17"/>
      <c r="O1323"/>
      <c r="P1323" s="10"/>
      <c r="Q1323"/>
      <c r="R1323"/>
      <c r="S1323"/>
      <c r="T1323" s="17"/>
      <c r="AN1323" s="5"/>
    </row>
    <row r="1324" spans="1:40" x14ac:dyDescent="0.3">
      <c r="A1324" s="10">
        <f>IF(ISBLANK('Step 1.1 Raw Data'!A1324),"-",'Step 1.1 Raw Data'!A1324)</f>
        <v>43187.500076446762</v>
      </c>
      <c r="B1324">
        <f t="shared" si="139"/>
        <v>12</v>
      </c>
      <c r="C1324">
        <f t="shared" si="138"/>
        <v>4</v>
      </c>
      <c r="D1324">
        <f>IF(ISBLANK('Step 1.1 Raw Data'!B1324),"-",'Step 1.1 Raw Data'!B1324)</f>
        <v>0</v>
      </c>
      <c r="E1324">
        <f>IF(ISBLANK('Step 1.1 Raw Data'!C1324),"-",'Step 1.1 Raw Data'!C1324)</f>
        <v>0</v>
      </c>
      <c r="F1324">
        <f>IF(ISBLANK('Step 1.1 Raw Data'!D1324),"-",'Step 1.1 Raw Data'!D1324)</f>
        <v>0</v>
      </c>
      <c r="G1324" s="17">
        <f t="shared" si="140"/>
        <v>0</v>
      </c>
      <c r="H1324" s="61">
        <f>(SQRT(3)*G1324*'Step 1.1 Raw Data'!$G$3*'Step 1.1 Raw Data'!$G$4)/1000</f>
        <v>0</v>
      </c>
      <c r="J1324" s="10"/>
      <c r="K1324"/>
      <c r="L1324"/>
      <c r="M1324"/>
      <c r="N1324" s="17"/>
      <c r="O1324"/>
      <c r="P1324" s="10"/>
      <c r="Q1324"/>
      <c r="R1324"/>
      <c r="S1324"/>
      <c r="T1324" s="17"/>
      <c r="AN1324" s="5"/>
    </row>
    <row r="1325" spans="1:40" x14ac:dyDescent="0.3">
      <c r="A1325" s="10">
        <f>IF(ISBLANK('Step 1.1 Raw Data'!A1325),"-",'Step 1.1 Raw Data'!A1325)</f>
        <v>43187.541743171299</v>
      </c>
      <c r="B1325">
        <f t="shared" si="139"/>
        <v>13</v>
      </c>
      <c r="C1325">
        <f t="shared" si="138"/>
        <v>4</v>
      </c>
      <c r="D1325">
        <f>IF(ISBLANK('Step 1.1 Raw Data'!B1325),"-",'Step 1.1 Raw Data'!B1325)</f>
        <v>0</v>
      </c>
      <c r="E1325">
        <f>IF(ISBLANK('Step 1.1 Raw Data'!C1325),"-",'Step 1.1 Raw Data'!C1325)</f>
        <v>0</v>
      </c>
      <c r="F1325">
        <f>IF(ISBLANK('Step 1.1 Raw Data'!D1325),"-",'Step 1.1 Raw Data'!D1325)</f>
        <v>0</v>
      </c>
      <c r="G1325" s="17">
        <f t="shared" si="140"/>
        <v>0</v>
      </c>
      <c r="H1325" s="61">
        <f>(SQRT(3)*G1325*'Step 1.1 Raw Data'!$G$3*'Step 1.1 Raw Data'!$G$4)/1000</f>
        <v>0</v>
      </c>
      <c r="J1325" s="10"/>
      <c r="K1325"/>
      <c r="L1325"/>
      <c r="M1325"/>
      <c r="N1325" s="17"/>
      <c r="O1325"/>
      <c r="P1325" s="10"/>
      <c r="Q1325"/>
      <c r="R1325"/>
      <c r="S1325"/>
      <c r="T1325" s="17"/>
      <c r="AN1325" s="5"/>
    </row>
    <row r="1326" spans="1:40" x14ac:dyDescent="0.3">
      <c r="A1326" s="10">
        <f>IF(ISBLANK('Step 1.1 Raw Data'!A1326),"-",'Step 1.1 Raw Data'!A1326)</f>
        <v>43187.583409895837</v>
      </c>
      <c r="B1326">
        <f t="shared" si="139"/>
        <v>14</v>
      </c>
      <c r="C1326">
        <f t="shared" si="138"/>
        <v>4</v>
      </c>
      <c r="D1326">
        <f>IF(ISBLANK('Step 1.1 Raw Data'!B1326),"-",'Step 1.1 Raw Data'!B1326)</f>
        <v>0</v>
      </c>
      <c r="E1326">
        <f>IF(ISBLANK('Step 1.1 Raw Data'!C1326),"-",'Step 1.1 Raw Data'!C1326)</f>
        <v>0</v>
      </c>
      <c r="F1326">
        <f>IF(ISBLANK('Step 1.1 Raw Data'!D1326),"-",'Step 1.1 Raw Data'!D1326)</f>
        <v>0</v>
      </c>
      <c r="G1326" s="17">
        <f t="shared" si="140"/>
        <v>0</v>
      </c>
      <c r="H1326" s="61">
        <f>(SQRT(3)*G1326*'Step 1.1 Raw Data'!$G$3*'Step 1.1 Raw Data'!$G$4)/1000</f>
        <v>0</v>
      </c>
      <c r="J1326" s="10"/>
      <c r="K1326"/>
      <c r="L1326"/>
      <c r="M1326"/>
      <c r="N1326" s="17"/>
      <c r="O1326"/>
      <c r="P1326" s="10"/>
      <c r="Q1326"/>
      <c r="R1326"/>
      <c r="S1326"/>
      <c r="T1326" s="17"/>
      <c r="AN1326" s="5"/>
    </row>
    <row r="1327" spans="1:40" x14ac:dyDescent="0.3">
      <c r="A1327" s="10">
        <f>IF(ISBLANK('Step 1.1 Raw Data'!A1327),"-",'Step 1.1 Raw Data'!A1327)</f>
        <v>43187.625076620374</v>
      </c>
      <c r="B1327">
        <f t="shared" si="139"/>
        <v>15</v>
      </c>
      <c r="C1327">
        <f t="shared" si="138"/>
        <v>4</v>
      </c>
      <c r="D1327">
        <f>IF(ISBLANK('Step 1.1 Raw Data'!B1327),"-",'Step 1.1 Raw Data'!B1327)</f>
        <v>0</v>
      </c>
      <c r="E1327">
        <f>IF(ISBLANK('Step 1.1 Raw Data'!C1327),"-",'Step 1.1 Raw Data'!C1327)</f>
        <v>0</v>
      </c>
      <c r="F1327">
        <f>IF(ISBLANK('Step 1.1 Raw Data'!D1327),"-",'Step 1.1 Raw Data'!D1327)</f>
        <v>0</v>
      </c>
      <c r="G1327" s="17">
        <f t="shared" si="140"/>
        <v>0</v>
      </c>
      <c r="H1327" s="61">
        <f>(SQRT(3)*G1327*'Step 1.1 Raw Data'!$G$3*'Step 1.1 Raw Data'!$G$4)/1000</f>
        <v>0</v>
      </c>
      <c r="J1327" s="10"/>
      <c r="K1327"/>
      <c r="L1327"/>
      <c r="M1327"/>
      <c r="N1327" s="17"/>
      <c r="O1327"/>
      <c r="P1327" s="10"/>
      <c r="Q1327"/>
      <c r="R1327"/>
      <c r="S1327"/>
      <c r="T1327" s="17"/>
      <c r="AN1327" s="5"/>
    </row>
    <row r="1328" spans="1:40" x14ac:dyDescent="0.3">
      <c r="A1328" s="10">
        <f>IF(ISBLANK('Step 1.1 Raw Data'!A1328),"-",'Step 1.1 Raw Data'!A1328)</f>
        <v>43187.666743344904</v>
      </c>
      <c r="B1328">
        <f t="shared" si="139"/>
        <v>16</v>
      </c>
      <c r="C1328">
        <f t="shared" si="138"/>
        <v>4</v>
      </c>
      <c r="D1328">
        <f>IF(ISBLANK('Step 1.1 Raw Data'!B1328),"-",'Step 1.1 Raw Data'!B1328)</f>
        <v>0</v>
      </c>
      <c r="E1328">
        <f>IF(ISBLANK('Step 1.1 Raw Data'!C1328),"-",'Step 1.1 Raw Data'!C1328)</f>
        <v>0</v>
      </c>
      <c r="F1328">
        <f>IF(ISBLANK('Step 1.1 Raw Data'!D1328),"-",'Step 1.1 Raw Data'!D1328)</f>
        <v>0</v>
      </c>
      <c r="G1328" s="17">
        <f t="shared" si="140"/>
        <v>0</v>
      </c>
      <c r="H1328" s="61">
        <f>(SQRT(3)*G1328*'Step 1.1 Raw Data'!$G$3*'Step 1.1 Raw Data'!$G$4)/1000</f>
        <v>0</v>
      </c>
      <c r="J1328" s="10"/>
      <c r="K1328"/>
      <c r="L1328"/>
      <c r="M1328"/>
      <c r="N1328" s="17"/>
      <c r="O1328"/>
      <c r="P1328" s="10"/>
      <c r="Q1328"/>
      <c r="R1328"/>
      <c r="S1328"/>
      <c r="T1328" s="17"/>
      <c r="AN1328" s="5"/>
    </row>
    <row r="1329" spans="1:40" x14ac:dyDescent="0.3">
      <c r="A1329" s="10">
        <f>IF(ISBLANK('Step 1.1 Raw Data'!A1329),"-",'Step 1.1 Raw Data'!A1329)</f>
        <v>43187.708410069441</v>
      </c>
      <c r="B1329">
        <f t="shared" si="139"/>
        <v>17</v>
      </c>
      <c r="C1329">
        <f t="shared" si="138"/>
        <v>4</v>
      </c>
      <c r="D1329">
        <f>IF(ISBLANK('Step 1.1 Raw Data'!B1329),"-",'Step 1.1 Raw Data'!B1329)</f>
        <v>0</v>
      </c>
      <c r="E1329">
        <f>IF(ISBLANK('Step 1.1 Raw Data'!C1329),"-",'Step 1.1 Raw Data'!C1329)</f>
        <v>0</v>
      </c>
      <c r="F1329">
        <f>IF(ISBLANK('Step 1.1 Raw Data'!D1329),"-",'Step 1.1 Raw Data'!D1329)</f>
        <v>0</v>
      </c>
      <c r="G1329" s="17">
        <f t="shared" si="140"/>
        <v>0</v>
      </c>
      <c r="H1329" s="61">
        <f>(SQRT(3)*G1329*'Step 1.1 Raw Data'!$G$3*'Step 1.1 Raw Data'!$G$4)/1000</f>
        <v>0</v>
      </c>
      <c r="J1329" s="10"/>
      <c r="K1329"/>
      <c r="L1329"/>
      <c r="M1329"/>
      <c r="N1329" s="17"/>
      <c r="O1329"/>
      <c r="P1329" s="10"/>
      <c r="Q1329"/>
      <c r="R1329"/>
      <c r="S1329"/>
      <c r="T1329" s="17"/>
      <c r="AN1329" s="5"/>
    </row>
    <row r="1330" spans="1:40" x14ac:dyDescent="0.3">
      <c r="A1330" s="10">
        <f>IF(ISBLANK('Step 1.1 Raw Data'!A1330),"-",'Step 1.1 Raw Data'!A1330)</f>
        <v>43187.750076793978</v>
      </c>
      <c r="B1330">
        <f t="shared" si="139"/>
        <v>18</v>
      </c>
      <c r="C1330">
        <f t="shared" si="138"/>
        <v>4</v>
      </c>
      <c r="D1330">
        <f>IF(ISBLANK('Step 1.1 Raw Data'!B1330),"-",'Step 1.1 Raw Data'!B1330)</f>
        <v>0</v>
      </c>
      <c r="E1330">
        <f>IF(ISBLANK('Step 1.1 Raw Data'!C1330),"-",'Step 1.1 Raw Data'!C1330)</f>
        <v>0</v>
      </c>
      <c r="F1330">
        <f>IF(ISBLANK('Step 1.1 Raw Data'!D1330),"-",'Step 1.1 Raw Data'!D1330)</f>
        <v>0</v>
      </c>
      <c r="G1330" s="17">
        <f t="shared" si="140"/>
        <v>0</v>
      </c>
      <c r="H1330" s="61">
        <f>(SQRT(3)*G1330*'Step 1.1 Raw Data'!$G$3*'Step 1.1 Raw Data'!$G$4)/1000</f>
        <v>0</v>
      </c>
      <c r="J1330" s="10"/>
      <c r="K1330"/>
      <c r="L1330"/>
      <c r="M1330"/>
      <c r="N1330" s="17"/>
      <c r="O1330"/>
      <c r="P1330" s="10"/>
      <c r="Q1330"/>
      <c r="R1330"/>
      <c r="S1330"/>
      <c r="T1330" s="17"/>
      <c r="AN1330" s="5"/>
    </row>
    <row r="1331" spans="1:40" x14ac:dyDescent="0.3">
      <c r="A1331" s="10">
        <f>IF(ISBLANK('Step 1.1 Raw Data'!A1331),"-",'Step 1.1 Raw Data'!A1331)</f>
        <v>43187.791743518515</v>
      </c>
      <c r="B1331">
        <f t="shared" si="139"/>
        <v>19</v>
      </c>
      <c r="C1331">
        <f t="shared" si="138"/>
        <v>4</v>
      </c>
      <c r="D1331">
        <f>IF(ISBLANK('Step 1.1 Raw Data'!B1331),"-",'Step 1.1 Raw Data'!B1331)</f>
        <v>0</v>
      </c>
      <c r="E1331">
        <f>IF(ISBLANK('Step 1.1 Raw Data'!C1331),"-",'Step 1.1 Raw Data'!C1331)</f>
        <v>0</v>
      </c>
      <c r="F1331">
        <f>IF(ISBLANK('Step 1.1 Raw Data'!D1331),"-",'Step 1.1 Raw Data'!D1331)</f>
        <v>0</v>
      </c>
      <c r="G1331" s="17">
        <f t="shared" si="140"/>
        <v>0</v>
      </c>
      <c r="H1331" s="61">
        <f>(SQRT(3)*G1331*'Step 1.1 Raw Data'!$G$3*'Step 1.1 Raw Data'!$G$4)/1000</f>
        <v>0</v>
      </c>
      <c r="J1331" s="10"/>
      <c r="K1331"/>
      <c r="L1331"/>
      <c r="M1331"/>
      <c r="N1331" s="17"/>
      <c r="O1331"/>
      <c r="P1331" s="10"/>
      <c r="Q1331"/>
      <c r="R1331"/>
      <c r="S1331"/>
      <c r="T1331" s="17"/>
      <c r="AN1331" s="5"/>
    </row>
    <row r="1332" spans="1:40" x14ac:dyDescent="0.3">
      <c r="A1332" s="10">
        <f>IF(ISBLANK('Step 1.1 Raw Data'!A1332),"-",'Step 1.1 Raw Data'!A1332)</f>
        <v>43187.833410243053</v>
      </c>
      <c r="B1332">
        <f t="shared" si="139"/>
        <v>20</v>
      </c>
      <c r="C1332">
        <f t="shared" si="138"/>
        <v>4</v>
      </c>
      <c r="D1332">
        <f>IF(ISBLANK('Step 1.1 Raw Data'!B1332),"-",'Step 1.1 Raw Data'!B1332)</f>
        <v>0</v>
      </c>
      <c r="E1332">
        <f>IF(ISBLANK('Step 1.1 Raw Data'!C1332),"-",'Step 1.1 Raw Data'!C1332)</f>
        <v>0</v>
      </c>
      <c r="F1332">
        <f>IF(ISBLANK('Step 1.1 Raw Data'!D1332),"-",'Step 1.1 Raw Data'!D1332)</f>
        <v>0</v>
      </c>
      <c r="G1332" s="17">
        <f t="shared" si="140"/>
        <v>0</v>
      </c>
      <c r="H1332" s="61">
        <f>(SQRT(3)*G1332*'Step 1.1 Raw Data'!$G$3*'Step 1.1 Raw Data'!$G$4)/1000</f>
        <v>0</v>
      </c>
      <c r="J1332" s="10"/>
      <c r="K1332"/>
      <c r="L1332"/>
      <c r="M1332"/>
      <c r="N1332" s="17"/>
      <c r="O1332"/>
      <c r="P1332" s="10"/>
      <c r="Q1332"/>
      <c r="R1332"/>
      <c r="S1332"/>
      <c r="T1332" s="17"/>
      <c r="AN1332" s="5"/>
    </row>
    <row r="1333" spans="1:40" x14ac:dyDescent="0.3">
      <c r="A1333" s="10">
        <f>IF(ISBLANK('Step 1.1 Raw Data'!A1333),"-",'Step 1.1 Raw Data'!A1333)</f>
        <v>43187.87507696759</v>
      </c>
      <c r="B1333">
        <f t="shared" si="139"/>
        <v>21</v>
      </c>
      <c r="C1333">
        <f t="shared" si="138"/>
        <v>4</v>
      </c>
      <c r="D1333">
        <f>IF(ISBLANK('Step 1.1 Raw Data'!B1333),"-",'Step 1.1 Raw Data'!B1333)</f>
        <v>0</v>
      </c>
      <c r="E1333">
        <f>IF(ISBLANK('Step 1.1 Raw Data'!C1333),"-",'Step 1.1 Raw Data'!C1333)</f>
        <v>0</v>
      </c>
      <c r="F1333">
        <f>IF(ISBLANK('Step 1.1 Raw Data'!D1333),"-",'Step 1.1 Raw Data'!D1333)</f>
        <v>0</v>
      </c>
      <c r="G1333" s="17">
        <f t="shared" si="140"/>
        <v>0</v>
      </c>
      <c r="H1333" s="61">
        <f>(SQRT(3)*G1333*'Step 1.1 Raw Data'!$G$3*'Step 1.1 Raw Data'!$G$4)/1000</f>
        <v>0</v>
      </c>
      <c r="J1333" s="10"/>
      <c r="K1333"/>
      <c r="L1333"/>
      <c r="M1333"/>
      <c r="N1333" s="17"/>
      <c r="O1333"/>
      <c r="P1333" s="10"/>
      <c r="Q1333"/>
      <c r="R1333"/>
      <c r="S1333"/>
      <c r="T1333" s="17"/>
      <c r="AN1333" s="5"/>
    </row>
    <row r="1334" spans="1:40" x14ac:dyDescent="0.3">
      <c r="A1334" s="10">
        <f>IF(ISBLANK('Step 1.1 Raw Data'!A1334),"-",'Step 1.1 Raw Data'!A1334)</f>
        <v>43187.916743692127</v>
      </c>
      <c r="B1334">
        <f t="shared" si="139"/>
        <v>22</v>
      </c>
      <c r="C1334">
        <f t="shared" si="138"/>
        <v>4</v>
      </c>
      <c r="D1334">
        <f>IF(ISBLANK('Step 1.1 Raw Data'!B1334),"-",'Step 1.1 Raw Data'!B1334)</f>
        <v>0</v>
      </c>
      <c r="E1334">
        <f>IF(ISBLANK('Step 1.1 Raw Data'!C1334),"-",'Step 1.1 Raw Data'!C1334)</f>
        <v>0</v>
      </c>
      <c r="F1334">
        <f>IF(ISBLANK('Step 1.1 Raw Data'!D1334),"-",'Step 1.1 Raw Data'!D1334)</f>
        <v>0</v>
      </c>
      <c r="G1334" s="17">
        <f t="shared" si="140"/>
        <v>0</v>
      </c>
      <c r="H1334" s="61">
        <f>(SQRT(3)*G1334*'Step 1.1 Raw Data'!$G$3*'Step 1.1 Raw Data'!$G$4)/1000</f>
        <v>0</v>
      </c>
      <c r="J1334" s="10"/>
      <c r="K1334"/>
      <c r="L1334"/>
      <c r="M1334"/>
      <c r="N1334" s="17"/>
      <c r="O1334"/>
      <c r="P1334" s="10"/>
      <c r="Q1334"/>
      <c r="R1334"/>
      <c r="S1334"/>
      <c r="T1334" s="17"/>
      <c r="AN1334" s="5"/>
    </row>
    <row r="1335" spans="1:40" x14ac:dyDescent="0.3">
      <c r="A1335" s="10">
        <f>IF(ISBLANK('Step 1.1 Raw Data'!A1335),"-",'Step 1.1 Raw Data'!A1335)</f>
        <v>43187.958410416664</v>
      </c>
      <c r="B1335">
        <f t="shared" si="139"/>
        <v>23</v>
      </c>
      <c r="C1335">
        <f t="shared" si="138"/>
        <v>4</v>
      </c>
      <c r="D1335">
        <f>IF(ISBLANK('Step 1.1 Raw Data'!B1335),"-",'Step 1.1 Raw Data'!B1335)</f>
        <v>0</v>
      </c>
      <c r="E1335">
        <f>IF(ISBLANK('Step 1.1 Raw Data'!C1335),"-",'Step 1.1 Raw Data'!C1335)</f>
        <v>0</v>
      </c>
      <c r="F1335">
        <f>IF(ISBLANK('Step 1.1 Raw Data'!D1335),"-",'Step 1.1 Raw Data'!D1335)</f>
        <v>0</v>
      </c>
      <c r="G1335" s="17">
        <f t="shared" si="140"/>
        <v>0</v>
      </c>
      <c r="H1335" s="61">
        <f>(SQRT(3)*G1335*'Step 1.1 Raw Data'!$G$3*'Step 1.1 Raw Data'!$G$4)/1000</f>
        <v>0</v>
      </c>
      <c r="J1335" s="10"/>
      <c r="K1335"/>
      <c r="L1335"/>
      <c r="M1335"/>
      <c r="N1335" s="17"/>
      <c r="O1335"/>
      <c r="P1335" s="10"/>
      <c r="Q1335"/>
      <c r="R1335"/>
      <c r="S1335"/>
      <c r="T1335" s="17"/>
      <c r="AN1335" s="5"/>
    </row>
    <row r="1336" spans="1:40" x14ac:dyDescent="0.3">
      <c r="A1336" s="10">
        <f>IF(ISBLANK('Step 1.1 Raw Data'!A1336),"-",'Step 1.1 Raw Data'!A1336)</f>
        <v>43188.000077141201</v>
      </c>
      <c r="B1336">
        <f t="shared" si="139"/>
        <v>0</v>
      </c>
      <c r="C1336">
        <f t="shared" si="138"/>
        <v>5</v>
      </c>
      <c r="D1336">
        <f>IF(ISBLANK('Step 1.1 Raw Data'!B1336),"-",'Step 1.1 Raw Data'!B1336)</f>
        <v>86.549199999999999</v>
      </c>
      <c r="E1336">
        <f>IF(ISBLANK('Step 1.1 Raw Data'!C1336),"-",'Step 1.1 Raw Data'!C1336)</f>
        <v>86.549199999999999</v>
      </c>
      <c r="F1336">
        <f>IF(ISBLANK('Step 1.1 Raw Data'!D1336),"-",'Step 1.1 Raw Data'!D1336)</f>
        <v>86.549199999999999</v>
      </c>
      <c r="G1336" s="17">
        <f t="shared" si="140"/>
        <v>86.549199999999999</v>
      </c>
      <c r="H1336" s="61">
        <f>(SQRT(3)*G1336*'Step 1.1 Raw Data'!$G$3*'Step 1.1 Raw Data'!$G$4)/1000</f>
        <v>31.314201019385028</v>
      </c>
      <c r="J1336" s="10"/>
      <c r="K1336"/>
      <c r="L1336"/>
      <c r="M1336"/>
      <c r="N1336" s="17"/>
      <c r="O1336"/>
      <c r="P1336" s="10"/>
      <c r="Q1336"/>
      <c r="R1336"/>
      <c r="S1336"/>
      <c r="T1336" s="17"/>
      <c r="AN1336" s="5"/>
    </row>
    <row r="1337" spans="1:40" x14ac:dyDescent="0.3">
      <c r="A1337" s="10">
        <f>IF(ISBLANK('Step 1.1 Raw Data'!A1337),"-",'Step 1.1 Raw Data'!A1337)</f>
        <v>43188.041743865739</v>
      </c>
      <c r="B1337">
        <f t="shared" si="139"/>
        <v>1</v>
      </c>
      <c r="C1337">
        <f t="shared" si="138"/>
        <v>5</v>
      </c>
      <c r="D1337">
        <f>IF(ISBLANK('Step 1.1 Raw Data'!B1337),"-",'Step 1.1 Raw Data'!B1337)</f>
        <v>86.720100000000002</v>
      </c>
      <c r="E1337">
        <f>IF(ISBLANK('Step 1.1 Raw Data'!C1337),"-",'Step 1.1 Raw Data'!C1337)</f>
        <v>86.720100000000002</v>
      </c>
      <c r="F1337">
        <f>IF(ISBLANK('Step 1.1 Raw Data'!D1337),"-",'Step 1.1 Raw Data'!D1337)</f>
        <v>86.720100000000002</v>
      </c>
      <c r="G1337" s="17">
        <f t="shared" si="140"/>
        <v>86.720100000000002</v>
      </c>
      <c r="H1337" s="61">
        <f>(SQRT(3)*G1337*'Step 1.1 Raw Data'!$G$3*'Step 1.1 Raw Data'!$G$4)/1000</f>
        <v>31.376034022511721</v>
      </c>
      <c r="J1337" s="10"/>
      <c r="K1337"/>
      <c r="L1337"/>
      <c r="M1337"/>
      <c r="N1337" s="17"/>
      <c r="O1337"/>
      <c r="P1337" s="10"/>
      <c r="Q1337"/>
      <c r="R1337"/>
      <c r="S1337"/>
      <c r="T1337" s="17"/>
      <c r="AN1337" s="5"/>
    </row>
    <row r="1338" spans="1:40" x14ac:dyDescent="0.3">
      <c r="A1338" s="10">
        <f>IF(ISBLANK('Step 1.1 Raw Data'!A1338),"-",'Step 1.1 Raw Data'!A1338)</f>
        <v>43188.083410590276</v>
      </c>
      <c r="B1338">
        <f t="shared" si="139"/>
        <v>2</v>
      </c>
      <c r="C1338">
        <f t="shared" si="138"/>
        <v>5</v>
      </c>
      <c r="D1338">
        <f>IF(ISBLANK('Step 1.1 Raw Data'!B1338),"-",'Step 1.1 Raw Data'!B1338)</f>
        <v>86.509500000000003</v>
      </c>
      <c r="E1338">
        <f>IF(ISBLANK('Step 1.1 Raw Data'!C1338),"-",'Step 1.1 Raw Data'!C1338)</f>
        <v>86.509500000000003</v>
      </c>
      <c r="F1338">
        <f>IF(ISBLANK('Step 1.1 Raw Data'!D1338),"-",'Step 1.1 Raw Data'!D1338)</f>
        <v>86.509500000000003</v>
      </c>
      <c r="G1338" s="17">
        <f t="shared" si="140"/>
        <v>86.509500000000003</v>
      </c>
      <c r="H1338" s="61">
        <f>(SQRT(3)*G1338*'Step 1.1 Raw Data'!$G$3*'Step 1.1 Raw Data'!$G$4)/1000</f>
        <v>31.299837238085267</v>
      </c>
      <c r="J1338" s="10"/>
      <c r="K1338"/>
      <c r="L1338"/>
      <c r="M1338"/>
      <c r="N1338" s="17"/>
      <c r="O1338"/>
      <c r="P1338" s="10"/>
      <c r="Q1338"/>
      <c r="R1338"/>
      <c r="S1338"/>
      <c r="T1338" s="17"/>
      <c r="AN1338" s="5"/>
    </row>
    <row r="1339" spans="1:40" x14ac:dyDescent="0.3">
      <c r="A1339" s="10">
        <f>IF(ISBLANK('Step 1.1 Raw Data'!A1339),"-",'Step 1.1 Raw Data'!A1339)</f>
        <v>43188.125077314813</v>
      </c>
      <c r="B1339">
        <f t="shared" si="139"/>
        <v>3</v>
      </c>
      <c r="C1339">
        <f t="shared" si="138"/>
        <v>5</v>
      </c>
      <c r="D1339">
        <f>IF(ISBLANK('Step 1.1 Raw Data'!B1339),"-",'Step 1.1 Raw Data'!B1339)</f>
        <v>86.457599999999999</v>
      </c>
      <c r="E1339">
        <f>IF(ISBLANK('Step 1.1 Raw Data'!C1339),"-",'Step 1.1 Raw Data'!C1339)</f>
        <v>86.457599999999999</v>
      </c>
      <c r="F1339">
        <f>IF(ISBLANK('Step 1.1 Raw Data'!D1339),"-",'Step 1.1 Raw Data'!D1339)</f>
        <v>86.457599999999999</v>
      </c>
      <c r="G1339" s="17">
        <f t="shared" si="140"/>
        <v>86.457599999999999</v>
      </c>
      <c r="H1339" s="61">
        <f>(SQRT(3)*G1339*'Step 1.1 Raw Data'!$G$3*'Step 1.1 Raw Data'!$G$4)/1000</f>
        <v>31.281059398048548</v>
      </c>
      <c r="J1339" s="10"/>
      <c r="K1339"/>
      <c r="L1339"/>
      <c r="M1339"/>
      <c r="N1339" s="17"/>
      <c r="O1339"/>
      <c r="P1339" s="10"/>
      <c r="Q1339"/>
      <c r="R1339"/>
      <c r="S1339"/>
      <c r="T1339" s="17"/>
      <c r="AN1339" s="5"/>
    </row>
    <row r="1340" spans="1:40" x14ac:dyDescent="0.3">
      <c r="A1340" s="10">
        <f>IF(ISBLANK('Step 1.1 Raw Data'!A1340),"-",'Step 1.1 Raw Data'!A1340)</f>
        <v>43188.16674403935</v>
      </c>
      <c r="B1340">
        <f t="shared" si="139"/>
        <v>4</v>
      </c>
      <c r="C1340">
        <f t="shared" si="138"/>
        <v>5</v>
      </c>
      <c r="D1340">
        <f>IF(ISBLANK('Step 1.1 Raw Data'!B1340),"-",'Step 1.1 Raw Data'!B1340)</f>
        <v>86.631600000000006</v>
      </c>
      <c r="E1340">
        <f>IF(ISBLANK('Step 1.1 Raw Data'!C1340),"-",'Step 1.1 Raw Data'!C1340)</f>
        <v>86.631600000000006</v>
      </c>
      <c r="F1340">
        <f>IF(ISBLANK('Step 1.1 Raw Data'!D1340),"-",'Step 1.1 Raw Data'!D1340)</f>
        <v>86.631600000000006</v>
      </c>
      <c r="G1340" s="17">
        <f t="shared" si="140"/>
        <v>86.631600000000006</v>
      </c>
      <c r="H1340" s="61">
        <f>(SQRT(3)*G1340*'Step 1.1 Raw Data'!$G$3*'Step 1.1 Raw Data'!$G$4)/1000</f>
        <v>31.344014006264135</v>
      </c>
      <c r="J1340" s="10"/>
      <c r="K1340"/>
      <c r="L1340"/>
      <c r="M1340"/>
      <c r="N1340" s="17"/>
      <c r="O1340"/>
      <c r="P1340" s="10"/>
      <c r="Q1340"/>
      <c r="R1340"/>
      <c r="S1340"/>
      <c r="T1340" s="17"/>
      <c r="AN1340" s="5"/>
    </row>
    <row r="1341" spans="1:40" x14ac:dyDescent="0.3">
      <c r="A1341" s="10">
        <f>IF(ISBLANK('Step 1.1 Raw Data'!A1341),"-",'Step 1.1 Raw Data'!A1341)</f>
        <v>43188.208410763888</v>
      </c>
      <c r="B1341">
        <f t="shared" si="139"/>
        <v>5</v>
      </c>
      <c r="C1341">
        <f t="shared" si="138"/>
        <v>5</v>
      </c>
      <c r="D1341">
        <f>IF(ISBLANK('Step 1.1 Raw Data'!B1341),"-",'Step 1.1 Raw Data'!B1341)</f>
        <v>86.569000000000003</v>
      </c>
      <c r="E1341">
        <f>IF(ISBLANK('Step 1.1 Raw Data'!C1341),"-",'Step 1.1 Raw Data'!C1341)</f>
        <v>86.569000000000003</v>
      </c>
      <c r="F1341">
        <f>IF(ISBLANK('Step 1.1 Raw Data'!D1341),"-",'Step 1.1 Raw Data'!D1341)</f>
        <v>86.569000000000003</v>
      </c>
      <c r="G1341" s="17">
        <f t="shared" si="140"/>
        <v>86.569000000000003</v>
      </c>
      <c r="H1341" s="61">
        <f>(SQRT(3)*G1341*'Step 1.1 Raw Data'!$G$3*'Step 1.1 Raw Data'!$G$4)/1000</f>
        <v>31.321364819630251</v>
      </c>
      <c r="J1341" s="10"/>
      <c r="K1341"/>
      <c r="L1341"/>
      <c r="M1341"/>
      <c r="N1341" s="17"/>
      <c r="O1341"/>
      <c r="P1341" s="10"/>
      <c r="Q1341"/>
      <c r="R1341"/>
      <c r="S1341"/>
      <c r="T1341" s="17"/>
      <c r="AN1341" s="5"/>
    </row>
    <row r="1342" spans="1:40" x14ac:dyDescent="0.3">
      <c r="A1342" s="10">
        <f>IF(ISBLANK('Step 1.1 Raw Data'!A1342),"-",'Step 1.1 Raw Data'!A1342)</f>
        <v>43188.250077488425</v>
      </c>
      <c r="B1342">
        <f t="shared" si="139"/>
        <v>6</v>
      </c>
      <c r="C1342">
        <f t="shared" si="138"/>
        <v>5</v>
      </c>
      <c r="D1342">
        <f>IF(ISBLANK('Step 1.1 Raw Data'!B1342),"-",'Step 1.1 Raw Data'!B1342)</f>
        <v>86.646799999999999</v>
      </c>
      <c r="E1342">
        <f>IF(ISBLANK('Step 1.1 Raw Data'!C1342),"-",'Step 1.1 Raw Data'!C1342)</f>
        <v>86.646799999999999</v>
      </c>
      <c r="F1342">
        <f>IF(ISBLANK('Step 1.1 Raw Data'!D1342),"-",'Step 1.1 Raw Data'!D1342)</f>
        <v>86.646799999999999</v>
      </c>
      <c r="G1342" s="17">
        <f t="shared" si="140"/>
        <v>86.646799999999999</v>
      </c>
      <c r="H1342" s="61">
        <f>(SQRT(3)*G1342*'Step 1.1 Raw Data'!$G$3*'Step 1.1 Raw Data'!$G$4)/1000</f>
        <v>31.349513489280671</v>
      </c>
      <c r="J1342" s="10"/>
      <c r="K1342"/>
      <c r="L1342"/>
      <c r="M1342"/>
      <c r="N1342" s="17"/>
      <c r="O1342"/>
      <c r="P1342" s="10"/>
      <c r="Q1342"/>
      <c r="R1342"/>
      <c r="S1342"/>
      <c r="T1342" s="17"/>
      <c r="AN1342" s="5"/>
    </row>
    <row r="1343" spans="1:40" x14ac:dyDescent="0.3">
      <c r="A1343" s="10">
        <f>IF(ISBLANK('Step 1.1 Raw Data'!A1343),"-",'Step 1.1 Raw Data'!A1343)</f>
        <v>43188.291744212962</v>
      </c>
      <c r="B1343">
        <f t="shared" si="139"/>
        <v>7</v>
      </c>
      <c r="C1343">
        <f t="shared" si="138"/>
        <v>5</v>
      </c>
      <c r="D1343">
        <f>IF(ISBLANK('Step 1.1 Raw Data'!B1343),"-",'Step 1.1 Raw Data'!B1343)</f>
        <v>86.636099999999999</v>
      </c>
      <c r="E1343">
        <f>IF(ISBLANK('Step 1.1 Raw Data'!C1343),"-",'Step 1.1 Raw Data'!C1343)</f>
        <v>86.636099999999999</v>
      </c>
      <c r="F1343">
        <f>IF(ISBLANK('Step 1.1 Raw Data'!D1343),"-",'Step 1.1 Raw Data'!D1343)</f>
        <v>86.636099999999999</v>
      </c>
      <c r="G1343" s="17">
        <f t="shared" si="140"/>
        <v>86.636099999999999</v>
      </c>
      <c r="H1343" s="61">
        <f>(SQRT(3)*G1343*'Step 1.1 Raw Data'!$G$3*'Step 1.1 Raw Data'!$G$4)/1000</f>
        <v>31.345642142683506</v>
      </c>
      <c r="J1343" s="10"/>
      <c r="K1343"/>
      <c r="L1343"/>
      <c r="M1343"/>
      <c r="N1343" s="17"/>
      <c r="O1343"/>
      <c r="P1343" s="10"/>
      <c r="Q1343"/>
      <c r="R1343"/>
      <c r="S1343"/>
      <c r="T1343" s="17"/>
      <c r="AN1343" s="5"/>
    </row>
    <row r="1344" spans="1:40" x14ac:dyDescent="0.3">
      <c r="A1344" s="10">
        <f>IF(ISBLANK('Step 1.1 Raw Data'!A1344),"-",'Step 1.1 Raw Data'!A1344)</f>
        <v>43188.333410937499</v>
      </c>
      <c r="B1344">
        <f t="shared" si="139"/>
        <v>8</v>
      </c>
      <c r="C1344">
        <f t="shared" si="138"/>
        <v>5</v>
      </c>
      <c r="D1344">
        <f>IF(ISBLANK('Step 1.1 Raw Data'!B1344),"-",'Step 1.1 Raw Data'!B1344)</f>
        <v>86.681899999999999</v>
      </c>
      <c r="E1344">
        <f>IF(ISBLANK('Step 1.1 Raw Data'!C1344),"-",'Step 1.1 Raw Data'!C1344)</f>
        <v>86.681899999999999</v>
      </c>
      <c r="F1344">
        <f>IF(ISBLANK('Step 1.1 Raw Data'!D1344),"-",'Step 1.1 Raw Data'!D1344)</f>
        <v>86.681899999999999</v>
      </c>
      <c r="G1344" s="17">
        <f t="shared" si="140"/>
        <v>86.681899999999999</v>
      </c>
      <c r="H1344" s="61">
        <f>(SQRT(3)*G1344*'Step 1.1 Raw Data'!$G$3*'Step 1.1 Raw Data'!$G$4)/1000</f>
        <v>31.362212953351747</v>
      </c>
      <c r="J1344" s="10"/>
      <c r="K1344"/>
      <c r="L1344"/>
      <c r="M1344"/>
      <c r="N1344" s="17"/>
      <c r="O1344"/>
      <c r="P1344" s="10"/>
      <c r="Q1344"/>
      <c r="R1344"/>
      <c r="S1344"/>
      <c r="T1344" s="17"/>
      <c r="AN1344" s="5"/>
    </row>
    <row r="1345" spans="1:40" x14ac:dyDescent="0.3">
      <c r="A1345" s="10">
        <f>IF(ISBLANK('Step 1.1 Raw Data'!A1345),"-",'Step 1.1 Raw Data'!A1345)</f>
        <v>43188.375077662036</v>
      </c>
      <c r="B1345">
        <f t="shared" si="139"/>
        <v>9</v>
      </c>
      <c r="C1345">
        <f t="shared" si="138"/>
        <v>5</v>
      </c>
      <c r="D1345">
        <f>IF(ISBLANK('Step 1.1 Raw Data'!B1345),"-",'Step 1.1 Raw Data'!B1345)</f>
        <v>86.709400000000002</v>
      </c>
      <c r="E1345">
        <f>IF(ISBLANK('Step 1.1 Raw Data'!C1345),"-",'Step 1.1 Raw Data'!C1345)</f>
        <v>86.709400000000002</v>
      </c>
      <c r="F1345">
        <f>IF(ISBLANK('Step 1.1 Raw Data'!D1345),"-",'Step 1.1 Raw Data'!D1345)</f>
        <v>86.709400000000002</v>
      </c>
      <c r="G1345" s="17">
        <f t="shared" si="140"/>
        <v>86.709400000000002</v>
      </c>
      <c r="H1345" s="61">
        <f>(SQRT(3)*G1345*'Step 1.1 Raw Data'!$G$3*'Step 1.1 Raw Data'!$G$4)/1000</f>
        <v>31.372162675914559</v>
      </c>
      <c r="J1345" s="10"/>
      <c r="K1345"/>
      <c r="L1345"/>
      <c r="M1345"/>
      <c r="N1345" s="17"/>
      <c r="O1345"/>
      <c r="P1345" s="10"/>
      <c r="Q1345"/>
      <c r="R1345"/>
      <c r="S1345"/>
      <c r="T1345" s="17"/>
      <c r="AN1345" s="5"/>
    </row>
    <row r="1346" spans="1:40" x14ac:dyDescent="0.3">
      <c r="A1346" s="10">
        <f>IF(ISBLANK('Step 1.1 Raw Data'!A1346),"-",'Step 1.1 Raw Data'!A1346)</f>
        <v>43188.416744386574</v>
      </c>
      <c r="B1346">
        <f t="shared" si="139"/>
        <v>10</v>
      </c>
      <c r="C1346">
        <f t="shared" ref="C1346:C1409" si="141">WEEKDAY(A1346)</f>
        <v>5</v>
      </c>
      <c r="D1346">
        <f>IF(ISBLANK('Step 1.1 Raw Data'!B1346),"-",'Step 1.1 Raw Data'!B1346)</f>
        <v>86.793300000000002</v>
      </c>
      <c r="E1346">
        <f>IF(ISBLANK('Step 1.1 Raw Data'!C1346),"-",'Step 1.1 Raw Data'!C1346)</f>
        <v>86.793300000000002</v>
      </c>
      <c r="F1346">
        <f>IF(ISBLANK('Step 1.1 Raw Data'!D1346),"-",'Step 1.1 Raw Data'!D1346)</f>
        <v>86.793300000000002</v>
      </c>
      <c r="G1346" s="17">
        <f t="shared" si="140"/>
        <v>86.793300000000002</v>
      </c>
      <c r="H1346" s="61">
        <f>(SQRT(3)*G1346*'Step 1.1 Raw Data'!$G$3*'Step 1.1 Raw Data'!$G$4)/1000</f>
        <v>31.402518374933457</v>
      </c>
      <c r="J1346" s="10"/>
      <c r="K1346"/>
      <c r="L1346"/>
      <c r="M1346"/>
      <c r="N1346" s="17"/>
      <c r="O1346"/>
      <c r="P1346" s="10"/>
      <c r="Q1346"/>
      <c r="R1346"/>
      <c r="S1346"/>
      <c r="T1346" s="17"/>
      <c r="AN1346" s="5"/>
    </row>
    <row r="1347" spans="1:40" x14ac:dyDescent="0.3">
      <c r="A1347" s="10">
        <f>IF(ISBLANK('Step 1.1 Raw Data'!A1347),"-",'Step 1.1 Raw Data'!A1347)</f>
        <v>43188.458411111111</v>
      </c>
      <c r="B1347">
        <f t="shared" ref="B1347:B1410" si="142">HOUR(A1347)</f>
        <v>11</v>
      </c>
      <c r="C1347">
        <f t="shared" si="141"/>
        <v>5</v>
      </c>
      <c r="D1347">
        <f>IF(ISBLANK('Step 1.1 Raw Data'!B1347),"-",'Step 1.1 Raw Data'!B1347)</f>
        <v>86.800899999999999</v>
      </c>
      <c r="E1347">
        <f>IF(ISBLANK('Step 1.1 Raw Data'!C1347),"-",'Step 1.1 Raw Data'!C1347)</f>
        <v>86.800899999999999</v>
      </c>
      <c r="F1347">
        <f>IF(ISBLANK('Step 1.1 Raw Data'!D1347),"-",'Step 1.1 Raw Data'!D1347)</f>
        <v>86.800899999999999</v>
      </c>
      <c r="G1347" s="17">
        <f t="shared" ref="G1347:G1410" si="143">AVERAGE(D1347:F1347)</f>
        <v>86.800899999999999</v>
      </c>
      <c r="H1347" s="61">
        <f>(SQRT(3)*G1347*'Step 1.1 Raw Data'!$G$3*'Step 1.1 Raw Data'!$G$4)/1000</f>
        <v>31.405268116441722</v>
      </c>
      <c r="J1347" s="10"/>
      <c r="K1347"/>
      <c r="L1347"/>
      <c r="M1347"/>
      <c r="N1347" s="17"/>
      <c r="O1347"/>
      <c r="P1347" s="10"/>
      <c r="Q1347"/>
      <c r="R1347"/>
      <c r="S1347"/>
      <c r="T1347" s="17"/>
      <c r="AN1347" s="5"/>
    </row>
    <row r="1348" spans="1:40" x14ac:dyDescent="0.3">
      <c r="A1348" s="10">
        <f>IF(ISBLANK('Step 1.1 Raw Data'!A1348),"-",'Step 1.1 Raw Data'!A1348)</f>
        <v>43188.500077835648</v>
      </c>
      <c r="B1348">
        <f t="shared" si="142"/>
        <v>12</v>
      </c>
      <c r="C1348">
        <f t="shared" si="141"/>
        <v>5</v>
      </c>
      <c r="D1348">
        <f>IF(ISBLANK('Step 1.1 Raw Data'!B1348),"-",'Step 1.1 Raw Data'!B1348)</f>
        <v>86.672799999999995</v>
      </c>
      <c r="E1348">
        <f>IF(ISBLANK('Step 1.1 Raw Data'!C1348),"-",'Step 1.1 Raw Data'!C1348)</f>
        <v>86.672799999999995</v>
      </c>
      <c r="F1348">
        <f>IF(ISBLANK('Step 1.1 Raw Data'!D1348),"-",'Step 1.1 Raw Data'!D1348)</f>
        <v>86.672799999999995</v>
      </c>
      <c r="G1348" s="17">
        <f t="shared" si="143"/>
        <v>86.672799999999995</v>
      </c>
      <c r="H1348" s="61">
        <f>(SQRT(3)*G1348*'Step 1.1 Raw Data'!$G$3*'Step 1.1 Raw Data'!$G$4)/1000</f>
        <v>31.358920499703686</v>
      </c>
      <c r="J1348" s="10"/>
      <c r="K1348"/>
      <c r="L1348"/>
      <c r="M1348"/>
      <c r="N1348" s="17"/>
      <c r="O1348"/>
      <c r="P1348" s="10"/>
      <c r="Q1348"/>
      <c r="R1348"/>
      <c r="S1348"/>
      <c r="T1348" s="17"/>
      <c r="AN1348" s="5"/>
    </row>
    <row r="1349" spans="1:40" x14ac:dyDescent="0.3">
      <c r="A1349" s="10">
        <f>IF(ISBLANK('Step 1.1 Raw Data'!A1349),"-",'Step 1.1 Raw Data'!A1349)</f>
        <v>43188.541744560185</v>
      </c>
      <c r="B1349">
        <f t="shared" si="142"/>
        <v>13</v>
      </c>
      <c r="C1349">
        <f t="shared" si="141"/>
        <v>5</v>
      </c>
      <c r="D1349">
        <f>IF(ISBLANK('Step 1.1 Raw Data'!B1349),"-",'Step 1.1 Raw Data'!B1349)</f>
        <v>86.631600000000006</v>
      </c>
      <c r="E1349">
        <f>IF(ISBLANK('Step 1.1 Raw Data'!C1349),"-",'Step 1.1 Raw Data'!C1349)</f>
        <v>86.631600000000006</v>
      </c>
      <c r="F1349">
        <f>IF(ISBLANK('Step 1.1 Raw Data'!D1349),"-",'Step 1.1 Raw Data'!D1349)</f>
        <v>86.631600000000006</v>
      </c>
      <c r="G1349" s="17">
        <f t="shared" si="143"/>
        <v>86.631600000000006</v>
      </c>
      <c r="H1349" s="61">
        <f>(SQRT(3)*G1349*'Step 1.1 Raw Data'!$G$3*'Step 1.1 Raw Data'!$G$4)/1000</f>
        <v>31.344014006264135</v>
      </c>
      <c r="J1349" s="10"/>
      <c r="K1349"/>
      <c r="L1349"/>
      <c r="M1349"/>
      <c r="N1349" s="17"/>
      <c r="O1349"/>
      <c r="P1349" s="10"/>
      <c r="Q1349"/>
      <c r="R1349"/>
      <c r="S1349"/>
      <c r="T1349" s="17"/>
      <c r="AN1349" s="5"/>
    </row>
    <row r="1350" spans="1:40" x14ac:dyDescent="0.3">
      <c r="A1350" s="10">
        <f>IF(ISBLANK('Step 1.1 Raw Data'!A1350),"-",'Step 1.1 Raw Data'!A1350)</f>
        <v>43188.583411284722</v>
      </c>
      <c r="B1350">
        <f t="shared" si="142"/>
        <v>14</v>
      </c>
      <c r="C1350">
        <f t="shared" si="141"/>
        <v>5</v>
      </c>
      <c r="D1350">
        <f>IF(ISBLANK('Step 1.1 Raw Data'!B1350),"-",'Step 1.1 Raw Data'!B1350)</f>
        <v>86.631600000000006</v>
      </c>
      <c r="E1350">
        <f>IF(ISBLANK('Step 1.1 Raw Data'!C1350),"-",'Step 1.1 Raw Data'!C1350)</f>
        <v>86.631600000000006</v>
      </c>
      <c r="F1350">
        <f>IF(ISBLANK('Step 1.1 Raw Data'!D1350),"-",'Step 1.1 Raw Data'!D1350)</f>
        <v>86.631600000000006</v>
      </c>
      <c r="G1350" s="17">
        <f t="shared" si="143"/>
        <v>86.631600000000006</v>
      </c>
      <c r="H1350" s="61">
        <f>(SQRT(3)*G1350*'Step 1.1 Raw Data'!$G$3*'Step 1.1 Raw Data'!$G$4)/1000</f>
        <v>31.344014006264135</v>
      </c>
      <c r="J1350" s="10"/>
      <c r="K1350"/>
      <c r="L1350"/>
      <c r="M1350"/>
      <c r="N1350" s="17"/>
      <c r="O1350"/>
      <c r="P1350" s="10"/>
      <c r="Q1350"/>
      <c r="R1350"/>
      <c r="S1350"/>
      <c r="T1350" s="17"/>
      <c r="AN1350" s="5"/>
    </row>
    <row r="1351" spans="1:40" x14ac:dyDescent="0.3">
      <c r="A1351" s="10">
        <f>IF(ISBLANK('Step 1.1 Raw Data'!A1351),"-",'Step 1.1 Raw Data'!A1351)</f>
        <v>43188.62507800926</v>
      </c>
      <c r="B1351">
        <f t="shared" si="142"/>
        <v>15</v>
      </c>
      <c r="C1351">
        <f t="shared" si="141"/>
        <v>5</v>
      </c>
      <c r="D1351">
        <f>IF(ISBLANK('Step 1.1 Raw Data'!B1351),"-",'Step 1.1 Raw Data'!B1351)</f>
        <v>86.663600000000002</v>
      </c>
      <c r="E1351">
        <f>IF(ISBLANK('Step 1.1 Raw Data'!C1351),"-",'Step 1.1 Raw Data'!C1351)</f>
        <v>86.663600000000002</v>
      </c>
      <c r="F1351">
        <f>IF(ISBLANK('Step 1.1 Raw Data'!D1351),"-",'Step 1.1 Raw Data'!D1351)</f>
        <v>86.663600000000002</v>
      </c>
      <c r="G1351" s="17">
        <f t="shared" si="143"/>
        <v>86.663600000000017</v>
      </c>
      <c r="H1351" s="61">
        <f>(SQRT(3)*G1351*'Step 1.1 Raw Data'!$G$3*'Step 1.1 Raw Data'!$G$4)/1000</f>
        <v>31.355591865246314</v>
      </c>
      <c r="J1351" s="10"/>
      <c r="K1351"/>
      <c r="L1351"/>
      <c r="M1351"/>
      <c r="N1351" s="17"/>
      <c r="O1351"/>
      <c r="P1351" s="10"/>
      <c r="Q1351"/>
      <c r="R1351"/>
      <c r="S1351"/>
      <c r="T1351" s="17"/>
      <c r="AN1351" s="5"/>
    </row>
    <row r="1352" spans="1:40" x14ac:dyDescent="0.3">
      <c r="A1352" s="10">
        <f>IF(ISBLANK('Step 1.1 Raw Data'!A1352),"-",'Step 1.1 Raw Data'!A1352)</f>
        <v>43188.666744733797</v>
      </c>
      <c r="B1352">
        <f t="shared" si="142"/>
        <v>16</v>
      </c>
      <c r="C1352">
        <f t="shared" si="141"/>
        <v>5</v>
      </c>
      <c r="D1352">
        <f>IF(ISBLANK('Step 1.1 Raw Data'!B1352),"-",'Step 1.1 Raw Data'!B1352)</f>
        <v>86.556799999999996</v>
      </c>
      <c r="E1352">
        <f>IF(ISBLANK('Step 1.1 Raw Data'!C1352),"-",'Step 1.1 Raw Data'!C1352)</f>
        <v>86.556799999999996</v>
      </c>
      <c r="F1352">
        <f>IF(ISBLANK('Step 1.1 Raw Data'!D1352),"-",'Step 1.1 Raw Data'!D1352)</f>
        <v>86.556799999999996</v>
      </c>
      <c r="G1352" s="17">
        <f t="shared" si="143"/>
        <v>86.556799999999996</v>
      </c>
      <c r="H1352" s="61">
        <f>(SQRT(3)*G1352*'Step 1.1 Raw Data'!$G$3*'Step 1.1 Raw Data'!$G$4)/1000</f>
        <v>31.316950760893295</v>
      </c>
      <c r="J1352" s="10"/>
      <c r="K1352"/>
      <c r="L1352"/>
      <c r="M1352"/>
      <c r="N1352" s="17"/>
      <c r="O1352"/>
      <c r="P1352" s="10"/>
      <c r="Q1352"/>
      <c r="R1352"/>
      <c r="S1352"/>
      <c r="T1352" s="17"/>
      <c r="AN1352" s="5"/>
    </row>
    <row r="1353" spans="1:40" x14ac:dyDescent="0.3">
      <c r="A1353" s="10">
        <f>IF(ISBLANK('Step 1.1 Raw Data'!A1353),"-",'Step 1.1 Raw Data'!A1353)</f>
        <v>43188.708411458334</v>
      </c>
      <c r="B1353">
        <f t="shared" si="142"/>
        <v>17</v>
      </c>
      <c r="C1353">
        <f t="shared" si="141"/>
        <v>5</v>
      </c>
      <c r="D1353">
        <f>IF(ISBLANK('Step 1.1 Raw Data'!B1353),"-",'Step 1.1 Raw Data'!B1353)</f>
        <v>86.686499999999995</v>
      </c>
      <c r="E1353">
        <f>IF(ISBLANK('Step 1.1 Raw Data'!C1353),"-",'Step 1.1 Raw Data'!C1353)</f>
        <v>86.686499999999995</v>
      </c>
      <c r="F1353">
        <f>IF(ISBLANK('Step 1.1 Raw Data'!D1353),"-",'Step 1.1 Raw Data'!D1353)</f>
        <v>86.686499999999995</v>
      </c>
      <c r="G1353" s="17">
        <f t="shared" si="143"/>
        <v>86.686499999999981</v>
      </c>
      <c r="H1353" s="61">
        <f>(SQRT(3)*G1353*'Step 1.1 Raw Data'!$G$3*'Step 1.1 Raw Data'!$G$4)/1000</f>
        <v>31.363877270580424</v>
      </c>
      <c r="J1353" s="10"/>
      <c r="K1353"/>
      <c r="L1353"/>
      <c r="M1353"/>
      <c r="N1353" s="17"/>
      <c r="O1353"/>
      <c r="P1353" s="10"/>
      <c r="Q1353"/>
      <c r="R1353"/>
      <c r="S1353"/>
      <c r="T1353" s="17"/>
      <c r="AN1353" s="5"/>
    </row>
    <row r="1354" spans="1:40" x14ac:dyDescent="0.3">
      <c r="A1354" s="10">
        <f>IF(ISBLANK('Step 1.1 Raw Data'!A1354),"-",'Step 1.1 Raw Data'!A1354)</f>
        <v>43188.750078182871</v>
      </c>
      <c r="B1354">
        <f t="shared" si="142"/>
        <v>18</v>
      </c>
      <c r="C1354">
        <f t="shared" si="141"/>
        <v>5</v>
      </c>
      <c r="D1354">
        <f>IF(ISBLANK('Step 1.1 Raw Data'!B1354),"-",'Step 1.1 Raw Data'!B1354)</f>
        <v>86.726200000000006</v>
      </c>
      <c r="E1354">
        <f>IF(ISBLANK('Step 1.1 Raw Data'!C1354),"-",'Step 1.1 Raw Data'!C1354)</f>
        <v>86.726200000000006</v>
      </c>
      <c r="F1354">
        <f>IF(ISBLANK('Step 1.1 Raw Data'!D1354),"-",'Step 1.1 Raw Data'!D1354)</f>
        <v>86.726200000000006</v>
      </c>
      <c r="G1354" s="17">
        <f t="shared" si="143"/>
        <v>86.726200000000006</v>
      </c>
      <c r="H1354" s="61">
        <f>(SQRT(3)*G1354*'Step 1.1 Raw Data'!$G$3*'Step 1.1 Raw Data'!$G$4)/1000</f>
        <v>31.378241051880199</v>
      </c>
      <c r="J1354" s="10"/>
      <c r="K1354"/>
      <c r="L1354"/>
      <c r="M1354"/>
      <c r="N1354" s="17"/>
      <c r="O1354"/>
      <c r="P1354" s="10"/>
      <c r="Q1354"/>
      <c r="R1354"/>
      <c r="S1354"/>
      <c r="T1354" s="17"/>
      <c r="AN1354" s="5"/>
    </row>
    <row r="1355" spans="1:40" x14ac:dyDescent="0.3">
      <c r="A1355" s="10">
        <f>IF(ISBLANK('Step 1.1 Raw Data'!A1355),"-",'Step 1.1 Raw Data'!A1355)</f>
        <v>43188.791744907408</v>
      </c>
      <c r="B1355">
        <f t="shared" si="142"/>
        <v>19</v>
      </c>
      <c r="C1355">
        <f t="shared" si="141"/>
        <v>5</v>
      </c>
      <c r="D1355">
        <f>IF(ISBLANK('Step 1.1 Raw Data'!B1355),"-",'Step 1.1 Raw Data'!B1355)</f>
        <v>86.518699999999995</v>
      </c>
      <c r="E1355">
        <f>IF(ISBLANK('Step 1.1 Raw Data'!C1355),"-",'Step 1.1 Raw Data'!C1355)</f>
        <v>86.518699999999995</v>
      </c>
      <c r="F1355">
        <f>IF(ISBLANK('Step 1.1 Raw Data'!D1355),"-",'Step 1.1 Raw Data'!D1355)</f>
        <v>86.518699999999995</v>
      </c>
      <c r="G1355" s="17">
        <f t="shared" si="143"/>
        <v>86.51870000000001</v>
      </c>
      <c r="H1355" s="61">
        <f>(SQRT(3)*G1355*'Step 1.1 Raw Data'!$G$3*'Step 1.1 Raw Data'!$G$4)/1000</f>
        <v>31.303165872542639</v>
      </c>
      <c r="J1355" s="10"/>
      <c r="K1355"/>
      <c r="L1355"/>
      <c r="M1355"/>
      <c r="N1355" s="17"/>
      <c r="O1355"/>
      <c r="P1355" s="10"/>
      <c r="Q1355"/>
      <c r="R1355"/>
      <c r="S1355"/>
      <c r="T1355" s="17"/>
      <c r="AN1355" s="5"/>
    </row>
    <row r="1356" spans="1:40" x14ac:dyDescent="0.3">
      <c r="A1356" s="10">
        <f>IF(ISBLANK('Step 1.1 Raw Data'!A1356),"-",'Step 1.1 Raw Data'!A1356)</f>
        <v>43188.833411631946</v>
      </c>
      <c r="B1356">
        <f t="shared" si="142"/>
        <v>20</v>
      </c>
      <c r="C1356">
        <f t="shared" si="141"/>
        <v>5</v>
      </c>
      <c r="D1356">
        <f>IF(ISBLANK('Step 1.1 Raw Data'!B1356),"-",'Step 1.1 Raw Data'!B1356)</f>
        <v>86.576599999999999</v>
      </c>
      <c r="E1356">
        <f>IF(ISBLANK('Step 1.1 Raw Data'!C1356),"-",'Step 1.1 Raw Data'!C1356)</f>
        <v>86.576599999999999</v>
      </c>
      <c r="F1356">
        <f>IF(ISBLANK('Step 1.1 Raw Data'!D1356),"-",'Step 1.1 Raw Data'!D1356)</f>
        <v>86.576599999999999</v>
      </c>
      <c r="G1356" s="17">
        <f t="shared" si="143"/>
        <v>86.576599999999999</v>
      </c>
      <c r="H1356" s="61">
        <f>(SQRT(3)*G1356*'Step 1.1 Raw Data'!$G$3*'Step 1.1 Raw Data'!$G$4)/1000</f>
        <v>31.324114561138519</v>
      </c>
      <c r="J1356" s="10"/>
      <c r="K1356"/>
      <c r="L1356"/>
      <c r="M1356"/>
      <c r="N1356" s="17"/>
      <c r="O1356"/>
      <c r="P1356" s="10"/>
      <c r="Q1356"/>
      <c r="R1356"/>
      <c r="S1356"/>
      <c r="T1356" s="17"/>
      <c r="AN1356" s="5"/>
    </row>
    <row r="1357" spans="1:40" x14ac:dyDescent="0.3">
      <c r="A1357" s="10">
        <f>IF(ISBLANK('Step 1.1 Raw Data'!A1357),"-",'Step 1.1 Raw Data'!A1357)</f>
        <v>43188.875078356483</v>
      </c>
      <c r="B1357">
        <f t="shared" si="142"/>
        <v>21</v>
      </c>
      <c r="C1357">
        <f t="shared" si="141"/>
        <v>5</v>
      </c>
      <c r="D1357">
        <f>IF(ISBLANK('Step 1.1 Raw Data'!B1357),"-",'Step 1.1 Raw Data'!B1357)</f>
        <v>86.619399999999999</v>
      </c>
      <c r="E1357">
        <f>IF(ISBLANK('Step 1.1 Raw Data'!C1357),"-",'Step 1.1 Raw Data'!C1357)</f>
        <v>86.619399999999999</v>
      </c>
      <c r="F1357">
        <f>IF(ISBLANK('Step 1.1 Raw Data'!D1357),"-",'Step 1.1 Raw Data'!D1357)</f>
        <v>86.619399999999999</v>
      </c>
      <c r="G1357" s="17">
        <f t="shared" si="143"/>
        <v>86.619399999999999</v>
      </c>
      <c r="H1357" s="61">
        <f>(SQRT(3)*G1357*'Step 1.1 Raw Data'!$G$3*'Step 1.1 Raw Data'!$G$4)/1000</f>
        <v>31.339599947527173</v>
      </c>
      <c r="J1357" s="10"/>
      <c r="K1357"/>
      <c r="L1357"/>
      <c r="M1357"/>
      <c r="N1357" s="17"/>
      <c r="O1357"/>
      <c r="P1357" s="10"/>
      <c r="Q1357"/>
      <c r="R1357"/>
      <c r="S1357"/>
      <c r="T1357" s="17"/>
      <c r="AN1357" s="5"/>
    </row>
    <row r="1358" spans="1:40" x14ac:dyDescent="0.3">
      <c r="A1358" s="10">
        <f>IF(ISBLANK('Step 1.1 Raw Data'!A1358),"-",'Step 1.1 Raw Data'!A1358)</f>
        <v>43188.91674508102</v>
      </c>
      <c r="B1358">
        <f t="shared" si="142"/>
        <v>22</v>
      </c>
      <c r="C1358">
        <f t="shared" si="141"/>
        <v>5</v>
      </c>
      <c r="D1358">
        <f>IF(ISBLANK('Step 1.1 Raw Data'!B1358),"-",'Step 1.1 Raw Data'!B1358)</f>
        <v>86.674300000000002</v>
      </c>
      <c r="E1358">
        <f>IF(ISBLANK('Step 1.1 Raw Data'!C1358),"-",'Step 1.1 Raw Data'!C1358)</f>
        <v>86.674300000000002</v>
      </c>
      <c r="F1358">
        <f>IF(ISBLANK('Step 1.1 Raw Data'!D1358),"-",'Step 1.1 Raw Data'!D1358)</f>
        <v>86.674300000000002</v>
      </c>
      <c r="G1358" s="17">
        <f t="shared" si="143"/>
        <v>86.674300000000002</v>
      </c>
      <c r="H1358" s="61">
        <f>(SQRT(3)*G1358*'Step 1.1 Raw Data'!$G$3*'Step 1.1 Raw Data'!$G$4)/1000</f>
        <v>31.35946321184348</v>
      </c>
      <c r="J1358" s="10"/>
      <c r="K1358"/>
      <c r="L1358"/>
      <c r="M1358"/>
      <c r="N1358" s="17"/>
      <c r="O1358"/>
      <c r="P1358" s="10"/>
      <c r="Q1358"/>
      <c r="R1358"/>
      <c r="S1358"/>
      <c r="T1358" s="17"/>
      <c r="AN1358" s="5"/>
    </row>
    <row r="1359" spans="1:40" x14ac:dyDescent="0.3">
      <c r="A1359" s="10">
        <f>IF(ISBLANK('Step 1.1 Raw Data'!A1359),"-",'Step 1.1 Raw Data'!A1359)</f>
        <v>43188.958411805557</v>
      </c>
      <c r="B1359">
        <f t="shared" si="142"/>
        <v>23</v>
      </c>
      <c r="C1359">
        <f t="shared" si="141"/>
        <v>5</v>
      </c>
      <c r="D1359">
        <f>IF(ISBLANK('Step 1.1 Raw Data'!B1359),"-",'Step 1.1 Raw Data'!B1359)</f>
        <v>86.564400000000006</v>
      </c>
      <c r="E1359">
        <f>IF(ISBLANK('Step 1.1 Raw Data'!C1359),"-",'Step 1.1 Raw Data'!C1359)</f>
        <v>86.564400000000006</v>
      </c>
      <c r="F1359">
        <f>IF(ISBLANK('Step 1.1 Raw Data'!D1359),"-",'Step 1.1 Raw Data'!D1359)</f>
        <v>86.564400000000006</v>
      </c>
      <c r="G1359" s="17">
        <f t="shared" si="143"/>
        <v>86.56440000000002</v>
      </c>
      <c r="H1359" s="61">
        <f>(SQRT(3)*G1359*'Step 1.1 Raw Data'!$G$3*'Step 1.1 Raw Data'!$G$4)/1000</f>
        <v>31.319700502401567</v>
      </c>
      <c r="J1359" s="10"/>
      <c r="K1359"/>
      <c r="L1359"/>
      <c r="M1359"/>
      <c r="N1359" s="17"/>
      <c r="O1359"/>
      <c r="P1359" s="10"/>
      <c r="Q1359"/>
      <c r="R1359"/>
      <c r="S1359"/>
      <c r="T1359" s="17"/>
      <c r="AN1359" s="5"/>
    </row>
    <row r="1360" spans="1:40" x14ac:dyDescent="0.3">
      <c r="A1360" s="10">
        <f>IF(ISBLANK('Step 1.1 Raw Data'!A1360),"-",'Step 1.1 Raw Data'!A1360)</f>
        <v>43189.000078530094</v>
      </c>
      <c r="B1360">
        <f t="shared" si="142"/>
        <v>0</v>
      </c>
      <c r="C1360">
        <f t="shared" si="141"/>
        <v>6</v>
      </c>
      <c r="D1360">
        <f>IF(ISBLANK('Step 1.1 Raw Data'!B1360),"-",'Step 1.1 Raw Data'!B1360)</f>
        <v>86.2226</v>
      </c>
      <c r="E1360">
        <f>IF(ISBLANK('Step 1.1 Raw Data'!C1360),"-",'Step 1.1 Raw Data'!C1360)</f>
        <v>86.2226</v>
      </c>
      <c r="F1360">
        <f>IF(ISBLANK('Step 1.1 Raw Data'!D1360),"-",'Step 1.1 Raw Data'!D1360)</f>
        <v>86.2226</v>
      </c>
      <c r="G1360" s="17">
        <f t="shared" si="143"/>
        <v>86.2226</v>
      </c>
      <c r="H1360" s="61">
        <f>(SQRT(3)*G1360*'Step 1.1 Raw Data'!$G$3*'Step 1.1 Raw Data'!$G$4)/1000</f>
        <v>31.196034496148172</v>
      </c>
      <c r="J1360" s="10"/>
      <c r="K1360"/>
      <c r="L1360"/>
      <c r="M1360"/>
      <c r="N1360" s="17"/>
      <c r="O1360"/>
      <c r="P1360" s="10"/>
      <c r="Q1360"/>
      <c r="R1360"/>
      <c r="S1360"/>
      <c r="T1360" s="17"/>
      <c r="AN1360" s="5"/>
    </row>
    <row r="1361" spans="1:40" x14ac:dyDescent="0.3">
      <c r="A1361" s="10">
        <f>IF(ISBLANK('Step 1.1 Raw Data'!A1361),"-",'Step 1.1 Raw Data'!A1361)</f>
        <v>43189.041745254632</v>
      </c>
      <c r="B1361">
        <f t="shared" si="142"/>
        <v>1</v>
      </c>
      <c r="C1361">
        <f t="shared" si="141"/>
        <v>6</v>
      </c>
      <c r="D1361">
        <f>IF(ISBLANK('Step 1.1 Raw Data'!B1361),"-",'Step 1.1 Raw Data'!B1361)</f>
        <v>86.112799999999993</v>
      </c>
      <c r="E1361">
        <f>IF(ISBLANK('Step 1.1 Raw Data'!C1361),"-",'Step 1.1 Raw Data'!C1361)</f>
        <v>86.112799999999993</v>
      </c>
      <c r="F1361">
        <f>IF(ISBLANK('Step 1.1 Raw Data'!D1361),"-",'Step 1.1 Raw Data'!D1361)</f>
        <v>86.112799999999993</v>
      </c>
      <c r="G1361" s="17">
        <f t="shared" si="143"/>
        <v>86.112799999999993</v>
      </c>
      <c r="H1361" s="61">
        <f>(SQRT(3)*G1361*'Step 1.1 Raw Data'!$G$3*'Step 1.1 Raw Data'!$G$4)/1000</f>
        <v>31.156307967515573</v>
      </c>
      <c r="J1361" s="10"/>
      <c r="K1361"/>
      <c r="L1361"/>
      <c r="M1361"/>
      <c r="N1361" s="17"/>
      <c r="O1361"/>
      <c r="P1361" s="10"/>
      <c r="Q1361"/>
      <c r="R1361"/>
      <c r="S1361"/>
      <c r="T1361" s="17"/>
      <c r="AN1361" s="5"/>
    </row>
    <row r="1362" spans="1:40" x14ac:dyDescent="0.3">
      <c r="A1362" s="10">
        <f>IF(ISBLANK('Step 1.1 Raw Data'!A1362),"-",'Step 1.1 Raw Data'!A1362)</f>
        <v>43189.083411979169</v>
      </c>
      <c r="B1362">
        <f t="shared" si="142"/>
        <v>2</v>
      </c>
      <c r="C1362">
        <f t="shared" si="141"/>
        <v>6</v>
      </c>
      <c r="D1362">
        <f>IF(ISBLANK('Step 1.1 Raw Data'!B1362),"-",'Step 1.1 Raw Data'!B1362)</f>
        <v>86.2791</v>
      </c>
      <c r="E1362">
        <f>IF(ISBLANK('Step 1.1 Raw Data'!C1362),"-",'Step 1.1 Raw Data'!C1362)</f>
        <v>86.2791</v>
      </c>
      <c r="F1362">
        <f>IF(ISBLANK('Step 1.1 Raw Data'!D1362),"-",'Step 1.1 Raw Data'!D1362)</f>
        <v>86.2791</v>
      </c>
      <c r="G1362" s="17">
        <f t="shared" si="143"/>
        <v>86.279100000000014</v>
      </c>
      <c r="H1362" s="61">
        <f>(SQRT(3)*G1362*'Step 1.1 Raw Data'!$G$3*'Step 1.1 Raw Data'!$G$4)/1000</f>
        <v>31.216476653413586</v>
      </c>
      <c r="J1362" s="10"/>
      <c r="K1362"/>
      <c r="L1362"/>
      <c r="M1362"/>
      <c r="N1362" s="17"/>
      <c r="O1362"/>
      <c r="P1362" s="10"/>
      <c r="Q1362"/>
      <c r="R1362"/>
      <c r="S1362"/>
      <c r="T1362" s="17"/>
      <c r="AN1362" s="5"/>
    </row>
    <row r="1363" spans="1:40" x14ac:dyDescent="0.3">
      <c r="A1363" s="10">
        <f>IF(ISBLANK('Step 1.1 Raw Data'!A1363),"-",'Step 1.1 Raw Data'!A1363)</f>
        <v>43189.125078703706</v>
      </c>
      <c r="B1363">
        <f t="shared" si="142"/>
        <v>3</v>
      </c>
      <c r="C1363">
        <f t="shared" si="141"/>
        <v>6</v>
      </c>
      <c r="D1363">
        <f>IF(ISBLANK('Step 1.1 Raw Data'!B1363),"-",'Step 1.1 Raw Data'!B1363)</f>
        <v>86.001400000000004</v>
      </c>
      <c r="E1363">
        <f>IF(ISBLANK('Step 1.1 Raw Data'!C1363),"-",'Step 1.1 Raw Data'!C1363)</f>
        <v>86.001400000000004</v>
      </c>
      <c r="F1363">
        <f>IF(ISBLANK('Step 1.1 Raw Data'!D1363),"-",'Step 1.1 Raw Data'!D1363)</f>
        <v>86.001400000000004</v>
      </c>
      <c r="G1363" s="17">
        <f t="shared" si="143"/>
        <v>86.001400000000004</v>
      </c>
      <c r="H1363" s="61">
        <f>(SQRT(3)*G1363*'Step 1.1 Raw Data'!$G$3*'Step 1.1 Raw Data'!$G$4)/1000</f>
        <v>31.11600254593387</v>
      </c>
      <c r="J1363" s="10"/>
      <c r="K1363"/>
      <c r="L1363"/>
      <c r="M1363"/>
      <c r="N1363" s="17"/>
      <c r="O1363"/>
      <c r="P1363" s="10"/>
      <c r="Q1363"/>
      <c r="R1363"/>
      <c r="S1363"/>
      <c r="T1363" s="17"/>
      <c r="AN1363" s="5"/>
    </row>
    <row r="1364" spans="1:40" x14ac:dyDescent="0.3">
      <c r="A1364" s="10">
        <f>IF(ISBLANK('Step 1.1 Raw Data'!A1364),"-",'Step 1.1 Raw Data'!A1364)</f>
        <v>43189.166745428243</v>
      </c>
      <c r="B1364">
        <f t="shared" si="142"/>
        <v>4</v>
      </c>
      <c r="C1364">
        <f t="shared" si="141"/>
        <v>6</v>
      </c>
      <c r="D1364">
        <f>IF(ISBLANK('Step 1.1 Raw Data'!B1364),"-",'Step 1.1 Raw Data'!B1364)</f>
        <v>86.053299999999993</v>
      </c>
      <c r="E1364">
        <f>IF(ISBLANK('Step 1.1 Raw Data'!C1364),"-",'Step 1.1 Raw Data'!C1364)</f>
        <v>86.053299999999993</v>
      </c>
      <c r="F1364">
        <f>IF(ISBLANK('Step 1.1 Raw Data'!D1364),"-",'Step 1.1 Raw Data'!D1364)</f>
        <v>86.053299999999993</v>
      </c>
      <c r="G1364" s="17">
        <f t="shared" si="143"/>
        <v>86.053299999999993</v>
      </c>
      <c r="H1364" s="61">
        <f>(SQRT(3)*G1364*'Step 1.1 Raw Data'!$G$3*'Step 1.1 Raw Data'!$G$4)/1000</f>
        <v>31.134780385970586</v>
      </c>
      <c r="J1364" s="10"/>
      <c r="K1364"/>
      <c r="L1364"/>
      <c r="M1364"/>
      <c r="N1364" s="17"/>
      <c r="O1364"/>
      <c r="P1364" s="10"/>
      <c r="Q1364"/>
      <c r="R1364"/>
      <c r="S1364"/>
      <c r="T1364" s="17"/>
      <c r="AN1364" s="5"/>
    </row>
    <row r="1365" spans="1:40" x14ac:dyDescent="0.3">
      <c r="A1365" s="10">
        <f>IF(ISBLANK('Step 1.1 Raw Data'!A1365),"-",'Step 1.1 Raw Data'!A1365)</f>
        <v>43189.208412152781</v>
      </c>
      <c r="B1365">
        <f t="shared" si="142"/>
        <v>5</v>
      </c>
      <c r="C1365">
        <f t="shared" si="141"/>
        <v>6</v>
      </c>
      <c r="D1365">
        <f>IF(ISBLANK('Step 1.1 Raw Data'!B1365),"-",'Step 1.1 Raw Data'!B1365)</f>
        <v>86.225700000000003</v>
      </c>
      <c r="E1365">
        <f>IF(ISBLANK('Step 1.1 Raw Data'!C1365),"-",'Step 1.1 Raw Data'!C1365)</f>
        <v>86.225700000000003</v>
      </c>
      <c r="F1365">
        <f>IF(ISBLANK('Step 1.1 Raw Data'!D1365),"-",'Step 1.1 Raw Data'!D1365)</f>
        <v>86.225700000000003</v>
      </c>
      <c r="G1365" s="17">
        <f t="shared" si="143"/>
        <v>86.225700000000003</v>
      </c>
      <c r="H1365" s="61">
        <f>(SQRT(3)*G1365*'Step 1.1 Raw Data'!$G$3*'Step 1.1 Raw Data'!$G$4)/1000</f>
        <v>31.19715610123707</v>
      </c>
      <c r="J1365" s="10"/>
      <c r="K1365"/>
      <c r="L1365"/>
      <c r="M1365"/>
      <c r="N1365" s="17"/>
      <c r="O1365"/>
      <c r="P1365" s="10"/>
      <c r="Q1365"/>
      <c r="R1365"/>
      <c r="S1365"/>
      <c r="T1365" s="17"/>
      <c r="AN1365" s="5"/>
    </row>
    <row r="1366" spans="1:40" x14ac:dyDescent="0.3">
      <c r="A1366" s="10">
        <f>IF(ISBLANK('Step 1.1 Raw Data'!A1366),"-",'Step 1.1 Raw Data'!A1366)</f>
        <v>43189.250078877318</v>
      </c>
      <c r="B1366">
        <f t="shared" si="142"/>
        <v>6</v>
      </c>
      <c r="C1366">
        <f t="shared" si="141"/>
        <v>6</v>
      </c>
      <c r="D1366">
        <f>IF(ISBLANK('Step 1.1 Raw Data'!B1366),"-",'Step 1.1 Raw Data'!B1366)</f>
        <v>86.433199999999999</v>
      </c>
      <c r="E1366">
        <f>IF(ISBLANK('Step 1.1 Raw Data'!C1366),"-",'Step 1.1 Raw Data'!C1366)</f>
        <v>86.433199999999999</v>
      </c>
      <c r="F1366">
        <f>IF(ISBLANK('Step 1.1 Raw Data'!D1366),"-",'Step 1.1 Raw Data'!D1366)</f>
        <v>86.433199999999999</v>
      </c>
      <c r="G1366" s="17">
        <f t="shared" si="143"/>
        <v>86.433199999999999</v>
      </c>
      <c r="H1366" s="61">
        <f>(SQRT(3)*G1366*'Step 1.1 Raw Data'!$G$3*'Step 1.1 Raw Data'!$G$4)/1000</f>
        <v>31.27223128057463</v>
      </c>
      <c r="J1366" s="10"/>
      <c r="K1366"/>
      <c r="L1366"/>
      <c r="M1366"/>
      <c r="N1366" s="17"/>
      <c r="O1366"/>
      <c r="P1366" s="10"/>
      <c r="Q1366"/>
      <c r="R1366"/>
      <c r="S1366"/>
      <c r="T1366" s="17"/>
      <c r="AN1366" s="5"/>
    </row>
    <row r="1367" spans="1:40" x14ac:dyDescent="0.3">
      <c r="A1367" s="10">
        <f>IF(ISBLANK('Step 1.1 Raw Data'!A1367),"-",'Step 1.1 Raw Data'!A1367)</f>
        <v>43189.291745601855</v>
      </c>
      <c r="B1367">
        <f t="shared" si="142"/>
        <v>7</v>
      </c>
      <c r="C1367">
        <f t="shared" si="141"/>
        <v>6</v>
      </c>
      <c r="D1367">
        <f>IF(ISBLANK('Step 1.1 Raw Data'!B1367),"-",'Step 1.1 Raw Data'!B1367)</f>
        <v>86.587299999999999</v>
      </c>
      <c r="E1367">
        <f>IF(ISBLANK('Step 1.1 Raw Data'!C1367),"-",'Step 1.1 Raw Data'!C1367)</f>
        <v>86.587299999999999</v>
      </c>
      <c r="F1367">
        <f>IF(ISBLANK('Step 1.1 Raw Data'!D1367),"-",'Step 1.1 Raw Data'!D1367)</f>
        <v>86.587299999999999</v>
      </c>
      <c r="G1367" s="17">
        <f t="shared" si="143"/>
        <v>86.587299999999985</v>
      </c>
      <c r="H1367" s="61">
        <f>(SQRT(3)*G1367*'Step 1.1 Raw Data'!$G$3*'Step 1.1 Raw Data'!$G$4)/1000</f>
        <v>31.327985907735673</v>
      </c>
      <c r="J1367" s="10"/>
      <c r="K1367"/>
      <c r="L1367"/>
      <c r="M1367"/>
      <c r="N1367" s="17"/>
      <c r="O1367"/>
      <c r="P1367" s="10"/>
      <c r="Q1367"/>
      <c r="R1367"/>
      <c r="S1367"/>
      <c r="T1367" s="17"/>
      <c r="AN1367" s="5"/>
    </row>
    <row r="1368" spans="1:40" x14ac:dyDescent="0.3">
      <c r="A1368" s="10">
        <f>IF(ISBLANK('Step 1.1 Raw Data'!A1368),"-",'Step 1.1 Raw Data'!A1368)</f>
        <v>43189.333412326392</v>
      </c>
      <c r="B1368">
        <f t="shared" si="142"/>
        <v>8</v>
      </c>
      <c r="C1368">
        <f t="shared" si="141"/>
        <v>6</v>
      </c>
      <c r="D1368">
        <f>IF(ISBLANK('Step 1.1 Raw Data'!B1368),"-",'Step 1.1 Raw Data'!B1368)</f>
        <v>86.369100000000003</v>
      </c>
      <c r="E1368">
        <f>IF(ISBLANK('Step 1.1 Raw Data'!C1368),"-",'Step 1.1 Raw Data'!C1368)</f>
        <v>86.369100000000003</v>
      </c>
      <c r="F1368">
        <f>IF(ISBLANK('Step 1.1 Raw Data'!D1368),"-",'Step 1.1 Raw Data'!D1368)</f>
        <v>86.369100000000003</v>
      </c>
      <c r="G1368" s="17">
        <f t="shared" si="143"/>
        <v>86.369100000000003</v>
      </c>
      <c r="H1368" s="61">
        <f>(SQRT(3)*G1368*'Step 1.1 Raw Data'!$G$3*'Step 1.1 Raw Data'!$G$4)/1000</f>
        <v>31.249039381800955</v>
      </c>
      <c r="J1368" s="10"/>
      <c r="K1368"/>
      <c r="L1368"/>
      <c r="M1368"/>
      <c r="N1368" s="17"/>
      <c r="O1368"/>
      <c r="P1368" s="10"/>
      <c r="Q1368"/>
      <c r="R1368"/>
      <c r="S1368"/>
      <c r="T1368" s="17"/>
      <c r="AN1368" s="5"/>
    </row>
    <row r="1369" spans="1:40" x14ac:dyDescent="0.3">
      <c r="A1369" s="10">
        <f>IF(ISBLANK('Step 1.1 Raw Data'!A1369),"-",'Step 1.1 Raw Data'!A1369)</f>
        <v>43189.375079050929</v>
      </c>
      <c r="B1369">
        <f t="shared" si="142"/>
        <v>9</v>
      </c>
      <c r="C1369">
        <f t="shared" si="141"/>
        <v>6</v>
      </c>
      <c r="D1369">
        <f>IF(ISBLANK('Step 1.1 Raw Data'!B1369),"-",'Step 1.1 Raw Data'!B1369)</f>
        <v>86.334000000000003</v>
      </c>
      <c r="E1369">
        <f>IF(ISBLANK('Step 1.1 Raw Data'!C1369),"-",'Step 1.1 Raw Data'!C1369)</f>
        <v>86.334000000000003</v>
      </c>
      <c r="F1369">
        <f>IF(ISBLANK('Step 1.1 Raw Data'!D1369),"-",'Step 1.1 Raw Data'!D1369)</f>
        <v>86.334000000000003</v>
      </c>
      <c r="G1369" s="17">
        <f t="shared" si="143"/>
        <v>86.334000000000003</v>
      </c>
      <c r="H1369" s="61">
        <f>(SQRT(3)*G1369*'Step 1.1 Raw Data'!$G$3*'Step 1.1 Raw Data'!$G$4)/1000</f>
        <v>31.236339917729882</v>
      </c>
      <c r="J1369" s="10"/>
      <c r="K1369"/>
      <c r="L1369"/>
      <c r="M1369"/>
      <c r="N1369" s="17"/>
      <c r="O1369"/>
      <c r="P1369" s="10"/>
      <c r="Q1369"/>
      <c r="R1369"/>
      <c r="S1369"/>
      <c r="T1369" s="17"/>
      <c r="AN1369" s="5"/>
    </row>
    <row r="1370" spans="1:40" x14ac:dyDescent="0.3">
      <c r="A1370" s="10">
        <f>IF(ISBLANK('Step 1.1 Raw Data'!A1370),"-",'Step 1.1 Raw Data'!A1370)</f>
        <v>43189.416745775467</v>
      </c>
      <c r="B1370">
        <f t="shared" si="142"/>
        <v>10</v>
      </c>
      <c r="C1370">
        <f t="shared" si="141"/>
        <v>6</v>
      </c>
      <c r="D1370">
        <f>IF(ISBLANK('Step 1.1 Raw Data'!B1370),"-",'Step 1.1 Raw Data'!B1370)</f>
        <v>86.512600000000006</v>
      </c>
      <c r="E1370">
        <f>IF(ISBLANK('Step 1.1 Raw Data'!C1370),"-",'Step 1.1 Raw Data'!C1370)</f>
        <v>86.512600000000006</v>
      </c>
      <c r="F1370">
        <f>IF(ISBLANK('Step 1.1 Raw Data'!D1370),"-",'Step 1.1 Raw Data'!D1370)</f>
        <v>86.512600000000006</v>
      </c>
      <c r="G1370" s="17">
        <f t="shared" si="143"/>
        <v>86.512600000000006</v>
      </c>
      <c r="H1370" s="61">
        <f>(SQRT(3)*G1370*'Step 1.1 Raw Data'!$G$3*'Step 1.1 Raw Data'!$G$4)/1000</f>
        <v>31.300958843174165</v>
      </c>
      <c r="J1370" s="10"/>
      <c r="K1370"/>
      <c r="L1370"/>
      <c r="M1370"/>
      <c r="N1370" s="17"/>
      <c r="O1370"/>
      <c r="P1370" s="10"/>
      <c r="Q1370"/>
      <c r="R1370"/>
      <c r="S1370"/>
      <c r="T1370" s="17"/>
      <c r="AN1370" s="5"/>
    </row>
    <row r="1371" spans="1:40" x14ac:dyDescent="0.3">
      <c r="A1371" s="10">
        <f>IF(ISBLANK('Step 1.1 Raw Data'!A1371),"-",'Step 1.1 Raw Data'!A1371)</f>
        <v>43189.458412499996</v>
      </c>
      <c r="B1371">
        <f t="shared" si="142"/>
        <v>11</v>
      </c>
      <c r="C1371">
        <f t="shared" si="141"/>
        <v>6</v>
      </c>
      <c r="D1371">
        <f>IF(ISBLANK('Step 1.1 Raw Data'!B1371),"-",'Step 1.1 Raw Data'!B1371)</f>
        <v>86.500299999999996</v>
      </c>
      <c r="E1371">
        <f>IF(ISBLANK('Step 1.1 Raw Data'!C1371),"-",'Step 1.1 Raw Data'!C1371)</f>
        <v>86.500299999999996</v>
      </c>
      <c r="F1371">
        <f>IF(ISBLANK('Step 1.1 Raw Data'!D1371),"-",'Step 1.1 Raw Data'!D1371)</f>
        <v>86.500299999999996</v>
      </c>
      <c r="G1371" s="17">
        <f t="shared" si="143"/>
        <v>86.500299999999996</v>
      </c>
      <c r="H1371" s="61">
        <f>(SQRT(3)*G1371*'Step 1.1 Raw Data'!$G$3*'Step 1.1 Raw Data'!$G$4)/1000</f>
        <v>31.296508603627888</v>
      </c>
      <c r="J1371" s="10"/>
      <c r="K1371"/>
      <c r="L1371"/>
      <c r="M1371"/>
      <c r="N1371" s="17"/>
      <c r="O1371"/>
      <c r="P1371" s="10"/>
      <c r="Q1371"/>
      <c r="R1371"/>
      <c r="S1371"/>
      <c r="T1371" s="17"/>
      <c r="AN1371" s="5"/>
    </row>
    <row r="1372" spans="1:40" x14ac:dyDescent="0.3">
      <c r="A1372" s="10">
        <f>IF(ISBLANK('Step 1.1 Raw Data'!A1372),"-",'Step 1.1 Raw Data'!A1372)</f>
        <v>43189.500079224534</v>
      </c>
      <c r="B1372">
        <f t="shared" si="142"/>
        <v>12</v>
      </c>
      <c r="C1372">
        <f t="shared" si="141"/>
        <v>6</v>
      </c>
      <c r="D1372">
        <f>IF(ISBLANK('Step 1.1 Raw Data'!B1372),"-",'Step 1.1 Raw Data'!B1372)</f>
        <v>86.700199999999995</v>
      </c>
      <c r="E1372">
        <f>IF(ISBLANK('Step 1.1 Raw Data'!C1372),"-",'Step 1.1 Raw Data'!C1372)</f>
        <v>86.700199999999995</v>
      </c>
      <c r="F1372">
        <f>IF(ISBLANK('Step 1.1 Raw Data'!D1372),"-",'Step 1.1 Raw Data'!D1372)</f>
        <v>86.700199999999995</v>
      </c>
      <c r="G1372" s="17">
        <f t="shared" si="143"/>
        <v>86.700199999999995</v>
      </c>
      <c r="H1372" s="61">
        <f>(SQRT(3)*G1372*'Step 1.1 Raw Data'!$G$3*'Step 1.1 Raw Data'!$G$4)/1000</f>
        <v>31.36883404145718</v>
      </c>
      <c r="J1372" s="10"/>
      <c r="K1372"/>
      <c r="L1372"/>
      <c r="M1372"/>
      <c r="N1372" s="17"/>
      <c r="O1372"/>
      <c r="P1372" s="10"/>
      <c r="Q1372"/>
      <c r="R1372"/>
      <c r="S1372"/>
      <c r="T1372" s="17"/>
      <c r="AN1372" s="5"/>
    </row>
    <row r="1373" spans="1:40" x14ac:dyDescent="0.3">
      <c r="A1373" s="10">
        <f>IF(ISBLANK('Step 1.1 Raw Data'!A1373),"-",'Step 1.1 Raw Data'!A1373)</f>
        <v>43189.541745949071</v>
      </c>
      <c r="B1373">
        <f t="shared" si="142"/>
        <v>13</v>
      </c>
      <c r="C1373">
        <f t="shared" si="141"/>
        <v>6</v>
      </c>
      <c r="D1373">
        <f>IF(ISBLANK('Step 1.1 Raw Data'!B1373),"-",'Step 1.1 Raw Data'!B1373)</f>
        <v>86.363</v>
      </c>
      <c r="E1373">
        <f>IF(ISBLANK('Step 1.1 Raw Data'!C1373),"-",'Step 1.1 Raw Data'!C1373)</f>
        <v>86.363</v>
      </c>
      <c r="F1373">
        <f>IF(ISBLANK('Step 1.1 Raw Data'!D1373),"-",'Step 1.1 Raw Data'!D1373)</f>
        <v>86.363</v>
      </c>
      <c r="G1373" s="17">
        <f t="shared" si="143"/>
        <v>86.363</v>
      </c>
      <c r="H1373" s="61">
        <f>(SQRT(3)*G1373*'Step 1.1 Raw Data'!$G$3*'Step 1.1 Raw Data'!$G$4)/1000</f>
        <v>31.246832352432484</v>
      </c>
      <c r="J1373" s="10"/>
      <c r="K1373"/>
      <c r="L1373"/>
      <c r="M1373"/>
      <c r="N1373" s="17"/>
      <c r="O1373"/>
      <c r="P1373" s="10"/>
      <c r="Q1373"/>
      <c r="R1373"/>
      <c r="S1373"/>
      <c r="T1373" s="17"/>
      <c r="AN1373" s="5"/>
    </row>
    <row r="1374" spans="1:40" x14ac:dyDescent="0.3">
      <c r="A1374" s="10">
        <f>IF(ISBLANK('Step 1.1 Raw Data'!A1374),"-",'Step 1.1 Raw Data'!A1374)</f>
        <v>43189.583412673608</v>
      </c>
      <c r="B1374">
        <f t="shared" si="142"/>
        <v>14</v>
      </c>
      <c r="C1374">
        <f t="shared" si="141"/>
        <v>6</v>
      </c>
      <c r="D1374">
        <f>IF(ISBLANK('Step 1.1 Raw Data'!B1374),"-",'Step 1.1 Raw Data'!B1374)</f>
        <v>86.440799999999996</v>
      </c>
      <c r="E1374">
        <f>IF(ISBLANK('Step 1.1 Raw Data'!C1374),"-",'Step 1.1 Raw Data'!C1374)</f>
        <v>86.440799999999996</v>
      </c>
      <c r="F1374">
        <f>IF(ISBLANK('Step 1.1 Raw Data'!D1374),"-",'Step 1.1 Raw Data'!D1374)</f>
        <v>86.440799999999996</v>
      </c>
      <c r="G1374" s="17">
        <f t="shared" si="143"/>
        <v>86.44080000000001</v>
      </c>
      <c r="H1374" s="61">
        <f>(SQRT(3)*G1374*'Step 1.1 Raw Data'!$G$3*'Step 1.1 Raw Data'!$G$4)/1000</f>
        <v>31.274981022082905</v>
      </c>
      <c r="J1374" s="10"/>
      <c r="K1374"/>
      <c r="L1374"/>
      <c r="M1374"/>
      <c r="N1374" s="17"/>
      <c r="O1374"/>
      <c r="P1374" s="10"/>
      <c r="Q1374"/>
      <c r="R1374"/>
      <c r="S1374"/>
      <c r="T1374" s="17"/>
      <c r="AN1374" s="5"/>
    </row>
    <row r="1375" spans="1:40" x14ac:dyDescent="0.3">
      <c r="A1375" s="10">
        <f>IF(ISBLANK('Step 1.1 Raw Data'!A1375),"-",'Step 1.1 Raw Data'!A1375)</f>
        <v>43189.625079398145</v>
      </c>
      <c r="B1375">
        <f t="shared" si="142"/>
        <v>15</v>
      </c>
      <c r="C1375">
        <f t="shared" si="141"/>
        <v>6</v>
      </c>
      <c r="D1375">
        <f>IF(ISBLANK('Step 1.1 Raw Data'!B1375),"-",'Step 1.1 Raw Data'!B1375)</f>
        <v>86.294300000000007</v>
      </c>
      <c r="E1375">
        <f>IF(ISBLANK('Step 1.1 Raw Data'!C1375),"-",'Step 1.1 Raw Data'!C1375)</f>
        <v>86.294300000000007</v>
      </c>
      <c r="F1375">
        <f>IF(ISBLANK('Step 1.1 Raw Data'!D1375),"-",'Step 1.1 Raw Data'!D1375)</f>
        <v>86.294300000000007</v>
      </c>
      <c r="G1375" s="17">
        <f t="shared" si="143"/>
        <v>86.294300000000007</v>
      </c>
      <c r="H1375" s="61">
        <f>(SQRT(3)*G1375*'Step 1.1 Raw Data'!$G$3*'Step 1.1 Raw Data'!$G$4)/1000</f>
        <v>31.221976136430118</v>
      </c>
      <c r="J1375" s="10"/>
      <c r="K1375"/>
      <c r="L1375"/>
      <c r="M1375"/>
      <c r="N1375" s="17"/>
      <c r="O1375"/>
      <c r="P1375" s="10"/>
      <c r="Q1375"/>
      <c r="R1375"/>
      <c r="S1375"/>
      <c r="T1375" s="17"/>
      <c r="AN1375" s="5"/>
    </row>
    <row r="1376" spans="1:40" x14ac:dyDescent="0.3">
      <c r="A1376" s="10">
        <f>IF(ISBLANK('Step 1.1 Raw Data'!A1376),"-",'Step 1.1 Raw Data'!A1376)</f>
        <v>43189.666746122683</v>
      </c>
      <c r="B1376">
        <f t="shared" si="142"/>
        <v>16</v>
      </c>
      <c r="C1376">
        <f t="shared" si="141"/>
        <v>6</v>
      </c>
      <c r="D1376">
        <f>IF(ISBLANK('Step 1.1 Raw Data'!B1376),"-",'Step 1.1 Raw Data'!B1376)</f>
        <v>86.370599999999996</v>
      </c>
      <c r="E1376">
        <f>IF(ISBLANK('Step 1.1 Raw Data'!C1376),"-",'Step 1.1 Raw Data'!C1376)</f>
        <v>86.370599999999996</v>
      </c>
      <c r="F1376">
        <f>IF(ISBLANK('Step 1.1 Raw Data'!D1376),"-",'Step 1.1 Raw Data'!D1376)</f>
        <v>86.370599999999996</v>
      </c>
      <c r="G1376" s="17">
        <f t="shared" si="143"/>
        <v>86.37060000000001</v>
      </c>
      <c r="H1376" s="61">
        <f>(SQRT(3)*G1376*'Step 1.1 Raw Data'!$G$3*'Step 1.1 Raw Data'!$G$4)/1000</f>
        <v>31.249582093940745</v>
      </c>
      <c r="J1376" s="10"/>
      <c r="K1376"/>
      <c r="L1376"/>
      <c r="M1376"/>
      <c r="N1376" s="17"/>
      <c r="O1376"/>
      <c r="P1376" s="10"/>
      <c r="Q1376"/>
      <c r="R1376"/>
      <c r="S1376"/>
      <c r="T1376" s="17"/>
      <c r="AN1376" s="5"/>
    </row>
    <row r="1377" spans="1:40" x14ac:dyDescent="0.3">
      <c r="A1377" s="10">
        <f>IF(ISBLANK('Step 1.1 Raw Data'!A1377),"-",'Step 1.1 Raw Data'!A1377)</f>
        <v>43189.70841284722</v>
      </c>
      <c r="B1377">
        <f t="shared" si="142"/>
        <v>17</v>
      </c>
      <c r="C1377">
        <f t="shared" si="141"/>
        <v>6</v>
      </c>
      <c r="D1377">
        <f>IF(ISBLANK('Step 1.1 Raw Data'!B1377),"-",'Step 1.1 Raw Data'!B1377)</f>
        <v>86.288200000000003</v>
      </c>
      <c r="E1377">
        <f>IF(ISBLANK('Step 1.1 Raw Data'!C1377),"-",'Step 1.1 Raw Data'!C1377)</f>
        <v>86.288200000000003</v>
      </c>
      <c r="F1377">
        <f>IF(ISBLANK('Step 1.1 Raw Data'!D1377),"-",'Step 1.1 Raw Data'!D1377)</f>
        <v>86.288200000000003</v>
      </c>
      <c r="G1377" s="17">
        <f t="shared" si="143"/>
        <v>86.288200000000003</v>
      </c>
      <c r="H1377" s="61">
        <f>(SQRT(3)*G1377*'Step 1.1 Raw Data'!$G$3*'Step 1.1 Raw Data'!$G$4)/1000</f>
        <v>31.219769107061637</v>
      </c>
      <c r="J1377" s="10"/>
      <c r="K1377"/>
      <c r="L1377"/>
      <c r="M1377"/>
      <c r="N1377" s="17"/>
      <c r="O1377"/>
      <c r="P1377" s="10"/>
      <c r="Q1377"/>
      <c r="R1377"/>
      <c r="S1377"/>
      <c r="T1377" s="17"/>
      <c r="AN1377" s="5"/>
    </row>
    <row r="1378" spans="1:40" x14ac:dyDescent="0.3">
      <c r="A1378" s="10">
        <f>IF(ISBLANK('Step 1.1 Raw Data'!A1378),"-",'Step 1.1 Raw Data'!A1378)</f>
        <v>43189.750079571757</v>
      </c>
      <c r="B1378">
        <f t="shared" si="142"/>
        <v>18</v>
      </c>
      <c r="C1378">
        <f t="shared" si="141"/>
        <v>6</v>
      </c>
      <c r="D1378">
        <f>IF(ISBLANK('Step 1.1 Raw Data'!B1378),"-",'Step 1.1 Raw Data'!B1378)</f>
        <v>86.1875</v>
      </c>
      <c r="E1378">
        <f>IF(ISBLANK('Step 1.1 Raw Data'!C1378),"-",'Step 1.1 Raw Data'!C1378)</f>
        <v>86.1875</v>
      </c>
      <c r="F1378">
        <f>IF(ISBLANK('Step 1.1 Raw Data'!D1378),"-",'Step 1.1 Raw Data'!D1378)</f>
        <v>86.1875</v>
      </c>
      <c r="G1378" s="17">
        <f t="shared" si="143"/>
        <v>86.1875</v>
      </c>
      <c r="H1378" s="61">
        <f>(SQRT(3)*G1378*'Step 1.1 Raw Data'!$G$3*'Step 1.1 Raw Data'!$G$4)/1000</f>
        <v>31.183335032077096</v>
      </c>
      <c r="J1378" s="10"/>
      <c r="K1378"/>
      <c r="L1378"/>
      <c r="M1378"/>
      <c r="N1378" s="17"/>
      <c r="O1378"/>
      <c r="P1378" s="10"/>
      <c r="Q1378"/>
      <c r="R1378"/>
      <c r="S1378"/>
      <c r="T1378" s="17"/>
      <c r="AN1378" s="5"/>
    </row>
    <row r="1379" spans="1:40" x14ac:dyDescent="0.3">
      <c r="A1379" s="10">
        <f>IF(ISBLANK('Step 1.1 Raw Data'!A1379),"-",'Step 1.1 Raw Data'!A1379)</f>
        <v>43189.791746296294</v>
      </c>
      <c r="B1379">
        <f t="shared" si="142"/>
        <v>19</v>
      </c>
      <c r="C1379">
        <f t="shared" si="141"/>
        <v>6</v>
      </c>
      <c r="D1379">
        <f>IF(ISBLANK('Step 1.1 Raw Data'!B1379),"-",'Step 1.1 Raw Data'!B1379)</f>
        <v>86.099000000000004</v>
      </c>
      <c r="E1379">
        <f>IF(ISBLANK('Step 1.1 Raw Data'!C1379),"-",'Step 1.1 Raw Data'!C1379)</f>
        <v>86.099000000000004</v>
      </c>
      <c r="F1379">
        <f>IF(ISBLANK('Step 1.1 Raw Data'!D1379),"-",'Step 1.1 Raw Data'!D1379)</f>
        <v>86.099000000000004</v>
      </c>
      <c r="G1379" s="17">
        <f t="shared" si="143"/>
        <v>86.099000000000004</v>
      </c>
      <c r="H1379" s="61">
        <f>(SQRT(3)*G1379*'Step 1.1 Raw Data'!$G$3*'Step 1.1 Raw Data'!$G$4)/1000</f>
        <v>31.15131501582951</v>
      </c>
      <c r="J1379" s="10"/>
      <c r="K1379"/>
      <c r="L1379"/>
      <c r="M1379"/>
      <c r="N1379" s="17"/>
      <c r="O1379"/>
      <c r="P1379" s="10"/>
      <c r="Q1379"/>
      <c r="R1379"/>
      <c r="S1379"/>
      <c r="T1379" s="17"/>
      <c r="AN1379" s="5"/>
    </row>
    <row r="1380" spans="1:40" x14ac:dyDescent="0.3">
      <c r="A1380" s="10">
        <f>IF(ISBLANK('Step 1.1 Raw Data'!A1380),"-",'Step 1.1 Raw Data'!A1380)</f>
        <v>43189.833413020831</v>
      </c>
      <c r="B1380">
        <f t="shared" si="142"/>
        <v>20</v>
      </c>
      <c r="C1380">
        <f t="shared" si="141"/>
        <v>6</v>
      </c>
      <c r="D1380">
        <f>IF(ISBLANK('Step 1.1 Raw Data'!B1380),"-",'Step 1.1 Raw Data'!B1380)</f>
        <v>86.199700000000007</v>
      </c>
      <c r="E1380">
        <f>IF(ISBLANK('Step 1.1 Raw Data'!C1380),"-",'Step 1.1 Raw Data'!C1380)</f>
        <v>86.199700000000007</v>
      </c>
      <c r="F1380">
        <f>IF(ISBLANK('Step 1.1 Raw Data'!D1380),"-",'Step 1.1 Raw Data'!D1380)</f>
        <v>86.199700000000007</v>
      </c>
      <c r="G1380" s="17">
        <f t="shared" si="143"/>
        <v>86.199700000000007</v>
      </c>
      <c r="H1380" s="61">
        <f>(SQRT(3)*G1380*'Step 1.1 Raw Data'!$G$3*'Step 1.1 Raw Data'!$G$4)/1000</f>
        <v>31.187749090814059</v>
      </c>
      <c r="J1380" s="10"/>
      <c r="K1380"/>
      <c r="L1380"/>
      <c r="M1380"/>
      <c r="N1380" s="17"/>
      <c r="O1380"/>
      <c r="P1380" s="10"/>
      <c r="Q1380"/>
      <c r="R1380"/>
      <c r="S1380"/>
      <c r="T1380" s="17"/>
      <c r="AN1380" s="5"/>
    </row>
    <row r="1381" spans="1:40" x14ac:dyDescent="0.3">
      <c r="A1381" s="10">
        <f>IF(ISBLANK('Step 1.1 Raw Data'!A1381),"-",'Step 1.1 Raw Data'!A1381)</f>
        <v>43189.875079745369</v>
      </c>
      <c r="B1381">
        <f t="shared" si="142"/>
        <v>21</v>
      </c>
      <c r="C1381">
        <f t="shared" si="141"/>
        <v>6</v>
      </c>
      <c r="D1381">
        <f>IF(ISBLANK('Step 1.1 Raw Data'!B1381),"-",'Step 1.1 Raw Data'!B1381)</f>
        <v>86.3767</v>
      </c>
      <c r="E1381">
        <f>IF(ISBLANK('Step 1.1 Raw Data'!C1381),"-",'Step 1.1 Raw Data'!C1381)</f>
        <v>86.3767</v>
      </c>
      <c r="F1381">
        <f>IF(ISBLANK('Step 1.1 Raw Data'!D1381),"-",'Step 1.1 Raw Data'!D1381)</f>
        <v>86.3767</v>
      </c>
      <c r="G1381" s="17">
        <f t="shared" si="143"/>
        <v>86.376699999999985</v>
      </c>
      <c r="H1381" s="61">
        <f>(SQRT(3)*G1381*'Step 1.1 Raw Data'!$G$3*'Step 1.1 Raw Data'!$G$4)/1000</f>
        <v>31.251789123309216</v>
      </c>
      <c r="J1381" s="10"/>
      <c r="K1381"/>
      <c r="L1381"/>
      <c r="M1381"/>
      <c r="N1381" s="17"/>
      <c r="O1381"/>
      <c r="P1381" s="10"/>
      <c r="Q1381"/>
      <c r="R1381"/>
      <c r="S1381"/>
      <c r="T1381" s="17"/>
      <c r="AN1381" s="5"/>
    </row>
    <row r="1382" spans="1:40" x14ac:dyDescent="0.3">
      <c r="A1382" s="10">
        <f>IF(ISBLANK('Step 1.1 Raw Data'!A1382),"-",'Step 1.1 Raw Data'!A1382)</f>
        <v>43189.916746469906</v>
      </c>
      <c r="B1382">
        <f t="shared" si="142"/>
        <v>22</v>
      </c>
      <c r="C1382">
        <f t="shared" si="141"/>
        <v>6</v>
      </c>
      <c r="D1382">
        <f>IF(ISBLANK('Step 1.1 Raw Data'!B1382),"-",'Step 1.1 Raw Data'!B1382)</f>
        <v>86.369100000000003</v>
      </c>
      <c r="E1382">
        <f>IF(ISBLANK('Step 1.1 Raw Data'!C1382),"-",'Step 1.1 Raw Data'!C1382)</f>
        <v>86.369100000000003</v>
      </c>
      <c r="F1382">
        <f>IF(ISBLANK('Step 1.1 Raw Data'!D1382),"-",'Step 1.1 Raw Data'!D1382)</f>
        <v>86.369100000000003</v>
      </c>
      <c r="G1382" s="17">
        <f t="shared" si="143"/>
        <v>86.369100000000003</v>
      </c>
      <c r="H1382" s="61">
        <f>(SQRT(3)*G1382*'Step 1.1 Raw Data'!$G$3*'Step 1.1 Raw Data'!$G$4)/1000</f>
        <v>31.249039381800955</v>
      </c>
      <c r="J1382" s="10"/>
      <c r="K1382"/>
      <c r="L1382"/>
      <c r="M1382"/>
      <c r="N1382" s="17"/>
      <c r="O1382"/>
      <c r="P1382" s="10"/>
      <c r="Q1382"/>
      <c r="R1382"/>
      <c r="S1382"/>
      <c r="T1382" s="17"/>
      <c r="AN1382" s="5"/>
    </row>
    <row r="1383" spans="1:40" x14ac:dyDescent="0.3">
      <c r="A1383" s="10">
        <f>IF(ISBLANK('Step 1.1 Raw Data'!A1383),"-",'Step 1.1 Raw Data'!A1383)</f>
        <v>43189.958413194443</v>
      </c>
      <c r="B1383">
        <f t="shared" si="142"/>
        <v>23</v>
      </c>
      <c r="C1383">
        <f t="shared" si="141"/>
        <v>6</v>
      </c>
      <c r="D1383">
        <f>IF(ISBLANK('Step 1.1 Raw Data'!B1383),"-",'Step 1.1 Raw Data'!B1383)</f>
        <v>86.401200000000003</v>
      </c>
      <c r="E1383">
        <f>IF(ISBLANK('Step 1.1 Raw Data'!C1383),"-",'Step 1.1 Raw Data'!C1383)</f>
        <v>86.401200000000003</v>
      </c>
      <c r="F1383">
        <f>IF(ISBLANK('Step 1.1 Raw Data'!D1383),"-",'Step 1.1 Raw Data'!D1383)</f>
        <v>86.401200000000003</v>
      </c>
      <c r="G1383" s="17">
        <f t="shared" si="143"/>
        <v>86.401200000000003</v>
      </c>
      <c r="H1383" s="61">
        <f>(SQRT(3)*G1383*'Step 1.1 Raw Data'!$G$3*'Step 1.1 Raw Data'!$G$4)/1000</f>
        <v>31.260653421592455</v>
      </c>
      <c r="J1383" s="10"/>
      <c r="K1383"/>
      <c r="L1383"/>
      <c r="M1383"/>
      <c r="N1383" s="17"/>
      <c r="O1383"/>
      <c r="P1383" s="10"/>
      <c r="Q1383"/>
      <c r="R1383"/>
      <c r="S1383"/>
      <c r="T1383" s="17"/>
      <c r="AN1383" s="5"/>
    </row>
    <row r="1384" spans="1:40" x14ac:dyDescent="0.3">
      <c r="A1384" s="10">
        <f>IF(ISBLANK('Step 1.1 Raw Data'!A1384),"-",'Step 1.1 Raw Data'!A1384)</f>
        <v>43190.00007991898</v>
      </c>
      <c r="B1384">
        <f t="shared" si="142"/>
        <v>0</v>
      </c>
      <c r="C1384">
        <f t="shared" si="141"/>
        <v>7</v>
      </c>
      <c r="D1384">
        <f>IF(ISBLANK('Step 1.1 Raw Data'!B1384),"-",'Step 1.1 Raw Data'!B1384)</f>
        <v>86.012100000000004</v>
      </c>
      <c r="E1384">
        <f>IF(ISBLANK('Step 1.1 Raw Data'!C1384),"-",'Step 1.1 Raw Data'!C1384)</f>
        <v>86.012100000000004</v>
      </c>
      <c r="F1384">
        <f>IF(ISBLANK('Step 1.1 Raw Data'!D1384),"-",'Step 1.1 Raw Data'!D1384)</f>
        <v>86.012100000000004</v>
      </c>
      <c r="G1384" s="17">
        <f t="shared" si="143"/>
        <v>86.01209999999999</v>
      </c>
      <c r="H1384" s="61">
        <f>(SQRT(3)*G1384*'Step 1.1 Raw Data'!$G$3*'Step 1.1 Raw Data'!$G$4)/1000</f>
        <v>31.119873892531029</v>
      </c>
      <c r="J1384" s="10"/>
      <c r="K1384"/>
      <c r="L1384"/>
      <c r="M1384"/>
      <c r="N1384" s="17"/>
      <c r="O1384"/>
      <c r="P1384" s="10"/>
      <c r="Q1384"/>
      <c r="R1384"/>
      <c r="S1384"/>
      <c r="T1384" s="17"/>
      <c r="AN1384" s="5"/>
    </row>
    <row r="1385" spans="1:40" x14ac:dyDescent="0.3">
      <c r="A1385" s="10">
        <f>IF(ISBLANK('Step 1.1 Raw Data'!A1385),"-",'Step 1.1 Raw Data'!A1385)</f>
        <v>43190.041746643517</v>
      </c>
      <c r="B1385">
        <f t="shared" si="142"/>
        <v>1</v>
      </c>
      <c r="C1385">
        <f t="shared" si="141"/>
        <v>7</v>
      </c>
      <c r="D1385">
        <f>IF(ISBLANK('Step 1.1 Raw Data'!B1385),"-",'Step 1.1 Raw Data'!B1385)</f>
        <v>85.918999999999997</v>
      </c>
      <c r="E1385">
        <f>IF(ISBLANK('Step 1.1 Raw Data'!C1385),"-",'Step 1.1 Raw Data'!C1385)</f>
        <v>85.918999999999997</v>
      </c>
      <c r="F1385">
        <f>IF(ISBLANK('Step 1.1 Raw Data'!D1385),"-",'Step 1.1 Raw Data'!D1385)</f>
        <v>85.918999999999997</v>
      </c>
      <c r="G1385" s="17">
        <f t="shared" si="143"/>
        <v>85.918999999999997</v>
      </c>
      <c r="H1385" s="61">
        <f>(SQRT(3)*G1385*'Step 1.1 Raw Data'!$G$3*'Step 1.1 Raw Data'!$G$4)/1000</f>
        <v>31.086189559054763</v>
      </c>
      <c r="J1385" s="10"/>
      <c r="K1385"/>
      <c r="L1385"/>
      <c r="M1385"/>
      <c r="N1385" s="17"/>
      <c r="O1385"/>
      <c r="P1385" s="10"/>
      <c r="Q1385"/>
      <c r="R1385"/>
      <c r="S1385"/>
      <c r="T1385" s="17"/>
      <c r="AN1385" s="5"/>
    </row>
    <row r="1386" spans="1:40" x14ac:dyDescent="0.3">
      <c r="A1386" s="10">
        <f>IF(ISBLANK('Step 1.1 Raw Data'!A1386),"-",'Step 1.1 Raw Data'!A1386)</f>
        <v>43190.083413368055</v>
      </c>
      <c r="B1386">
        <f t="shared" si="142"/>
        <v>2</v>
      </c>
      <c r="C1386">
        <f t="shared" si="141"/>
        <v>7</v>
      </c>
      <c r="D1386">
        <f>IF(ISBLANK('Step 1.1 Raw Data'!B1386),"-",'Step 1.1 Raw Data'!B1386)</f>
        <v>86.053299999999993</v>
      </c>
      <c r="E1386">
        <f>IF(ISBLANK('Step 1.1 Raw Data'!C1386),"-",'Step 1.1 Raw Data'!C1386)</f>
        <v>86.053299999999993</v>
      </c>
      <c r="F1386">
        <f>IF(ISBLANK('Step 1.1 Raw Data'!D1386),"-",'Step 1.1 Raw Data'!D1386)</f>
        <v>86.053299999999993</v>
      </c>
      <c r="G1386" s="17">
        <f t="shared" si="143"/>
        <v>86.053299999999993</v>
      </c>
      <c r="H1386" s="61">
        <f>(SQRT(3)*G1386*'Step 1.1 Raw Data'!$G$3*'Step 1.1 Raw Data'!$G$4)/1000</f>
        <v>31.134780385970586</v>
      </c>
      <c r="J1386" s="10"/>
      <c r="K1386"/>
      <c r="L1386"/>
      <c r="M1386"/>
      <c r="N1386" s="17"/>
      <c r="O1386"/>
      <c r="P1386" s="10"/>
      <c r="Q1386"/>
      <c r="R1386"/>
      <c r="S1386"/>
      <c r="T1386" s="17"/>
      <c r="AN1386" s="5"/>
    </row>
    <row r="1387" spans="1:40" x14ac:dyDescent="0.3">
      <c r="A1387" s="10">
        <f>IF(ISBLANK('Step 1.1 Raw Data'!A1387),"-",'Step 1.1 Raw Data'!A1387)</f>
        <v>43190.125080092592</v>
      </c>
      <c r="B1387">
        <f t="shared" si="142"/>
        <v>3</v>
      </c>
      <c r="C1387">
        <f t="shared" si="141"/>
        <v>7</v>
      </c>
      <c r="D1387">
        <f>IF(ISBLANK('Step 1.1 Raw Data'!B1387),"-",'Step 1.1 Raw Data'!B1387)</f>
        <v>86.167699999999996</v>
      </c>
      <c r="E1387">
        <f>IF(ISBLANK('Step 1.1 Raw Data'!C1387),"-",'Step 1.1 Raw Data'!C1387)</f>
        <v>86.167699999999996</v>
      </c>
      <c r="F1387">
        <f>IF(ISBLANK('Step 1.1 Raw Data'!D1387),"-",'Step 1.1 Raw Data'!D1387)</f>
        <v>86.167699999999996</v>
      </c>
      <c r="G1387" s="17">
        <f t="shared" si="143"/>
        <v>86.167700000000011</v>
      </c>
      <c r="H1387" s="61">
        <f>(SQRT(3)*G1387*'Step 1.1 Raw Data'!$G$3*'Step 1.1 Raw Data'!$G$4)/1000</f>
        <v>31.176171231831876</v>
      </c>
      <c r="J1387" s="10"/>
      <c r="K1387"/>
      <c r="L1387"/>
      <c r="M1387"/>
      <c r="N1387" s="17"/>
      <c r="O1387"/>
      <c r="P1387" s="10"/>
      <c r="Q1387"/>
      <c r="R1387"/>
      <c r="S1387"/>
      <c r="T1387" s="17"/>
      <c r="AN1387" s="5"/>
    </row>
    <row r="1388" spans="1:40" x14ac:dyDescent="0.3">
      <c r="A1388" s="10">
        <f>IF(ISBLANK('Step 1.1 Raw Data'!A1388),"-",'Step 1.1 Raw Data'!A1388)</f>
        <v>43190.166746817129</v>
      </c>
      <c r="B1388">
        <f t="shared" si="142"/>
        <v>4</v>
      </c>
      <c r="C1388">
        <f t="shared" si="141"/>
        <v>7</v>
      </c>
      <c r="D1388">
        <f>IF(ISBLANK('Step 1.1 Raw Data'!B1388),"-",'Step 1.1 Raw Data'!B1388)</f>
        <v>86.308099999999996</v>
      </c>
      <c r="E1388">
        <f>IF(ISBLANK('Step 1.1 Raw Data'!C1388),"-",'Step 1.1 Raw Data'!C1388)</f>
        <v>86.308099999999996</v>
      </c>
      <c r="F1388">
        <f>IF(ISBLANK('Step 1.1 Raw Data'!D1388),"-",'Step 1.1 Raw Data'!D1388)</f>
        <v>86.308099999999996</v>
      </c>
      <c r="G1388" s="17">
        <f t="shared" si="143"/>
        <v>86.30810000000001</v>
      </c>
      <c r="H1388" s="61">
        <f>(SQRT(3)*G1388*'Step 1.1 Raw Data'!$G$3*'Step 1.1 Raw Data'!$G$4)/1000</f>
        <v>31.226969088116189</v>
      </c>
      <c r="J1388" s="10"/>
      <c r="K1388"/>
      <c r="L1388"/>
      <c r="M1388"/>
      <c r="N1388" s="17"/>
      <c r="O1388"/>
      <c r="P1388" s="10"/>
      <c r="Q1388"/>
      <c r="R1388"/>
      <c r="S1388"/>
      <c r="T1388" s="17"/>
      <c r="AN1388" s="5"/>
    </row>
    <row r="1389" spans="1:40" x14ac:dyDescent="0.3">
      <c r="A1389" s="10">
        <f>IF(ISBLANK('Step 1.1 Raw Data'!A1389),"-",'Step 1.1 Raw Data'!A1389)</f>
        <v>43190.208413541666</v>
      </c>
      <c r="B1389">
        <f t="shared" si="142"/>
        <v>5</v>
      </c>
      <c r="C1389">
        <f t="shared" si="141"/>
        <v>7</v>
      </c>
      <c r="D1389">
        <f>IF(ISBLANK('Step 1.1 Raw Data'!B1389),"-",'Step 1.1 Raw Data'!B1389)</f>
        <v>86.256200000000007</v>
      </c>
      <c r="E1389">
        <f>IF(ISBLANK('Step 1.1 Raw Data'!C1389),"-",'Step 1.1 Raw Data'!C1389)</f>
        <v>86.256200000000007</v>
      </c>
      <c r="F1389">
        <f>IF(ISBLANK('Step 1.1 Raw Data'!D1389),"-",'Step 1.1 Raw Data'!D1389)</f>
        <v>86.256200000000007</v>
      </c>
      <c r="G1389" s="17">
        <f t="shared" si="143"/>
        <v>86.256199999999993</v>
      </c>
      <c r="H1389" s="61">
        <f>(SQRT(3)*G1389*'Step 1.1 Raw Data'!$G$3*'Step 1.1 Raw Data'!$G$4)/1000</f>
        <v>31.208191248079459</v>
      </c>
      <c r="J1389" s="10"/>
      <c r="K1389"/>
      <c r="L1389"/>
      <c r="M1389"/>
      <c r="N1389" s="17"/>
      <c r="O1389"/>
      <c r="P1389" s="10"/>
      <c r="Q1389"/>
      <c r="R1389"/>
      <c r="S1389"/>
      <c r="T1389" s="17"/>
      <c r="AN1389" s="5"/>
    </row>
    <row r="1390" spans="1:40" x14ac:dyDescent="0.3">
      <c r="A1390" s="10">
        <f>IF(ISBLANK('Step 1.1 Raw Data'!A1390),"-",'Step 1.1 Raw Data'!A1390)</f>
        <v>43190.250080266203</v>
      </c>
      <c r="B1390">
        <f t="shared" si="142"/>
        <v>6</v>
      </c>
      <c r="C1390">
        <f t="shared" si="141"/>
        <v>7</v>
      </c>
      <c r="D1390">
        <f>IF(ISBLANK('Step 1.1 Raw Data'!B1390),"-",'Step 1.1 Raw Data'!B1390)</f>
        <v>86.123400000000004</v>
      </c>
      <c r="E1390">
        <f>IF(ISBLANK('Step 1.1 Raw Data'!C1390),"-",'Step 1.1 Raw Data'!C1390)</f>
        <v>86.123400000000004</v>
      </c>
      <c r="F1390">
        <f>IF(ISBLANK('Step 1.1 Raw Data'!D1390),"-",'Step 1.1 Raw Data'!D1390)</f>
        <v>86.123400000000004</v>
      </c>
      <c r="G1390" s="17">
        <f t="shared" si="143"/>
        <v>86.123400000000004</v>
      </c>
      <c r="H1390" s="61">
        <f>(SQRT(3)*G1390*'Step 1.1 Raw Data'!$G$3*'Step 1.1 Raw Data'!$G$4)/1000</f>
        <v>31.160143133303421</v>
      </c>
      <c r="J1390" s="10"/>
      <c r="K1390"/>
      <c r="L1390"/>
      <c r="M1390"/>
      <c r="N1390" s="17"/>
      <c r="O1390"/>
      <c r="P1390" s="10"/>
      <c r="Q1390"/>
      <c r="R1390"/>
      <c r="S1390"/>
      <c r="T1390" s="17"/>
      <c r="AN1390" s="5"/>
    </row>
    <row r="1391" spans="1:40" x14ac:dyDescent="0.3">
      <c r="A1391" s="10">
        <f>IF(ISBLANK('Step 1.1 Raw Data'!A1391),"-",'Step 1.1 Raw Data'!A1391)</f>
        <v>43190.291746990741</v>
      </c>
      <c r="B1391">
        <f t="shared" si="142"/>
        <v>7</v>
      </c>
      <c r="C1391">
        <f t="shared" si="141"/>
        <v>7</v>
      </c>
      <c r="D1391">
        <f>IF(ISBLANK('Step 1.1 Raw Data'!B1391),"-",'Step 1.1 Raw Data'!B1391)</f>
        <v>86.190600000000003</v>
      </c>
      <c r="E1391">
        <f>IF(ISBLANK('Step 1.1 Raw Data'!C1391),"-",'Step 1.1 Raw Data'!C1391)</f>
        <v>86.190600000000003</v>
      </c>
      <c r="F1391">
        <f>IF(ISBLANK('Step 1.1 Raw Data'!D1391),"-",'Step 1.1 Raw Data'!D1391)</f>
        <v>86.190600000000003</v>
      </c>
      <c r="G1391" s="17">
        <f t="shared" si="143"/>
        <v>86.190600000000003</v>
      </c>
      <c r="H1391" s="61">
        <f>(SQRT(3)*G1391*'Step 1.1 Raw Data'!$G$3*'Step 1.1 Raw Data'!$G$4)/1000</f>
        <v>31.184456637165997</v>
      </c>
      <c r="J1391" s="10"/>
      <c r="K1391"/>
      <c r="L1391"/>
      <c r="M1391"/>
      <c r="N1391" s="17"/>
      <c r="O1391"/>
      <c r="P1391" s="10"/>
      <c r="Q1391"/>
      <c r="R1391"/>
      <c r="S1391"/>
      <c r="T1391" s="17"/>
      <c r="AN1391" s="5"/>
    </row>
    <row r="1392" spans="1:40" x14ac:dyDescent="0.3">
      <c r="A1392" s="10">
        <f>IF(ISBLANK('Step 1.1 Raw Data'!A1392),"-",'Step 1.1 Raw Data'!A1392)</f>
        <v>43190.333413715278</v>
      </c>
      <c r="B1392">
        <f t="shared" si="142"/>
        <v>8</v>
      </c>
      <c r="C1392">
        <f t="shared" si="141"/>
        <v>7</v>
      </c>
      <c r="D1392">
        <f>IF(ISBLANK('Step 1.1 Raw Data'!B1392),"-",'Step 1.1 Raw Data'!B1392)</f>
        <v>86.36</v>
      </c>
      <c r="E1392">
        <f>IF(ISBLANK('Step 1.1 Raw Data'!C1392),"-",'Step 1.1 Raw Data'!C1392)</f>
        <v>86.36</v>
      </c>
      <c r="F1392">
        <f>IF(ISBLANK('Step 1.1 Raw Data'!D1392),"-",'Step 1.1 Raw Data'!D1392)</f>
        <v>86.36</v>
      </c>
      <c r="G1392" s="17">
        <f t="shared" si="143"/>
        <v>86.36</v>
      </c>
      <c r="H1392" s="61">
        <f>(SQRT(3)*G1392*'Step 1.1 Raw Data'!$G$3*'Step 1.1 Raw Data'!$G$4)/1000</f>
        <v>31.245746928152901</v>
      </c>
      <c r="J1392" s="10"/>
      <c r="K1392"/>
      <c r="L1392"/>
      <c r="M1392"/>
      <c r="N1392" s="17"/>
      <c r="O1392"/>
      <c r="P1392" s="10"/>
      <c r="Q1392"/>
      <c r="R1392"/>
      <c r="S1392"/>
      <c r="T1392" s="17"/>
      <c r="AN1392" s="5"/>
    </row>
    <row r="1393" spans="1:40" x14ac:dyDescent="0.3">
      <c r="A1393" s="10">
        <f>IF(ISBLANK('Step 1.1 Raw Data'!A1393),"-",'Step 1.1 Raw Data'!A1393)</f>
        <v>43190.375080439815</v>
      </c>
      <c r="B1393">
        <f t="shared" si="142"/>
        <v>9</v>
      </c>
      <c r="C1393">
        <f t="shared" si="141"/>
        <v>7</v>
      </c>
      <c r="D1393">
        <f>IF(ISBLANK('Step 1.1 Raw Data'!B1393),"-",'Step 1.1 Raw Data'!B1393)</f>
        <v>86.491200000000006</v>
      </c>
      <c r="E1393">
        <f>IF(ISBLANK('Step 1.1 Raw Data'!C1393),"-",'Step 1.1 Raw Data'!C1393)</f>
        <v>86.491200000000006</v>
      </c>
      <c r="F1393">
        <f>IF(ISBLANK('Step 1.1 Raw Data'!D1393),"-",'Step 1.1 Raw Data'!D1393)</f>
        <v>86.491200000000006</v>
      </c>
      <c r="G1393" s="17">
        <f t="shared" si="143"/>
        <v>86.491200000000006</v>
      </c>
      <c r="H1393" s="61">
        <f>(SQRT(3)*G1393*'Step 1.1 Raw Data'!$G$3*'Step 1.1 Raw Data'!$G$4)/1000</f>
        <v>31.29321614997983</v>
      </c>
      <c r="J1393" s="10"/>
      <c r="K1393"/>
      <c r="L1393"/>
      <c r="M1393"/>
      <c r="N1393" s="17"/>
      <c r="O1393"/>
      <c r="P1393" s="10"/>
      <c r="Q1393"/>
      <c r="R1393"/>
      <c r="S1393"/>
      <c r="T1393" s="17"/>
      <c r="AN1393" s="5"/>
    </row>
    <row r="1394" spans="1:40" x14ac:dyDescent="0.3">
      <c r="A1394" s="10">
        <f>IF(ISBLANK('Step 1.1 Raw Data'!A1394),"-",'Step 1.1 Raw Data'!A1394)</f>
        <v>43190.416747164352</v>
      </c>
      <c r="B1394">
        <f t="shared" si="142"/>
        <v>10</v>
      </c>
      <c r="C1394">
        <f t="shared" si="141"/>
        <v>7</v>
      </c>
      <c r="D1394">
        <f>IF(ISBLANK('Step 1.1 Raw Data'!B1394),"-",'Step 1.1 Raw Data'!B1394)</f>
        <v>86.1982</v>
      </c>
      <c r="E1394">
        <f>IF(ISBLANK('Step 1.1 Raw Data'!C1394),"-",'Step 1.1 Raw Data'!C1394)</f>
        <v>86.1982</v>
      </c>
      <c r="F1394">
        <f>IF(ISBLANK('Step 1.1 Raw Data'!D1394),"-",'Step 1.1 Raw Data'!D1394)</f>
        <v>86.1982</v>
      </c>
      <c r="G1394" s="17">
        <f t="shared" si="143"/>
        <v>86.1982</v>
      </c>
      <c r="H1394" s="61">
        <f>(SQRT(3)*G1394*'Step 1.1 Raw Data'!$G$3*'Step 1.1 Raw Data'!$G$4)/1000</f>
        <v>31.187206378674261</v>
      </c>
      <c r="J1394" s="10"/>
      <c r="K1394"/>
      <c r="L1394"/>
      <c r="M1394"/>
      <c r="N1394" s="17"/>
      <c r="O1394"/>
      <c r="P1394" s="10"/>
      <c r="Q1394"/>
      <c r="R1394"/>
      <c r="S1394"/>
      <c r="T1394" s="17"/>
      <c r="AN1394" s="5"/>
    </row>
    <row r="1395" spans="1:40" x14ac:dyDescent="0.3">
      <c r="A1395" s="10">
        <f>IF(ISBLANK('Step 1.1 Raw Data'!A1395),"-",'Step 1.1 Raw Data'!A1395)</f>
        <v>43190.458413888889</v>
      </c>
      <c r="B1395">
        <f t="shared" si="142"/>
        <v>11</v>
      </c>
      <c r="C1395">
        <f t="shared" si="141"/>
        <v>7</v>
      </c>
      <c r="D1395">
        <f>IF(ISBLANK('Step 1.1 Raw Data'!B1395),"-",'Step 1.1 Raw Data'!B1395)</f>
        <v>86.170699999999997</v>
      </c>
      <c r="E1395">
        <f>IF(ISBLANK('Step 1.1 Raw Data'!C1395),"-",'Step 1.1 Raw Data'!C1395)</f>
        <v>86.170699999999997</v>
      </c>
      <c r="F1395">
        <f>IF(ISBLANK('Step 1.1 Raw Data'!D1395),"-",'Step 1.1 Raw Data'!D1395)</f>
        <v>86.170699999999997</v>
      </c>
      <c r="G1395" s="17">
        <f t="shared" si="143"/>
        <v>86.170699999999997</v>
      </c>
      <c r="H1395" s="61">
        <f>(SQRT(3)*G1395*'Step 1.1 Raw Data'!$G$3*'Step 1.1 Raw Data'!$G$4)/1000</f>
        <v>31.177256656111446</v>
      </c>
      <c r="J1395" s="10"/>
      <c r="K1395"/>
      <c r="L1395"/>
      <c r="M1395"/>
      <c r="N1395" s="17"/>
      <c r="O1395"/>
      <c r="P1395" s="10"/>
      <c r="Q1395"/>
      <c r="R1395"/>
      <c r="S1395"/>
      <c r="T1395" s="17"/>
      <c r="AN1395" s="5"/>
    </row>
    <row r="1396" spans="1:40" x14ac:dyDescent="0.3">
      <c r="A1396" s="10">
        <f>IF(ISBLANK('Step 1.1 Raw Data'!A1396),"-",'Step 1.1 Raw Data'!A1396)</f>
        <v>43190.500080613427</v>
      </c>
      <c r="B1396">
        <f t="shared" si="142"/>
        <v>12</v>
      </c>
      <c r="C1396">
        <f t="shared" si="141"/>
        <v>7</v>
      </c>
      <c r="D1396">
        <f>IF(ISBLANK('Step 1.1 Raw Data'!B1396),"-",'Step 1.1 Raw Data'!B1396)</f>
        <v>86.501900000000006</v>
      </c>
      <c r="E1396">
        <f>IF(ISBLANK('Step 1.1 Raw Data'!C1396),"-",'Step 1.1 Raw Data'!C1396)</f>
        <v>86.501900000000006</v>
      </c>
      <c r="F1396">
        <f>IF(ISBLANK('Step 1.1 Raw Data'!D1396),"-",'Step 1.1 Raw Data'!D1396)</f>
        <v>86.501900000000006</v>
      </c>
      <c r="G1396" s="17">
        <f t="shared" si="143"/>
        <v>86.50190000000002</v>
      </c>
      <c r="H1396" s="61">
        <f>(SQRT(3)*G1396*'Step 1.1 Raw Data'!$G$3*'Step 1.1 Raw Data'!$G$4)/1000</f>
        <v>31.297087496577003</v>
      </c>
      <c r="J1396" s="10"/>
      <c r="K1396"/>
      <c r="L1396"/>
      <c r="M1396"/>
      <c r="N1396" s="17"/>
      <c r="O1396"/>
      <c r="P1396" s="10"/>
      <c r="Q1396"/>
      <c r="R1396"/>
      <c r="S1396"/>
      <c r="T1396" s="17"/>
      <c r="AN1396" s="5"/>
    </row>
    <row r="1397" spans="1:40" x14ac:dyDescent="0.3">
      <c r="A1397" s="10">
        <f>IF(ISBLANK('Step 1.1 Raw Data'!A1397),"-",'Step 1.1 Raw Data'!A1397)</f>
        <v>43190.541747337964</v>
      </c>
      <c r="B1397">
        <f t="shared" si="142"/>
        <v>13</v>
      </c>
      <c r="C1397">
        <f t="shared" si="141"/>
        <v>7</v>
      </c>
      <c r="D1397">
        <f>IF(ISBLANK('Step 1.1 Raw Data'!B1397),"-",'Step 1.1 Raw Data'!B1397)</f>
        <v>86.614800000000002</v>
      </c>
      <c r="E1397">
        <f>IF(ISBLANK('Step 1.1 Raw Data'!C1397),"-",'Step 1.1 Raw Data'!C1397)</f>
        <v>86.614800000000002</v>
      </c>
      <c r="F1397">
        <f>IF(ISBLANK('Step 1.1 Raw Data'!D1397),"-",'Step 1.1 Raw Data'!D1397)</f>
        <v>86.614800000000002</v>
      </c>
      <c r="G1397" s="17">
        <f t="shared" si="143"/>
        <v>86.614800000000002</v>
      </c>
      <c r="H1397" s="61">
        <f>(SQRT(3)*G1397*'Step 1.1 Raw Data'!$G$3*'Step 1.1 Raw Data'!$G$4)/1000</f>
        <v>31.337935630298489</v>
      </c>
      <c r="J1397" s="10"/>
      <c r="K1397"/>
      <c r="L1397"/>
      <c r="M1397"/>
      <c r="N1397" s="17"/>
      <c r="O1397"/>
      <c r="P1397" s="10"/>
      <c r="Q1397"/>
      <c r="R1397"/>
      <c r="S1397"/>
      <c r="T1397" s="17"/>
      <c r="AN1397" s="5"/>
    </row>
    <row r="1398" spans="1:40" x14ac:dyDescent="0.3">
      <c r="A1398" s="10">
        <f>IF(ISBLANK('Step 1.1 Raw Data'!A1398),"-",'Step 1.1 Raw Data'!A1398)</f>
        <v>43190.583414062501</v>
      </c>
      <c r="B1398">
        <f t="shared" si="142"/>
        <v>14</v>
      </c>
      <c r="C1398">
        <f t="shared" si="141"/>
        <v>7</v>
      </c>
      <c r="D1398">
        <f>IF(ISBLANK('Step 1.1 Raw Data'!B1398),"-",'Step 1.1 Raw Data'!B1398)</f>
        <v>86.443899999999999</v>
      </c>
      <c r="E1398">
        <f>IF(ISBLANK('Step 1.1 Raw Data'!C1398),"-",'Step 1.1 Raw Data'!C1398)</f>
        <v>86.443899999999999</v>
      </c>
      <c r="F1398">
        <f>IF(ISBLANK('Step 1.1 Raw Data'!D1398),"-",'Step 1.1 Raw Data'!D1398)</f>
        <v>86.443899999999999</v>
      </c>
      <c r="G1398" s="17">
        <f t="shared" si="143"/>
        <v>86.443899999999999</v>
      </c>
      <c r="H1398" s="61">
        <f>(SQRT(3)*G1398*'Step 1.1 Raw Data'!$G$3*'Step 1.1 Raw Data'!$G$4)/1000</f>
        <v>31.276102627171799</v>
      </c>
      <c r="J1398" s="10"/>
      <c r="K1398"/>
      <c r="L1398"/>
      <c r="M1398"/>
      <c r="N1398" s="17"/>
      <c r="O1398"/>
      <c r="P1398" s="10"/>
      <c r="Q1398"/>
      <c r="R1398"/>
      <c r="S1398"/>
      <c r="T1398" s="17"/>
      <c r="AN1398" s="5"/>
    </row>
    <row r="1399" spans="1:40" x14ac:dyDescent="0.3">
      <c r="A1399" s="10">
        <f>IF(ISBLANK('Step 1.1 Raw Data'!A1399),"-",'Step 1.1 Raw Data'!A1399)</f>
        <v>43190.625080787038</v>
      </c>
      <c r="B1399">
        <f t="shared" si="142"/>
        <v>15</v>
      </c>
      <c r="C1399">
        <f t="shared" si="141"/>
        <v>7</v>
      </c>
      <c r="D1399">
        <f>IF(ISBLANK('Step 1.1 Raw Data'!B1399),"-",'Step 1.1 Raw Data'!B1399)</f>
        <v>86.552199999999999</v>
      </c>
      <c r="E1399">
        <f>IF(ISBLANK('Step 1.1 Raw Data'!C1399),"-",'Step 1.1 Raw Data'!C1399)</f>
        <v>86.552199999999999</v>
      </c>
      <c r="F1399">
        <f>IF(ISBLANK('Step 1.1 Raw Data'!D1399),"-",'Step 1.1 Raw Data'!D1399)</f>
        <v>86.552199999999999</v>
      </c>
      <c r="G1399" s="17">
        <f t="shared" si="143"/>
        <v>86.552200000000013</v>
      </c>
      <c r="H1399" s="61">
        <f>(SQRT(3)*G1399*'Step 1.1 Raw Data'!$G$3*'Step 1.1 Raw Data'!$G$4)/1000</f>
        <v>31.315286443664611</v>
      </c>
      <c r="J1399" s="10"/>
      <c r="K1399"/>
      <c r="L1399"/>
      <c r="M1399"/>
      <c r="N1399" s="17"/>
      <c r="O1399"/>
      <c r="P1399" s="10"/>
      <c r="Q1399"/>
      <c r="R1399"/>
      <c r="S1399"/>
      <c r="T1399" s="17"/>
      <c r="AN1399" s="5"/>
    </row>
    <row r="1400" spans="1:40" x14ac:dyDescent="0.3">
      <c r="A1400" s="10">
        <f>IF(ISBLANK('Step 1.1 Raw Data'!A1400),"-",'Step 1.1 Raw Data'!A1400)</f>
        <v>43190.666747511576</v>
      </c>
      <c r="B1400">
        <f t="shared" si="142"/>
        <v>16</v>
      </c>
      <c r="C1400">
        <f t="shared" si="141"/>
        <v>7</v>
      </c>
      <c r="D1400">
        <f>IF(ISBLANK('Step 1.1 Raw Data'!B1400),"-",'Step 1.1 Raw Data'!B1400)</f>
        <v>86.564400000000006</v>
      </c>
      <c r="E1400">
        <f>IF(ISBLANK('Step 1.1 Raw Data'!C1400),"-",'Step 1.1 Raw Data'!C1400)</f>
        <v>86.564400000000006</v>
      </c>
      <c r="F1400">
        <f>IF(ISBLANK('Step 1.1 Raw Data'!D1400),"-",'Step 1.1 Raw Data'!D1400)</f>
        <v>86.564400000000006</v>
      </c>
      <c r="G1400" s="17">
        <f t="shared" si="143"/>
        <v>86.56440000000002</v>
      </c>
      <c r="H1400" s="61">
        <f>(SQRT(3)*G1400*'Step 1.1 Raw Data'!$G$3*'Step 1.1 Raw Data'!$G$4)/1000</f>
        <v>31.319700502401567</v>
      </c>
      <c r="J1400" s="10"/>
      <c r="K1400"/>
      <c r="L1400"/>
      <c r="M1400"/>
      <c r="N1400" s="17"/>
      <c r="O1400"/>
      <c r="P1400" s="10"/>
      <c r="Q1400"/>
      <c r="R1400"/>
      <c r="S1400"/>
      <c r="T1400" s="17"/>
      <c r="AN1400" s="5"/>
    </row>
    <row r="1401" spans="1:40" x14ac:dyDescent="0.3">
      <c r="A1401" s="10">
        <f>IF(ISBLANK('Step 1.1 Raw Data'!A1401),"-",'Step 1.1 Raw Data'!A1401)</f>
        <v>43190.708414236113</v>
      </c>
      <c r="B1401">
        <f t="shared" si="142"/>
        <v>17</v>
      </c>
      <c r="C1401">
        <f t="shared" si="141"/>
        <v>7</v>
      </c>
      <c r="D1401">
        <f>IF(ISBLANK('Step 1.1 Raw Data'!B1401),"-",'Step 1.1 Raw Data'!B1401)</f>
        <v>86.744500000000002</v>
      </c>
      <c r="E1401">
        <f>IF(ISBLANK('Step 1.1 Raw Data'!C1401),"-",'Step 1.1 Raw Data'!C1401)</f>
        <v>86.744500000000002</v>
      </c>
      <c r="F1401">
        <f>IF(ISBLANK('Step 1.1 Raw Data'!D1401),"-",'Step 1.1 Raw Data'!D1401)</f>
        <v>86.744500000000002</v>
      </c>
      <c r="G1401" s="17">
        <f t="shared" si="143"/>
        <v>86.744500000000002</v>
      </c>
      <c r="H1401" s="61">
        <f>(SQRT(3)*G1401*'Step 1.1 Raw Data'!$G$3*'Step 1.1 Raw Data'!$G$4)/1000</f>
        <v>31.384862139985632</v>
      </c>
      <c r="J1401" s="10"/>
      <c r="K1401"/>
      <c r="L1401"/>
      <c r="M1401"/>
      <c r="N1401" s="17"/>
      <c r="O1401"/>
      <c r="P1401" s="10"/>
      <c r="Q1401"/>
      <c r="R1401"/>
      <c r="S1401"/>
      <c r="T1401" s="17"/>
      <c r="AN1401" s="5"/>
    </row>
    <row r="1402" spans="1:40" x14ac:dyDescent="0.3">
      <c r="A1402" s="10">
        <f>IF(ISBLANK('Step 1.1 Raw Data'!A1402),"-",'Step 1.1 Raw Data'!A1402)</f>
        <v>43190.75008096065</v>
      </c>
      <c r="B1402">
        <f t="shared" si="142"/>
        <v>18</v>
      </c>
      <c r="C1402">
        <f t="shared" si="141"/>
        <v>7</v>
      </c>
      <c r="D1402">
        <f>IF(ISBLANK('Step 1.1 Raw Data'!B1402),"-",'Step 1.1 Raw Data'!B1402)</f>
        <v>86.466800000000006</v>
      </c>
      <c r="E1402">
        <f>IF(ISBLANK('Step 1.1 Raw Data'!C1402),"-",'Step 1.1 Raw Data'!C1402)</f>
        <v>86.466800000000006</v>
      </c>
      <c r="F1402">
        <f>IF(ISBLANK('Step 1.1 Raw Data'!D1402),"-",'Step 1.1 Raw Data'!D1402)</f>
        <v>86.466800000000006</v>
      </c>
      <c r="G1402" s="17">
        <f t="shared" si="143"/>
        <v>86.466799999999992</v>
      </c>
      <c r="H1402" s="61">
        <f>(SQRT(3)*G1402*'Step 1.1 Raw Data'!$G$3*'Step 1.1 Raw Data'!$G$4)/1000</f>
        <v>31.28438803250592</v>
      </c>
      <c r="J1402" s="10"/>
      <c r="K1402"/>
      <c r="L1402"/>
      <c r="M1402"/>
      <c r="N1402" s="17"/>
      <c r="O1402"/>
      <c r="P1402" s="10"/>
      <c r="Q1402"/>
      <c r="R1402"/>
      <c r="S1402"/>
      <c r="T1402" s="17"/>
      <c r="AN1402" s="5"/>
    </row>
    <row r="1403" spans="1:40" x14ac:dyDescent="0.3">
      <c r="A1403" s="10">
        <f>IF(ISBLANK('Step 1.1 Raw Data'!A1403),"-",'Step 1.1 Raw Data'!A1403)</f>
        <v>43190.791747685187</v>
      </c>
      <c r="B1403">
        <f t="shared" si="142"/>
        <v>19</v>
      </c>
      <c r="C1403">
        <f t="shared" si="141"/>
        <v>7</v>
      </c>
      <c r="D1403">
        <f>IF(ISBLANK('Step 1.1 Raw Data'!B1403),"-",'Step 1.1 Raw Data'!B1403)</f>
        <v>86.366100000000003</v>
      </c>
      <c r="E1403">
        <f>IF(ISBLANK('Step 1.1 Raw Data'!C1403),"-",'Step 1.1 Raw Data'!C1403)</f>
        <v>86.366100000000003</v>
      </c>
      <c r="F1403">
        <f>IF(ISBLANK('Step 1.1 Raw Data'!D1403),"-",'Step 1.1 Raw Data'!D1403)</f>
        <v>86.366100000000003</v>
      </c>
      <c r="G1403" s="17">
        <f t="shared" si="143"/>
        <v>86.366100000000003</v>
      </c>
      <c r="H1403" s="61">
        <f>(SQRT(3)*G1403*'Step 1.1 Raw Data'!$G$3*'Step 1.1 Raw Data'!$G$4)/1000</f>
        <v>31.247953957521378</v>
      </c>
      <c r="J1403" s="10"/>
      <c r="K1403"/>
      <c r="L1403"/>
      <c r="M1403"/>
      <c r="N1403" s="17"/>
      <c r="O1403"/>
      <c r="P1403" s="10"/>
      <c r="Q1403"/>
      <c r="R1403"/>
      <c r="S1403"/>
      <c r="T1403" s="17"/>
      <c r="AN1403" s="5"/>
    </row>
    <row r="1404" spans="1:40" x14ac:dyDescent="0.3">
      <c r="A1404" s="10">
        <f>IF(ISBLANK('Step 1.1 Raw Data'!A1404),"-",'Step 1.1 Raw Data'!A1404)</f>
        <v>43190.833414409724</v>
      </c>
      <c r="B1404">
        <f t="shared" si="142"/>
        <v>20</v>
      </c>
      <c r="C1404">
        <f t="shared" si="141"/>
        <v>7</v>
      </c>
      <c r="D1404">
        <f>IF(ISBLANK('Step 1.1 Raw Data'!B1404),"-",'Step 1.1 Raw Data'!B1404)</f>
        <v>86.1173</v>
      </c>
      <c r="E1404">
        <f>IF(ISBLANK('Step 1.1 Raw Data'!C1404),"-",'Step 1.1 Raw Data'!C1404)</f>
        <v>86.1173</v>
      </c>
      <c r="F1404">
        <f>IF(ISBLANK('Step 1.1 Raw Data'!D1404),"-",'Step 1.1 Raw Data'!D1404)</f>
        <v>86.1173</v>
      </c>
      <c r="G1404" s="17">
        <f t="shared" si="143"/>
        <v>86.1173</v>
      </c>
      <c r="H1404" s="61">
        <f>(SQRT(3)*G1404*'Step 1.1 Raw Data'!$G$3*'Step 1.1 Raw Data'!$G$4)/1000</f>
        <v>31.157936103934944</v>
      </c>
      <c r="J1404" s="10"/>
      <c r="K1404"/>
      <c r="L1404"/>
      <c r="M1404"/>
      <c r="N1404" s="17"/>
      <c r="O1404"/>
      <c r="P1404" s="10"/>
      <c r="Q1404"/>
      <c r="R1404"/>
      <c r="S1404"/>
      <c r="T1404" s="17"/>
      <c r="AN1404" s="5"/>
    </row>
    <row r="1405" spans="1:40" x14ac:dyDescent="0.3">
      <c r="A1405" s="10">
        <f>IF(ISBLANK('Step 1.1 Raw Data'!A1405),"-",'Step 1.1 Raw Data'!A1405)</f>
        <v>43190.875081134262</v>
      </c>
      <c r="B1405">
        <f t="shared" si="142"/>
        <v>21</v>
      </c>
      <c r="C1405">
        <f t="shared" si="141"/>
        <v>7</v>
      </c>
      <c r="D1405">
        <f>IF(ISBLANK('Step 1.1 Raw Data'!B1405),"-",'Step 1.1 Raw Data'!B1405)</f>
        <v>86.155500000000004</v>
      </c>
      <c r="E1405">
        <f>IF(ISBLANK('Step 1.1 Raw Data'!C1405),"-",'Step 1.1 Raw Data'!C1405)</f>
        <v>86.155500000000004</v>
      </c>
      <c r="F1405">
        <f>IF(ISBLANK('Step 1.1 Raw Data'!D1405),"-",'Step 1.1 Raw Data'!D1405)</f>
        <v>86.155500000000004</v>
      </c>
      <c r="G1405" s="17">
        <f t="shared" si="143"/>
        <v>86.155500000000004</v>
      </c>
      <c r="H1405" s="61">
        <f>(SQRT(3)*G1405*'Step 1.1 Raw Data'!$G$3*'Step 1.1 Raw Data'!$G$4)/1000</f>
        <v>31.171757173094921</v>
      </c>
      <c r="J1405" s="10"/>
      <c r="K1405"/>
      <c r="L1405"/>
      <c r="M1405"/>
      <c r="N1405" s="17"/>
      <c r="O1405"/>
      <c r="P1405" s="10"/>
      <c r="Q1405"/>
      <c r="R1405"/>
      <c r="S1405"/>
      <c r="T1405" s="17"/>
      <c r="AN1405" s="5"/>
    </row>
    <row r="1406" spans="1:40" x14ac:dyDescent="0.3">
      <c r="A1406" s="10">
        <f>IF(ISBLANK('Step 1.1 Raw Data'!A1406),"-",'Step 1.1 Raw Data'!A1406)</f>
        <v>43190.916747858799</v>
      </c>
      <c r="B1406">
        <f t="shared" si="142"/>
        <v>22</v>
      </c>
      <c r="C1406">
        <f t="shared" si="141"/>
        <v>7</v>
      </c>
      <c r="D1406">
        <f>IF(ISBLANK('Step 1.1 Raw Data'!B1406),"-",'Step 1.1 Raw Data'!B1406)</f>
        <v>86.221100000000007</v>
      </c>
      <c r="E1406">
        <f>IF(ISBLANK('Step 1.1 Raw Data'!C1406),"-",'Step 1.1 Raw Data'!C1406)</f>
        <v>86.221100000000007</v>
      </c>
      <c r="F1406">
        <f>IF(ISBLANK('Step 1.1 Raw Data'!D1406),"-",'Step 1.1 Raw Data'!D1406)</f>
        <v>86.221100000000007</v>
      </c>
      <c r="G1406" s="17">
        <f t="shared" si="143"/>
        <v>86.221100000000021</v>
      </c>
      <c r="H1406" s="61">
        <f>(SQRT(3)*G1406*'Step 1.1 Raw Data'!$G$3*'Step 1.1 Raw Data'!$G$4)/1000</f>
        <v>31.195491784008386</v>
      </c>
      <c r="J1406" s="10"/>
      <c r="K1406"/>
      <c r="L1406"/>
      <c r="M1406"/>
      <c r="N1406" s="17"/>
      <c r="O1406"/>
      <c r="P1406" s="10"/>
      <c r="Q1406"/>
      <c r="R1406"/>
      <c r="S1406"/>
      <c r="T1406" s="17"/>
      <c r="AN1406" s="5"/>
    </row>
    <row r="1407" spans="1:40" x14ac:dyDescent="0.3">
      <c r="A1407" s="10">
        <f>IF(ISBLANK('Step 1.1 Raw Data'!A1407),"-",'Step 1.1 Raw Data'!A1407)</f>
        <v>43190.958414583336</v>
      </c>
      <c r="B1407">
        <f t="shared" si="142"/>
        <v>23</v>
      </c>
      <c r="C1407">
        <f t="shared" si="141"/>
        <v>7</v>
      </c>
      <c r="D1407">
        <f>IF(ISBLANK('Step 1.1 Raw Data'!B1407),"-",'Step 1.1 Raw Data'!B1407)</f>
        <v>86.2226</v>
      </c>
      <c r="E1407">
        <f>IF(ISBLANK('Step 1.1 Raw Data'!C1407),"-",'Step 1.1 Raw Data'!C1407)</f>
        <v>86.2226</v>
      </c>
      <c r="F1407">
        <f>IF(ISBLANK('Step 1.1 Raw Data'!D1407),"-",'Step 1.1 Raw Data'!D1407)</f>
        <v>86.2226</v>
      </c>
      <c r="G1407" s="17">
        <f t="shared" si="143"/>
        <v>86.2226</v>
      </c>
      <c r="H1407" s="61">
        <f>(SQRT(3)*G1407*'Step 1.1 Raw Data'!$G$3*'Step 1.1 Raw Data'!$G$4)/1000</f>
        <v>31.196034496148172</v>
      </c>
      <c r="J1407" s="10"/>
      <c r="K1407"/>
      <c r="L1407"/>
      <c r="M1407"/>
      <c r="N1407" s="17"/>
      <c r="O1407"/>
      <c r="P1407" s="10"/>
      <c r="Q1407"/>
      <c r="R1407"/>
      <c r="S1407"/>
      <c r="T1407" s="17"/>
      <c r="AN1407" s="5"/>
    </row>
    <row r="1408" spans="1:40" x14ac:dyDescent="0.3">
      <c r="A1408" s="10">
        <f>IF(ISBLANK('Step 1.1 Raw Data'!A1408),"-",'Step 1.1 Raw Data'!A1408)</f>
        <v>43191.000081307873</v>
      </c>
      <c r="B1408">
        <f t="shared" si="142"/>
        <v>0</v>
      </c>
      <c r="C1408">
        <f t="shared" si="141"/>
        <v>1</v>
      </c>
      <c r="D1408">
        <f>IF(ISBLANK('Step 1.1 Raw Data'!B1408),"-",'Step 1.1 Raw Data'!B1408)</f>
        <v>86.236400000000003</v>
      </c>
      <c r="E1408">
        <f>IF(ISBLANK('Step 1.1 Raw Data'!C1408),"-",'Step 1.1 Raw Data'!C1408)</f>
        <v>86.236400000000003</v>
      </c>
      <c r="F1408">
        <f>IF(ISBLANK('Step 1.1 Raw Data'!D1408),"-",'Step 1.1 Raw Data'!D1408)</f>
        <v>86.236400000000003</v>
      </c>
      <c r="G1408" s="17">
        <f t="shared" si="143"/>
        <v>86.236400000000003</v>
      </c>
      <c r="H1408" s="61">
        <f>(SQRT(3)*G1408*'Step 1.1 Raw Data'!$G$3*'Step 1.1 Raw Data'!$G$4)/1000</f>
        <v>31.201027447834235</v>
      </c>
      <c r="J1408" s="10"/>
      <c r="K1408"/>
      <c r="L1408"/>
      <c r="M1408"/>
      <c r="N1408" s="17"/>
      <c r="O1408"/>
      <c r="P1408" s="10"/>
      <c r="Q1408"/>
      <c r="R1408"/>
      <c r="S1408"/>
      <c r="T1408" s="17"/>
      <c r="AN1408" s="5"/>
    </row>
    <row r="1409" spans="1:40" x14ac:dyDescent="0.3">
      <c r="A1409" s="10">
        <f>IF(ISBLANK('Step 1.1 Raw Data'!A1409),"-",'Step 1.1 Raw Data'!A1409)</f>
        <v>43191.04174803241</v>
      </c>
      <c r="B1409">
        <f t="shared" si="142"/>
        <v>1</v>
      </c>
      <c r="C1409">
        <f t="shared" si="141"/>
        <v>1</v>
      </c>
      <c r="D1409">
        <f>IF(ISBLANK('Step 1.1 Raw Data'!B1409),"-",'Step 1.1 Raw Data'!B1409)</f>
        <v>86.318799999999996</v>
      </c>
      <c r="E1409">
        <f>IF(ISBLANK('Step 1.1 Raw Data'!C1409),"-",'Step 1.1 Raw Data'!C1409)</f>
        <v>86.318799999999996</v>
      </c>
      <c r="F1409">
        <f>IF(ISBLANK('Step 1.1 Raw Data'!D1409),"-",'Step 1.1 Raw Data'!D1409)</f>
        <v>86.318799999999996</v>
      </c>
      <c r="G1409" s="17">
        <f t="shared" si="143"/>
        <v>86.318799999999996</v>
      </c>
      <c r="H1409" s="61">
        <f>(SQRT(3)*G1409*'Step 1.1 Raw Data'!$G$3*'Step 1.1 Raw Data'!$G$4)/1000</f>
        <v>31.230840434713343</v>
      </c>
      <c r="J1409" s="10"/>
      <c r="K1409"/>
      <c r="L1409"/>
      <c r="M1409"/>
      <c r="N1409" s="17"/>
      <c r="O1409"/>
      <c r="P1409" s="10"/>
      <c r="Q1409"/>
      <c r="R1409"/>
      <c r="S1409"/>
      <c r="T1409" s="17"/>
      <c r="AN1409" s="5"/>
    </row>
    <row r="1410" spans="1:40" x14ac:dyDescent="0.3">
      <c r="A1410" s="10">
        <f>IF(ISBLANK('Step 1.1 Raw Data'!A1410),"-",'Step 1.1 Raw Data'!A1410)</f>
        <v>43191.083414756948</v>
      </c>
      <c r="B1410">
        <f t="shared" si="142"/>
        <v>2</v>
      </c>
      <c r="C1410">
        <f t="shared" ref="C1410:C1473" si="144">WEEKDAY(A1410)</f>
        <v>1</v>
      </c>
      <c r="D1410">
        <f>IF(ISBLANK('Step 1.1 Raw Data'!B1410),"-",'Step 1.1 Raw Data'!B1410)</f>
        <v>86.2119</v>
      </c>
      <c r="E1410">
        <f>IF(ISBLANK('Step 1.1 Raw Data'!C1410),"-",'Step 1.1 Raw Data'!C1410)</f>
        <v>86.2119</v>
      </c>
      <c r="F1410">
        <f>IF(ISBLANK('Step 1.1 Raw Data'!D1410),"-",'Step 1.1 Raw Data'!D1410)</f>
        <v>86.2119</v>
      </c>
      <c r="G1410" s="17">
        <f t="shared" si="143"/>
        <v>86.2119</v>
      </c>
      <c r="H1410" s="61">
        <f>(SQRT(3)*G1410*'Step 1.1 Raw Data'!$G$3*'Step 1.1 Raw Data'!$G$4)/1000</f>
        <v>31.192163149551003</v>
      </c>
      <c r="J1410" s="10"/>
      <c r="K1410"/>
      <c r="L1410"/>
      <c r="M1410"/>
      <c r="N1410" s="17"/>
      <c r="O1410"/>
      <c r="P1410" s="10"/>
      <c r="Q1410"/>
      <c r="R1410"/>
      <c r="S1410"/>
      <c r="T1410" s="17"/>
      <c r="AN1410" s="5"/>
    </row>
    <row r="1411" spans="1:40" x14ac:dyDescent="0.3">
      <c r="A1411" s="10">
        <f>IF(ISBLANK('Step 1.1 Raw Data'!A1411),"-",'Step 1.1 Raw Data'!A1411)</f>
        <v>43191.125081481485</v>
      </c>
      <c r="B1411">
        <f t="shared" ref="B1411:B1474" si="145">HOUR(A1411)</f>
        <v>3</v>
      </c>
      <c r="C1411">
        <f t="shared" si="144"/>
        <v>1</v>
      </c>
      <c r="D1411">
        <f>IF(ISBLANK('Step 1.1 Raw Data'!B1411),"-",'Step 1.1 Raw Data'!B1411)</f>
        <v>86.1845</v>
      </c>
      <c r="E1411">
        <f>IF(ISBLANK('Step 1.1 Raw Data'!C1411),"-",'Step 1.1 Raw Data'!C1411)</f>
        <v>86.1845</v>
      </c>
      <c r="F1411">
        <f>IF(ISBLANK('Step 1.1 Raw Data'!D1411),"-",'Step 1.1 Raw Data'!D1411)</f>
        <v>86.1845</v>
      </c>
      <c r="G1411" s="17">
        <f t="shared" ref="G1411:G1474" si="146">AVERAGE(D1411:F1411)</f>
        <v>86.1845</v>
      </c>
      <c r="H1411" s="61">
        <f>(SQRT(3)*G1411*'Step 1.1 Raw Data'!$G$3*'Step 1.1 Raw Data'!$G$4)/1000</f>
        <v>31.182249607797516</v>
      </c>
      <c r="J1411" s="10"/>
      <c r="K1411"/>
      <c r="L1411"/>
      <c r="M1411"/>
      <c r="N1411" s="17"/>
      <c r="O1411"/>
      <c r="P1411" s="10"/>
      <c r="Q1411"/>
      <c r="R1411"/>
      <c r="S1411"/>
      <c r="T1411" s="17"/>
      <c r="AN1411" s="5"/>
    </row>
    <row r="1412" spans="1:40" x14ac:dyDescent="0.3">
      <c r="A1412" s="10">
        <f>IF(ISBLANK('Step 1.1 Raw Data'!A1412),"-",'Step 1.1 Raw Data'!A1412)</f>
        <v>43191.166748206022</v>
      </c>
      <c r="B1412">
        <f t="shared" si="145"/>
        <v>4</v>
      </c>
      <c r="C1412">
        <f t="shared" si="144"/>
        <v>1</v>
      </c>
      <c r="D1412">
        <f>IF(ISBLANK('Step 1.1 Raw Data'!B1412),"-",'Step 1.1 Raw Data'!B1412)</f>
        <v>86.245500000000007</v>
      </c>
      <c r="E1412">
        <f>IF(ISBLANK('Step 1.1 Raw Data'!C1412),"-",'Step 1.1 Raw Data'!C1412)</f>
        <v>86.245500000000007</v>
      </c>
      <c r="F1412">
        <f>IF(ISBLANK('Step 1.1 Raw Data'!D1412),"-",'Step 1.1 Raw Data'!D1412)</f>
        <v>86.245500000000007</v>
      </c>
      <c r="G1412" s="17">
        <f t="shared" si="146"/>
        <v>86.245500000000007</v>
      </c>
      <c r="H1412" s="61">
        <f>(SQRT(3)*G1412*'Step 1.1 Raw Data'!$G$3*'Step 1.1 Raw Data'!$G$4)/1000</f>
        <v>31.204319901482297</v>
      </c>
      <c r="J1412" s="10"/>
      <c r="K1412"/>
      <c r="L1412"/>
      <c r="M1412"/>
      <c r="N1412" s="17"/>
      <c r="O1412"/>
      <c r="P1412" s="10"/>
      <c r="Q1412"/>
      <c r="R1412"/>
      <c r="S1412"/>
      <c r="T1412" s="17"/>
      <c r="AN1412" s="5"/>
    </row>
    <row r="1413" spans="1:40" x14ac:dyDescent="0.3">
      <c r="A1413" s="10">
        <f>IF(ISBLANK('Step 1.1 Raw Data'!A1413),"-",'Step 1.1 Raw Data'!A1413)</f>
        <v>43191.208414930552</v>
      </c>
      <c r="B1413">
        <f t="shared" si="145"/>
        <v>5</v>
      </c>
      <c r="C1413">
        <f t="shared" si="144"/>
        <v>1</v>
      </c>
      <c r="D1413">
        <f>IF(ISBLANK('Step 1.1 Raw Data'!B1413),"-",'Step 1.1 Raw Data'!B1413)</f>
        <v>86.2333</v>
      </c>
      <c r="E1413">
        <f>IF(ISBLANK('Step 1.1 Raw Data'!C1413),"-",'Step 1.1 Raw Data'!C1413)</f>
        <v>86.2333</v>
      </c>
      <c r="F1413">
        <f>IF(ISBLANK('Step 1.1 Raw Data'!D1413),"-",'Step 1.1 Raw Data'!D1413)</f>
        <v>86.2333</v>
      </c>
      <c r="G1413" s="17">
        <f t="shared" si="146"/>
        <v>86.2333</v>
      </c>
      <c r="H1413" s="61">
        <f>(SQRT(3)*G1413*'Step 1.1 Raw Data'!$G$3*'Step 1.1 Raw Data'!$G$4)/1000</f>
        <v>31.199905842745338</v>
      </c>
      <c r="J1413" s="10"/>
      <c r="K1413"/>
      <c r="L1413"/>
      <c r="M1413"/>
      <c r="N1413" s="17"/>
      <c r="O1413"/>
      <c r="P1413" s="10"/>
      <c r="Q1413"/>
      <c r="R1413"/>
      <c r="S1413"/>
      <c r="T1413" s="17"/>
      <c r="AN1413" s="5"/>
    </row>
    <row r="1414" spans="1:40" x14ac:dyDescent="0.3">
      <c r="A1414" s="10">
        <f>IF(ISBLANK('Step 1.1 Raw Data'!A1414),"-",'Step 1.1 Raw Data'!A1414)</f>
        <v>43191.250081655089</v>
      </c>
      <c r="B1414">
        <f t="shared" si="145"/>
        <v>6</v>
      </c>
      <c r="C1414">
        <f t="shared" si="144"/>
        <v>1</v>
      </c>
      <c r="D1414">
        <f>IF(ISBLANK('Step 1.1 Raw Data'!B1414),"-",'Step 1.1 Raw Data'!B1414)</f>
        <v>86.277600000000007</v>
      </c>
      <c r="E1414">
        <f>IF(ISBLANK('Step 1.1 Raw Data'!C1414),"-",'Step 1.1 Raw Data'!C1414)</f>
        <v>86.277600000000007</v>
      </c>
      <c r="F1414">
        <f>IF(ISBLANK('Step 1.1 Raw Data'!D1414),"-",'Step 1.1 Raw Data'!D1414)</f>
        <v>86.277600000000007</v>
      </c>
      <c r="G1414" s="17">
        <f t="shared" si="146"/>
        <v>86.277600000000007</v>
      </c>
      <c r="H1414" s="61">
        <f>(SQRT(3)*G1414*'Step 1.1 Raw Data'!$G$3*'Step 1.1 Raw Data'!$G$4)/1000</f>
        <v>31.215933941273793</v>
      </c>
      <c r="J1414" s="10"/>
      <c r="K1414"/>
      <c r="L1414"/>
      <c r="M1414"/>
      <c r="N1414" s="17"/>
      <c r="O1414"/>
      <c r="P1414" s="10"/>
      <c r="Q1414"/>
      <c r="R1414"/>
      <c r="S1414"/>
      <c r="T1414" s="17"/>
      <c r="AN1414" s="5"/>
    </row>
    <row r="1415" spans="1:40" x14ac:dyDescent="0.3">
      <c r="A1415" s="10">
        <f>IF(ISBLANK('Step 1.1 Raw Data'!A1415),"-",'Step 1.1 Raw Data'!A1415)</f>
        <v>43191.291748379626</v>
      </c>
      <c r="B1415">
        <f t="shared" si="145"/>
        <v>7</v>
      </c>
      <c r="C1415">
        <f t="shared" si="144"/>
        <v>1</v>
      </c>
      <c r="D1415">
        <f>IF(ISBLANK('Step 1.1 Raw Data'!B1415),"-",'Step 1.1 Raw Data'!B1415)</f>
        <v>86.286699999999996</v>
      </c>
      <c r="E1415">
        <f>IF(ISBLANK('Step 1.1 Raw Data'!C1415),"-",'Step 1.1 Raw Data'!C1415)</f>
        <v>86.286699999999996</v>
      </c>
      <c r="F1415">
        <f>IF(ISBLANK('Step 1.1 Raw Data'!D1415),"-",'Step 1.1 Raw Data'!D1415)</f>
        <v>86.286699999999996</v>
      </c>
      <c r="G1415" s="17">
        <f t="shared" si="146"/>
        <v>86.286699999999996</v>
      </c>
      <c r="H1415" s="61">
        <f>(SQRT(3)*G1415*'Step 1.1 Raw Data'!$G$3*'Step 1.1 Raw Data'!$G$4)/1000</f>
        <v>31.219226394921847</v>
      </c>
      <c r="J1415" s="10"/>
      <c r="K1415"/>
      <c r="L1415"/>
      <c r="M1415"/>
      <c r="N1415" s="17"/>
      <c r="O1415"/>
      <c r="P1415" s="10"/>
      <c r="Q1415"/>
      <c r="R1415"/>
      <c r="S1415"/>
      <c r="T1415" s="17"/>
      <c r="AN1415" s="5"/>
    </row>
    <row r="1416" spans="1:40" x14ac:dyDescent="0.3">
      <c r="A1416" s="10">
        <f>IF(ISBLANK('Step 1.1 Raw Data'!A1416),"-",'Step 1.1 Raw Data'!A1416)</f>
        <v>43191.333415104164</v>
      </c>
      <c r="B1416">
        <f t="shared" si="145"/>
        <v>8</v>
      </c>
      <c r="C1416">
        <f t="shared" si="144"/>
        <v>1</v>
      </c>
      <c r="D1416">
        <f>IF(ISBLANK('Step 1.1 Raw Data'!B1416),"-",'Step 1.1 Raw Data'!B1416)</f>
        <v>86.298900000000003</v>
      </c>
      <c r="E1416">
        <f>IF(ISBLANK('Step 1.1 Raw Data'!C1416),"-",'Step 1.1 Raw Data'!C1416)</f>
        <v>86.298900000000003</v>
      </c>
      <c r="F1416">
        <f>IF(ISBLANK('Step 1.1 Raw Data'!D1416),"-",'Step 1.1 Raw Data'!D1416)</f>
        <v>86.298900000000003</v>
      </c>
      <c r="G1416" s="17">
        <f t="shared" si="146"/>
        <v>86.298900000000003</v>
      </c>
      <c r="H1416" s="61">
        <f>(SQRT(3)*G1416*'Step 1.1 Raw Data'!$G$3*'Step 1.1 Raw Data'!$G$4)/1000</f>
        <v>31.223640453658806</v>
      </c>
      <c r="J1416" s="10"/>
      <c r="K1416"/>
      <c r="L1416"/>
      <c r="M1416"/>
      <c r="N1416" s="17"/>
      <c r="O1416"/>
      <c r="P1416" s="10"/>
      <c r="Q1416"/>
      <c r="R1416"/>
      <c r="S1416"/>
      <c r="T1416" s="17"/>
      <c r="AN1416" s="5"/>
    </row>
    <row r="1417" spans="1:40" x14ac:dyDescent="0.3">
      <c r="A1417" s="10">
        <f>IF(ISBLANK('Step 1.1 Raw Data'!A1417),"-",'Step 1.1 Raw Data'!A1417)</f>
        <v>43191.375081828701</v>
      </c>
      <c r="B1417">
        <f t="shared" si="145"/>
        <v>9</v>
      </c>
      <c r="C1417">
        <f t="shared" si="144"/>
        <v>1</v>
      </c>
      <c r="D1417">
        <f>IF(ISBLANK('Step 1.1 Raw Data'!B1417),"-",'Step 1.1 Raw Data'!B1417)</f>
        <v>86.286699999999996</v>
      </c>
      <c r="E1417">
        <f>IF(ISBLANK('Step 1.1 Raw Data'!C1417),"-",'Step 1.1 Raw Data'!C1417)</f>
        <v>86.286699999999996</v>
      </c>
      <c r="F1417">
        <f>IF(ISBLANK('Step 1.1 Raw Data'!D1417),"-",'Step 1.1 Raw Data'!D1417)</f>
        <v>86.286699999999996</v>
      </c>
      <c r="G1417" s="17">
        <f t="shared" si="146"/>
        <v>86.286699999999996</v>
      </c>
      <c r="H1417" s="61">
        <f>(SQRT(3)*G1417*'Step 1.1 Raw Data'!$G$3*'Step 1.1 Raw Data'!$G$4)/1000</f>
        <v>31.219226394921847</v>
      </c>
      <c r="J1417" s="10"/>
      <c r="K1417"/>
      <c r="L1417"/>
      <c r="M1417"/>
      <c r="N1417" s="17"/>
      <c r="O1417"/>
      <c r="P1417" s="10"/>
      <c r="Q1417"/>
      <c r="R1417"/>
      <c r="S1417"/>
      <c r="T1417" s="17"/>
      <c r="AN1417" s="5"/>
    </row>
    <row r="1418" spans="1:40" x14ac:dyDescent="0.3">
      <c r="A1418" s="10">
        <f>IF(ISBLANK('Step 1.1 Raw Data'!A1418),"-",'Step 1.1 Raw Data'!A1418)</f>
        <v>43191.416748553238</v>
      </c>
      <c r="B1418">
        <f t="shared" si="145"/>
        <v>10</v>
      </c>
      <c r="C1418">
        <f t="shared" si="144"/>
        <v>1</v>
      </c>
      <c r="D1418">
        <f>IF(ISBLANK('Step 1.1 Raw Data'!B1418),"-",'Step 1.1 Raw Data'!B1418)</f>
        <v>86.288200000000003</v>
      </c>
      <c r="E1418">
        <f>IF(ISBLANK('Step 1.1 Raw Data'!C1418),"-",'Step 1.1 Raw Data'!C1418)</f>
        <v>86.288200000000003</v>
      </c>
      <c r="F1418">
        <f>IF(ISBLANK('Step 1.1 Raw Data'!D1418),"-",'Step 1.1 Raw Data'!D1418)</f>
        <v>86.288200000000003</v>
      </c>
      <c r="G1418" s="17">
        <f t="shared" si="146"/>
        <v>86.288200000000003</v>
      </c>
      <c r="H1418" s="61">
        <f>(SQRT(3)*G1418*'Step 1.1 Raw Data'!$G$3*'Step 1.1 Raw Data'!$G$4)/1000</f>
        <v>31.219769107061637</v>
      </c>
      <c r="J1418" s="10"/>
      <c r="K1418"/>
      <c r="L1418"/>
      <c r="M1418"/>
      <c r="N1418" s="17"/>
      <c r="O1418"/>
      <c r="P1418" s="10"/>
      <c r="Q1418"/>
      <c r="R1418"/>
      <c r="S1418"/>
      <c r="T1418" s="17"/>
      <c r="AN1418" s="5"/>
    </row>
    <row r="1419" spans="1:40" x14ac:dyDescent="0.3">
      <c r="A1419" s="10">
        <f>IF(ISBLANK('Step 1.1 Raw Data'!A1419),"-",'Step 1.1 Raw Data'!A1419)</f>
        <v>43191.458415277775</v>
      </c>
      <c r="B1419">
        <f t="shared" si="145"/>
        <v>11</v>
      </c>
      <c r="C1419">
        <f t="shared" si="144"/>
        <v>1</v>
      </c>
      <c r="D1419">
        <f>IF(ISBLANK('Step 1.1 Raw Data'!B1419),"-",'Step 1.1 Raw Data'!B1419)</f>
        <v>86.1845</v>
      </c>
      <c r="E1419">
        <f>IF(ISBLANK('Step 1.1 Raw Data'!C1419),"-",'Step 1.1 Raw Data'!C1419)</f>
        <v>86.1845</v>
      </c>
      <c r="F1419">
        <f>IF(ISBLANK('Step 1.1 Raw Data'!D1419),"-",'Step 1.1 Raw Data'!D1419)</f>
        <v>86.1845</v>
      </c>
      <c r="G1419" s="17">
        <f t="shared" si="146"/>
        <v>86.1845</v>
      </c>
      <c r="H1419" s="61">
        <f>(SQRT(3)*G1419*'Step 1.1 Raw Data'!$G$3*'Step 1.1 Raw Data'!$G$4)/1000</f>
        <v>31.182249607797516</v>
      </c>
      <c r="J1419" s="10"/>
      <c r="K1419"/>
      <c r="L1419"/>
      <c r="M1419"/>
      <c r="N1419" s="17"/>
      <c r="O1419"/>
      <c r="P1419" s="10"/>
      <c r="Q1419"/>
      <c r="R1419"/>
      <c r="S1419"/>
      <c r="T1419" s="17"/>
      <c r="AN1419" s="5"/>
    </row>
    <row r="1420" spans="1:40" x14ac:dyDescent="0.3">
      <c r="A1420" s="10">
        <f>IF(ISBLANK('Step 1.1 Raw Data'!A1420),"-",'Step 1.1 Raw Data'!A1420)</f>
        <v>43191.500082002312</v>
      </c>
      <c r="B1420">
        <f t="shared" si="145"/>
        <v>12</v>
      </c>
      <c r="C1420">
        <f t="shared" si="144"/>
        <v>1</v>
      </c>
      <c r="D1420">
        <f>IF(ISBLANK('Step 1.1 Raw Data'!B1420),"-",'Step 1.1 Raw Data'!B1420)</f>
        <v>86.141800000000003</v>
      </c>
      <c r="E1420">
        <f>IF(ISBLANK('Step 1.1 Raw Data'!C1420),"-",'Step 1.1 Raw Data'!C1420)</f>
        <v>86.141800000000003</v>
      </c>
      <c r="F1420">
        <f>IF(ISBLANK('Step 1.1 Raw Data'!D1420),"-",'Step 1.1 Raw Data'!D1420)</f>
        <v>86.141800000000003</v>
      </c>
      <c r="G1420" s="17">
        <f t="shared" si="146"/>
        <v>86.141800000000003</v>
      </c>
      <c r="H1420" s="61">
        <f>(SQRT(3)*G1420*'Step 1.1 Raw Data'!$G$3*'Step 1.1 Raw Data'!$G$4)/1000</f>
        <v>31.166800402218175</v>
      </c>
      <c r="J1420" s="10"/>
      <c r="K1420"/>
      <c r="L1420"/>
      <c r="M1420"/>
      <c r="N1420" s="17"/>
      <c r="O1420"/>
      <c r="P1420" s="10"/>
      <c r="Q1420"/>
      <c r="R1420"/>
      <c r="S1420"/>
      <c r="T1420" s="17"/>
      <c r="AN1420" s="5"/>
    </row>
    <row r="1421" spans="1:40" x14ac:dyDescent="0.3">
      <c r="A1421" s="10">
        <f>IF(ISBLANK('Step 1.1 Raw Data'!A1421),"-",'Step 1.1 Raw Data'!A1421)</f>
        <v>43191.54174872685</v>
      </c>
      <c r="B1421">
        <f t="shared" si="145"/>
        <v>13</v>
      </c>
      <c r="C1421">
        <f t="shared" si="144"/>
        <v>1</v>
      </c>
      <c r="D1421">
        <f>IF(ISBLANK('Step 1.1 Raw Data'!B1421),"-",'Step 1.1 Raw Data'!B1421)</f>
        <v>86.147900000000007</v>
      </c>
      <c r="E1421">
        <f>IF(ISBLANK('Step 1.1 Raw Data'!C1421),"-",'Step 1.1 Raw Data'!C1421)</f>
        <v>86.147900000000007</v>
      </c>
      <c r="F1421">
        <f>IF(ISBLANK('Step 1.1 Raw Data'!D1421),"-",'Step 1.1 Raw Data'!D1421)</f>
        <v>86.147900000000007</v>
      </c>
      <c r="G1421" s="17">
        <f t="shared" si="146"/>
        <v>86.147900000000007</v>
      </c>
      <c r="H1421" s="61">
        <f>(SQRT(3)*G1421*'Step 1.1 Raw Data'!$G$3*'Step 1.1 Raw Data'!$G$4)/1000</f>
        <v>31.169007431586657</v>
      </c>
      <c r="J1421" s="10"/>
      <c r="K1421"/>
      <c r="L1421"/>
      <c r="M1421"/>
      <c r="N1421" s="17"/>
      <c r="O1421"/>
      <c r="P1421" s="10"/>
      <c r="Q1421"/>
      <c r="R1421"/>
      <c r="S1421"/>
      <c r="T1421" s="17"/>
      <c r="AN1421" s="5"/>
    </row>
    <row r="1422" spans="1:40" x14ac:dyDescent="0.3">
      <c r="A1422" s="10">
        <f>IF(ISBLANK('Step 1.1 Raw Data'!A1422),"-",'Step 1.1 Raw Data'!A1422)</f>
        <v>43191.583415451387</v>
      </c>
      <c r="B1422">
        <f t="shared" si="145"/>
        <v>14</v>
      </c>
      <c r="C1422">
        <f t="shared" si="144"/>
        <v>1</v>
      </c>
      <c r="D1422">
        <f>IF(ISBLANK('Step 1.1 Raw Data'!B1422),"-",'Step 1.1 Raw Data'!B1422)</f>
        <v>86.111199999999997</v>
      </c>
      <c r="E1422">
        <f>IF(ISBLANK('Step 1.1 Raw Data'!C1422),"-",'Step 1.1 Raw Data'!C1422)</f>
        <v>86.111199999999997</v>
      </c>
      <c r="F1422">
        <f>IF(ISBLANK('Step 1.1 Raw Data'!D1422),"-",'Step 1.1 Raw Data'!D1422)</f>
        <v>86.111199999999997</v>
      </c>
      <c r="G1422" s="17">
        <f t="shared" si="146"/>
        <v>86.111199999999997</v>
      </c>
      <c r="H1422" s="61">
        <f>(SQRT(3)*G1422*'Step 1.1 Raw Data'!$G$3*'Step 1.1 Raw Data'!$G$4)/1000</f>
        <v>31.155729074566466</v>
      </c>
      <c r="J1422" s="10"/>
      <c r="K1422"/>
      <c r="L1422"/>
      <c r="M1422"/>
      <c r="N1422" s="17"/>
      <c r="O1422"/>
      <c r="P1422" s="10"/>
      <c r="Q1422"/>
      <c r="R1422"/>
      <c r="S1422"/>
      <c r="T1422" s="17"/>
      <c r="AN1422" s="5"/>
    </row>
    <row r="1423" spans="1:40" x14ac:dyDescent="0.3">
      <c r="A1423" s="10">
        <f>IF(ISBLANK('Step 1.1 Raw Data'!A1423),"-",'Step 1.1 Raw Data'!A1423)</f>
        <v>43191.625082175924</v>
      </c>
      <c r="B1423">
        <f t="shared" si="145"/>
        <v>15</v>
      </c>
      <c r="C1423">
        <f t="shared" si="144"/>
        <v>1</v>
      </c>
      <c r="D1423">
        <f>IF(ISBLANK('Step 1.1 Raw Data'!B1423),"-",'Step 1.1 Raw Data'!B1423)</f>
        <v>86.245500000000007</v>
      </c>
      <c r="E1423">
        <f>IF(ISBLANK('Step 1.1 Raw Data'!C1423),"-",'Step 1.1 Raw Data'!C1423)</f>
        <v>86.245500000000007</v>
      </c>
      <c r="F1423">
        <f>IF(ISBLANK('Step 1.1 Raw Data'!D1423),"-",'Step 1.1 Raw Data'!D1423)</f>
        <v>86.245500000000007</v>
      </c>
      <c r="G1423" s="17">
        <f t="shared" si="146"/>
        <v>86.245500000000007</v>
      </c>
      <c r="H1423" s="61">
        <f>(SQRT(3)*G1423*'Step 1.1 Raw Data'!$G$3*'Step 1.1 Raw Data'!$G$4)/1000</f>
        <v>31.204319901482297</v>
      </c>
      <c r="J1423" s="10"/>
      <c r="K1423"/>
      <c r="L1423"/>
      <c r="M1423"/>
      <c r="N1423" s="17"/>
      <c r="O1423"/>
      <c r="P1423" s="10"/>
      <c r="Q1423"/>
      <c r="R1423"/>
      <c r="S1423"/>
      <c r="T1423" s="17"/>
      <c r="AN1423" s="5"/>
    </row>
    <row r="1424" spans="1:40" x14ac:dyDescent="0.3">
      <c r="A1424" s="10">
        <f>IF(ISBLANK('Step 1.1 Raw Data'!A1424),"-",'Step 1.1 Raw Data'!A1424)</f>
        <v>43191.666748900461</v>
      </c>
      <c r="B1424">
        <f t="shared" si="145"/>
        <v>16</v>
      </c>
      <c r="C1424">
        <f t="shared" si="144"/>
        <v>1</v>
      </c>
      <c r="D1424">
        <f>IF(ISBLANK('Step 1.1 Raw Data'!B1424),"-",'Step 1.1 Raw Data'!B1424)</f>
        <v>86.344700000000003</v>
      </c>
      <c r="E1424">
        <f>IF(ISBLANK('Step 1.1 Raw Data'!C1424),"-",'Step 1.1 Raw Data'!C1424)</f>
        <v>86.344700000000003</v>
      </c>
      <c r="F1424">
        <f>IF(ISBLANK('Step 1.1 Raw Data'!D1424),"-",'Step 1.1 Raw Data'!D1424)</f>
        <v>86.344700000000003</v>
      </c>
      <c r="G1424" s="17">
        <f t="shared" si="146"/>
        <v>86.344700000000003</v>
      </c>
      <c r="H1424" s="61">
        <f>(SQRT(3)*G1424*'Step 1.1 Raw Data'!$G$3*'Step 1.1 Raw Data'!$G$4)/1000</f>
        <v>31.240211264327044</v>
      </c>
      <c r="J1424" s="10"/>
      <c r="K1424"/>
      <c r="L1424"/>
      <c r="M1424"/>
      <c r="N1424" s="17"/>
      <c r="O1424"/>
      <c r="P1424" s="10"/>
      <c r="Q1424"/>
      <c r="R1424"/>
      <c r="S1424"/>
      <c r="T1424" s="17"/>
      <c r="AN1424" s="5"/>
    </row>
    <row r="1425" spans="1:40" x14ac:dyDescent="0.3">
      <c r="A1425" s="10">
        <f>IF(ISBLANK('Step 1.1 Raw Data'!A1425),"-",'Step 1.1 Raw Data'!A1425)</f>
        <v>43191.708415624998</v>
      </c>
      <c r="B1425">
        <f t="shared" si="145"/>
        <v>17</v>
      </c>
      <c r="C1425">
        <f t="shared" si="144"/>
        <v>1</v>
      </c>
      <c r="D1425">
        <f>IF(ISBLANK('Step 1.1 Raw Data'!B1425),"-",'Step 1.1 Raw Data'!B1425)</f>
        <v>86.480500000000006</v>
      </c>
      <c r="E1425">
        <f>IF(ISBLANK('Step 1.1 Raw Data'!C1425),"-",'Step 1.1 Raw Data'!C1425)</f>
        <v>86.480500000000006</v>
      </c>
      <c r="F1425">
        <f>IF(ISBLANK('Step 1.1 Raw Data'!D1425),"-",'Step 1.1 Raw Data'!D1425)</f>
        <v>86.480500000000006</v>
      </c>
      <c r="G1425" s="17">
        <f t="shared" si="146"/>
        <v>86.480500000000006</v>
      </c>
      <c r="H1425" s="61">
        <f>(SQRT(3)*G1425*'Step 1.1 Raw Data'!$G$3*'Step 1.1 Raw Data'!$G$4)/1000</f>
        <v>31.289344803382665</v>
      </c>
      <c r="J1425" s="10"/>
      <c r="K1425"/>
      <c r="L1425"/>
      <c r="M1425"/>
      <c r="N1425" s="17"/>
      <c r="O1425"/>
      <c r="P1425" s="10"/>
      <c r="Q1425"/>
      <c r="R1425"/>
      <c r="S1425"/>
      <c r="T1425" s="17"/>
      <c r="AN1425" s="5"/>
    </row>
    <row r="1426" spans="1:40" x14ac:dyDescent="0.3">
      <c r="A1426" s="10">
        <f>IF(ISBLANK('Step 1.1 Raw Data'!A1426),"-",'Step 1.1 Raw Data'!A1426)</f>
        <v>43191.750082349536</v>
      </c>
      <c r="B1426">
        <f t="shared" si="145"/>
        <v>18</v>
      </c>
      <c r="C1426">
        <f t="shared" si="144"/>
        <v>1</v>
      </c>
      <c r="D1426">
        <f>IF(ISBLANK('Step 1.1 Raw Data'!B1426),"-",'Step 1.1 Raw Data'!B1426)</f>
        <v>86.433199999999999</v>
      </c>
      <c r="E1426">
        <f>IF(ISBLANK('Step 1.1 Raw Data'!C1426),"-",'Step 1.1 Raw Data'!C1426)</f>
        <v>86.433199999999999</v>
      </c>
      <c r="F1426">
        <f>IF(ISBLANK('Step 1.1 Raw Data'!D1426),"-",'Step 1.1 Raw Data'!D1426)</f>
        <v>86.433199999999999</v>
      </c>
      <c r="G1426" s="17">
        <f t="shared" si="146"/>
        <v>86.433199999999999</v>
      </c>
      <c r="H1426" s="61">
        <f>(SQRT(3)*G1426*'Step 1.1 Raw Data'!$G$3*'Step 1.1 Raw Data'!$G$4)/1000</f>
        <v>31.27223128057463</v>
      </c>
      <c r="J1426" s="10"/>
      <c r="K1426"/>
      <c r="L1426"/>
      <c r="M1426"/>
      <c r="N1426" s="17"/>
      <c r="O1426"/>
      <c r="P1426" s="10"/>
      <c r="Q1426"/>
      <c r="R1426"/>
      <c r="S1426"/>
      <c r="T1426" s="17"/>
      <c r="AN1426" s="5"/>
    </row>
    <row r="1427" spans="1:40" x14ac:dyDescent="0.3">
      <c r="A1427" s="10">
        <f>IF(ISBLANK('Step 1.1 Raw Data'!A1427),"-",'Step 1.1 Raw Data'!A1427)</f>
        <v>43191.791749074073</v>
      </c>
      <c r="B1427">
        <f t="shared" si="145"/>
        <v>19</v>
      </c>
      <c r="C1427">
        <f t="shared" si="144"/>
        <v>1</v>
      </c>
      <c r="D1427">
        <f>IF(ISBLANK('Step 1.1 Raw Data'!B1427),"-",'Step 1.1 Raw Data'!B1427)</f>
        <v>85.679400000000001</v>
      </c>
      <c r="E1427">
        <f>IF(ISBLANK('Step 1.1 Raw Data'!C1427),"-",'Step 1.1 Raw Data'!C1427)</f>
        <v>85.679400000000001</v>
      </c>
      <c r="F1427">
        <f>IF(ISBLANK('Step 1.1 Raw Data'!D1427),"-",'Step 1.1 Raw Data'!D1427)</f>
        <v>85.679400000000001</v>
      </c>
      <c r="G1427" s="17">
        <f t="shared" si="146"/>
        <v>85.679400000000001</v>
      </c>
      <c r="H1427" s="61">
        <f>(SQRT(3)*G1427*'Step 1.1 Raw Data'!$G$3*'Step 1.1 Raw Data'!$G$4)/1000</f>
        <v>30.999500339925699</v>
      </c>
      <c r="J1427" s="10"/>
      <c r="K1427"/>
      <c r="L1427"/>
      <c r="M1427"/>
      <c r="N1427" s="17"/>
      <c r="O1427"/>
      <c r="P1427" s="10"/>
      <c r="Q1427"/>
      <c r="R1427"/>
      <c r="S1427"/>
      <c r="T1427" s="17"/>
      <c r="AN1427" s="5"/>
    </row>
    <row r="1428" spans="1:40" x14ac:dyDescent="0.3">
      <c r="A1428" s="10">
        <f>IF(ISBLANK('Step 1.1 Raw Data'!A1428),"-",'Step 1.1 Raw Data'!A1428)</f>
        <v>43191.83341579861</v>
      </c>
      <c r="B1428">
        <f t="shared" si="145"/>
        <v>20</v>
      </c>
      <c r="C1428">
        <f t="shared" si="144"/>
        <v>1</v>
      </c>
      <c r="D1428">
        <f>IF(ISBLANK('Step 1.1 Raw Data'!B1428),"-",'Step 1.1 Raw Data'!B1428)</f>
        <v>86.329400000000007</v>
      </c>
      <c r="E1428">
        <f>IF(ISBLANK('Step 1.1 Raw Data'!C1428),"-",'Step 1.1 Raw Data'!C1428)</f>
        <v>86.329400000000007</v>
      </c>
      <c r="F1428">
        <f>IF(ISBLANK('Step 1.1 Raw Data'!D1428),"-",'Step 1.1 Raw Data'!D1428)</f>
        <v>86.329400000000007</v>
      </c>
      <c r="G1428" s="17">
        <f t="shared" si="146"/>
        <v>86.329400000000007</v>
      </c>
      <c r="H1428" s="61">
        <f>(SQRT(3)*G1428*'Step 1.1 Raw Data'!$G$3*'Step 1.1 Raw Data'!$G$4)/1000</f>
        <v>31.234675600501195</v>
      </c>
      <c r="J1428" s="10"/>
      <c r="K1428"/>
      <c r="L1428"/>
      <c r="M1428"/>
      <c r="N1428" s="17"/>
      <c r="O1428"/>
      <c r="P1428" s="10"/>
      <c r="Q1428"/>
      <c r="R1428"/>
      <c r="S1428"/>
      <c r="T1428" s="17"/>
      <c r="AN1428" s="5"/>
    </row>
    <row r="1429" spans="1:40" x14ac:dyDescent="0.3">
      <c r="A1429" s="10">
        <f>IF(ISBLANK('Step 1.1 Raw Data'!A1429),"-",'Step 1.1 Raw Data'!A1429)</f>
        <v>43191.875082523147</v>
      </c>
      <c r="B1429">
        <f t="shared" si="145"/>
        <v>21</v>
      </c>
      <c r="C1429">
        <f t="shared" si="144"/>
        <v>1</v>
      </c>
      <c r="D1429">
        <f>IF(ISBLANK('Step 1.1 Raw Data'!B1429),"-",'Step 1.1 Raw Data'!B1429)</f>
        <v>86.356899999999996</v>
      </c>
      <c r="E1429">
        <f>IF(ISBLANK('Step 1.1 Raw Data'!C1429),"-",'Step 1.1 Raw Data'!C1429)</f>
        <v>86.356899999999996</v>
      </c>
      <c r="F1429">
        <f>IF(ISBLANK('Step 1.1 Raw Data'!D1429),"-",'Step 1.1 Raw Data'!D1429)</f>
        <v>86.356899999999996</v>
      </c>
      <c r="G1429" s="17">
        <f t="shared" si="146"/>
        <v>86.356899999999996</v>
      </c>
      <c r="H1429" s="61">
        <f>(SQRT(3)*G1429*'Step 1.1 Raw Data'!$G$3*'Step 1.1 Raw Data'!$G$4)/1000</f>
        <v>31.244625323064</v>
      </c>
      <c r="J1429" s="10"/>
      <c r="K1429"/>
      <c r="L1429"/>
      <c r="M1429"/>
      <c r="N1429" s="17"/>
      <c r="O1429"/>
      <c r="P1429" s="10"/>
      <c r="Q1429"/>
      <c r="R1429"/>
      <c r="S1429"/>
      <c r="T1429" s="17"/>
      <c r="AN1429" s="5"/>
    </row>
    <row r="1430" spans="1:40" x14ac:dyDescent="0.3">
      <c r="A1430" s="10">
        <f>IF(ISBLANK('Step 1.1 Raw Data'!A1430),"-",'Step 1.1 Raw Data'!A1430)</f>
        <v>43191.916749247684</v>
      </c>
      <c r="B1430">
        <f t="shared" si="145"/>
        <v>22</v>
      </c>
      <c r="C1430">
        <f t="shared" si="144"/>
        <v>1</v>
      </c>
      <c r="D1430">
        <f>IF(ISBLANK('Step 1.1 Raw Data'!B1430),"-",'Step 1.1 Raw Data'!B1430)</f>
        <v>86.488100000000003</v>
      </c>
      <c r="E1430">
        <f>IF(ISBLANK('Step 1.1 Raw Data'!C1430),"-",'Step 1.1 Raw Data'!C1430)</f>
        <v>86.488100000000003</v>
      </c>
      <c r="F1430">
        <f>IF(ISBLANK('Step 1.1 Raw Data'!D1430),"-",'Step 1.1 Raw Data'!D1430)</f>
        <v>86.488100000000003</v>
      </c>
      <c r="G1430" s="17">
        <f t="shared" si="146"/>
        <v>86.488099999999989</v>
      </c>
      <c r="H1430" s="61">
        <f>(SQRT(3)*G1430*'Step 1.1 Raw Data'!$G$3*'Step 1.1 Raw Data'!$G$4)/1000</f>
        <v>31.292094544890926</v>
      </c>
      <c r="J1430" s="10"/>
      <c r="K1430"/>
      <c r="L1430"/>
      <c r="M1430"/>
      <c r="N1430" s="17"/>
      <c r="O1430"/>
      <c r="P1430" s="10"/>
      <c r="Q1430"/>
      <c r="R1430"/>
      <c r="S1430"/>
      <c r="T1430" s="17"/>
      <c r="AN1430" s="5"/>
    </row>
    <row r="1431" spans="1:40" x14ac:dyDescent="0.3">
      <c r="A1431" s="10">
        <f>IF(ISBLANK('Step 1.1 Raw Data'!A1431),"-",'Step 1.1 Raw Data'!A1431)</f>
        <v>43191.958415972222</v>
      </c>
      <c r="B1431">
        <f t="shared" si="145"/>
        <v>23</v>
      </c>
      <c r="C1431">
        <f t="shared" si="144"/>
        <v>1</v>
      </c>
      <c r="D1431">
        <f>IF(ISBLANK('Step 1.1 Raw Data'!B1431),"-",'Step 1.1 Raw Data'!B1431)</f>
        <v>86.433199999999999</v>
      </c>
      <c r="E1431">
        <f>IF(ISBLANK('Step 1.1 Raw Data'!C1431),"-",'Step 1.1 Raw Data'!C1431)</f>
        <v>86.433199999999999</v>
      </c>
      <c r="F1431">
        <f>IF(ISBLANK('Step 1.1 Raw Data'!D1431),"-",'Step 1.1 Raw Data'!D1431)</f>
        <v>86.433199999999999</v>
      </c>
      <c r="G1431" s="17">
        <f t="shared" si="146"/>
        <v>86.433199999999999</v>
      </c>
      <c r="H1431" s="61">
        <f>(SQRT(3)*G1431*'Step 1.1 Raw Data'!$G$3*'Step 1.1 Raw Data'!$G$4)/1000</f>
        <v>31.27223128057463</v>
      </c>
      <c r="J1431" s="10"/>
      <c r="K1431"/>
      <c r="L1431"/>
      <c r="M1431"/>
      <c r="N1431" s="17"/>
      <c r="O1431"/>
      <c r="P1431" s="10"/>
      <c r="Q1431"/>
      <c r="R1431"/>
      <c r="S1431"/>
      <c r="T1431" s="17"/>
      <c r="AN1431" s="5"/>
    </row>
    <row r="1432" spans="1:40" x14ac:dyDescent="0.3">
      <c r="A1432" s="10">
        <f>IF(ISBLANK('Step 1.1 Raw Data'!A1432),"-",'Step 1.1 Raw Data'!A1432)</f>
        <v>43192.000082696759</v>
      </c>
      <c r="B1432">
        <f t="shared" si="145"/>
        <v>0</v>
      </c>
      <c r="C1432">
        <f t="shared" si="144"/>
        <v>2</v>
      </c>
      <c r="D1432">
        <f>IF(ISBLANK('Step 1.1 Raw Data'!B1432),"-",'Step 1.1 Raw Data'!B1432)</f>
        <v>86.408799999999999</v>
      </c>
      <c r="E1432">
        <f>IF(ISBLANK('Step 1.1 Raw Data'!C1432),"-",'Step 1.1 Raw Data'!C1432)</f>
        <v>86.408799999999999</v>
      </c>
      <c r="F1432">
        <f>IF(ISBLANK('Step 1.1 Raw Data'!D1432),"-",'Step 1.1 Raw Data'!D1432)</f>
        <v>86.408799999999999</v>
      </c>
      <c r="G1432" s="17">
        <f t="shared" si="146"/>
        <v>86.408799999999999</v>
      </c>
      <c r="H1432" s="61">
        <f>(SQRT(3)*G1432*'Step 1.1 Raw Data'!$G$3*'Step 1.1 Raw Data'!$G$4)/1000</f>
        <v>31.263403163100719</v>
      </c>
      <c r="J1432" s="10"/>
      <c r="K1432"/>
      <c r="L1432"/>
      <c r="M1432"/>
      <c r="N1432" s="17"/>
      <c r="O1432"/>
      <c r="P1432" s="10"/>
      <c r="Q1432"/>
      <c r="R1432"/>
      <c r="S1432"/>
      <c r="T1432" s="17"/>
      <c r="AN1432" s="5"/>
    </row>
    <row r="1433" spans="1:40" x14ac:dyDescent="0.3">
      <c r="A1433" s="10">
        <f>IF(ISBLANK('Step 1.1 Raw Data'!A1433),"-",'Step 1.1 Raw Data'!A1433)</f>
        <v>43192.041749421296</v>
      </c>
      <c r="B1433">
        <f t="shared" si="145"/>
        <v>1</v>
      </c>
      <c r="C1433">
        <f t="shared" si="144"/>
        <v>2</v>
      </c>
      <c r="D1433">
        <f>IF(ISBLANK('Step 1.1 Raw Data'!B1433),"-",'Step 1.1 Raw Data'!B1433)</f>
        <v>86.042599999999993</v>
      </c>
      <c r="E1433">
        <f>IF(ISBLANK('Step 1.1 Raw Data'!C1433),"-",'Step 1.1 Raw Data'!C1433)</f>
        <v>86.042599999999993</v>
      </c>
      <c r="F1433">
        <f>IF(ISBLANK('Step 1.1 Raw Data'!D1433),"-",'Step 1.1 Raw Data'!D1433)</f>
        <v>86.042599999999993</v>
      </c>
      <c r="G1433" s="17">
        <f t="shared" si="146"/>
        <v>86.042599999999993</v>
      </c>
      <c r="H1433" s="61">
        <f>(SQRT(3)*G1433*'Step 1.1 Raw Data'!$G$3*'Step 1.1 Raw Data'!$G$4)/1000</f>
        <v>31.130909039373417</v>
      </c>
      <c r="J1433" s="10"/>
      <c r="K1433"/>
      <c r="L1433"/>
      <c r="M1433"/>
      <c r="N1433" s="17"/>
      <c r="O1433"/>
      <c r="P1433" s="10"/>
      <c r="Q1433"/>
      <c r="R1433"/>
      <c r="S1433"/>
      <c r="T1433" s="17"/>
    </row>
    <row r="1434" spans="1:40" x14ac:dyDescent="0.3">
      <c r="A1434" s="10">
        <f>IF(ISBLANK('Step 1.1 Raw Data'!A1434),"-",'Step 1.1 Raw Data'!A1434)</f>
        <v>43192.083416145833</v>
      </c>
      <c r="B1434">
        <f t="shared" si="145"/>
        <v>2</v>
      </c>
      <c r="C1434">
        <f t="shared" si="144"/>
        <v>2</v>
      </c>
      <c r="D1434">
        <f>IF(ISBLANK('Step 1.1 Raw Data'!B1434),"-",'Step 1.1 Raw Data'!B1434)</f>
        <v>86.391999999999996</v>
      </c>
      <c r="E1434">
        <f>IF(ISBLANK('Step 1.1 Raw Data'!C1434),"-",'Step 1.1 Raw Data'!C1434)</f>
        <v>86.391999999999996</v>
      </c>
      <c r="F1434">
        <f>IF(ISBLANK('Step 1.1 Raw Data'!D1434),"-",'Step 1.1 Raw Data'!D1434)</f>
        <v>86.391999999999996</v>
      </c>
      <c r="G1434" s="17">
        <f t="shared" si="146"/>
        <v>86.391999999999996</v>
      </c>
      <c r="H1434" s="61">
        <f>(SQRT(3)*G1434*'Step 1.1 Raw Data'!$G$3*'Step 1.1 Raw Data'!$G$4)/1000</f>
        <v>31.257324787135076</v>
      </c>
      <c r="J1434" s="10"/>
      <c r="K1434"/>
      <c r="L1434"/>
      <c r="M1434"/>
      <c r="N1434" s="17"/>
      <c r="O1434"/>
      <c r="P1434" s="10"/>
      <c r="Q1434"/>
      <c r="R1434"/>
      <c r="S1434"/>
      <c r="T1434" s="17"/>
    </row>
    <row r="1435" spans="1:40" x14ac:dyDescent="0.3">
      <c r="A1435" s="10">
        <f>IF(ISBLANK('Step 1.1 Raw Data'!A1435),"-",'Step 1.1 Raw Data'!A1435)</f>
        <v>43192.125082870371</v>
      </c>
      <c r="B1435">
        <f t="shared" si="145"/>
        <v>3</v>
      </c>
      <c r="C1435">
        <f t="shared" si="144"/>
        <v>2</v>
      </c>
      <c r="D1435">
        <f>IF(ISBLANK('Step 1.1 Raw Data'!B1435),"-",'Step 1.1 Raw Data'!B1435)</f>
        <v>86.277600000000007</v>
      </c>
      <c r="E1435">
        <f>IF(ISBLANK('Step 1.1 Raw Data'!C1435),"-",'Step 1.1 Raw Data'!C1435)</f>
        <v>86.277600000000007</v>
      </c>
      <c r="F1435">
        <f>IF(ISBLANK('Step 1.1 Raw Data'!D1435),"-",'Step 1.1 Raw Data'!D1435)</f>
        <v>86.277600000000007</v>
      </c>
      <c r="G1435" s="17">
        <f t="shared" si="146"/>
        <v>86.277600000000007</v>
      </c>
      <c r="H1435" s="61">
        <f>(SQRT(3)*G1435*'Step 1.1 Raw Data'!$G$3*'Step 1.1 Raw Data'!$G$4)/1000</f>
        <v>31.215933941273793</v>
      </c>
      <c r="J1435" s="10"/>
      <c r="K1435"/>
      <c r="L1435"/>
      <c r="M1435"/>
      <c r="N1435" s="17"/>
      <c r="O1435"/>
      <c r="P1435" s="10"/>
      <c r="Q1435"/>
      <c r="R1435"/>
      <c r="S1435"/>
      <c r="T1435" s="17"/>
    </row>
    <row r="1436" spans="1:40" x14ac:dyDescent="0.3">
      <c r="A1436" s="10">
        <f>IF(ISBLANK('Step 1.1 Raw Data'!A1436),"-",'Step 1.1 Raw Data'!A1436)</f>
        <v>43192.166749594908</v>
      </c>
      <c r="B1436">
        <f t="shared" si="145"/>
        <v>4</v>
      </c>
      <c r="C1436">
        <f t="shared" si="144"/>
        <v>2</v>
      </c>
      <c r="D1436">
        <f>IF(ISBLANK('Step 1.1 Raw Data'!B1436),"-",'Step 1.1 Raw Data'!B1436)</f>
        <v>86.503399999999999</v>
      </c>
      <c r="E1436">
        <f>IF(ISBLANK('Step 1.1 Raw Data'!C1436),"-",'Step 1.1 Raw Data'!C1436)</f>
        <v>86.503399999999999</v>
      </c>
      <c r="F1436">
        <f>IF(ISBLANK('Step 1.1 Raw Data'!D1436),"-",'Step 1.1 Raw Data'!D1436)</f>
        <v>86.503399999999999</v>
      </c>
      <c r="G1436" s="17">
        <f t="shared" si="146"/>
        <v>86.503399999999999</v>
      </c>
      <c r="H1436" s="61">
        <f>(SQRT(3)*G1436*'Step 1.1 Raw Data'!$G$3*'Step 1.1 Raw Data'!$G$4)/1000</f>
        <v>31.297630208716786</v>
      </c>
      <c r="J1436" s="10"/>
      <c r="K1436"/>
      <c r="L1436"/>
      <c r="M1436"/>
      <c r="N1436" s="17"/>
      <c r="O1436"/>
      <c r="P1436" s="10"/>
      <c r="Q1436"/>
      <c r="R1436"/>
      <c r="S1436"/>
      <c r="T1436" s="17"/>
    </row>
    <row r="1437" spans="1:40" x14ac:dyDescent="0.3">
      <c r="A1437" s="10">
        <f>IF(ISBLANK('Step 1.1 Raw Data'!A1437),"-",'Step 1.1 Raw Data'!A1437)</f>
        <v>43192.208416319445</v>
      </c>
      <c r="B1437">
        <f t="shared" si="145"/>
        <v>5</v>
      </c>
      <c r="C1437">
        <f t="shared" si="144"/>
        <v>2</v>
      </c>
      <c r="D1437">
        <f>IF(ISBLANK('Step 1.1 Raw Data'!B1437),"-",'Step 1.1 Raw Data'!B1437)</f>
        <v>86.366100000000003</v>
      </c>
      <c r="E1437">
        <f>IF(ISBLANK('Step 1.1 Raw Data'!C1437),"-",'Step 1.1 Raw Data'!C1437)</f>
        <v>86.366100000000003</v>
      </c>
      <c r="F1437">
        <f>IF(ISBLANK('Step 1.1 Raw Data'!D1437),"-",'Step 1.1 Raw Data'!D1437)</f>
        <v>86.366100000000003</v>
      </c>
      <c r="G1437" s="17">
        <f t="shared" si="146"/>
        <v>86.366100000000003</v>
      </c>
      <c r="H1437" s="61">
        <f>(SQRT(3)*G1437*'Step 1.1 Raw Data'!$G$3*'Step 1.1 Raw Data'!$G$4)/1000</f>
        <v>31.247953957521378</v>
      </c>
      <c r="J1437" s="10"/>
      <c r="K1437"/>
      <c r="L1437"/>
      <c r="M1437"/>
      <c r="N1437" s="17"/>
      <c r="O1437"/>
      <c r="P1437" s="10"/>
      <c r="Q1437"/>
      <c r="R1437"/>
      <c r="S1437"/>
      <c r="T1437" s="17"/>
    </row>
    <row r="1438" spans="1:40" x14ac:dyDescent="0.3">
      <c r="A1438" s="10">
        <f>IF(ISBLANK('Step 1.1 Raw Data'!A1438),"-",'Step 1.1 Raw Data'!A1438)</f>
        <v>43192.250083043982</v>
      </c>
      <c r="B1438">
        <f t="shared" si="145"/>
        <v>6</v>
      </c>
      <c r="C1438">
        <f t="shared" si="144"/>
        <v>2</v>
      </c>
      <c r="D1438">
        <f>IF(ISBLANK('Step 1.1 Raw Data'!B1438),"-",'Step 1.1 Raw Data'!B1438)</f>
        <v>86.2898</v>
      </c>
      <c r="E1438">
        <f>IF(ISBLANK('Step 1.1 Raw Data'!C1438),"-",'Step 1.1 Raw Data'!C1438)</f>
        <v>86.2898</v>
      </c>
      <c r="F1438">
        <f>IF(ISBLANK('Step 1.1 Raw Data'!D1438),"-",'Step 1.1 Raw Data'!D1438)</f>
        <v>86.2898</v>
      </c>
      <c r="G1438" s="17">
        <f t="shared" si="146"/>
        <v>86.2898</v>
      </c>
      <c r="H1438" s="61">
        <f>(SQRT(3)*G1438*'Step 1.1 Raw Data'!$G$3*'Step 1.1 Raw Data'!$G$4)/1000</f>
        <v>31.220348000010748</v>
      </c>
      <c r="J1438" s="10"/>
      <c r="K1438"/>
      <c r="L1438"/>
      <c r="M1438"/>
      <c r="N1438" s="17"/>
      <c r="O1438"/>
      <c r="P1438" s="10"/>
      <c r="Q1438"/>
      <c r="R1438"/>
      <c r="S1438"/>
      <c r="T1438" s="17"/>
    </row>
    <row r="1439" spans="1:40" x14ac:dyDescent="0.3">
      <c r="A1439" s="10">
        <f>IF(ISBLANK('Step 1.1 Raw Data'!A1439),"-",'Step 1.1 Raw Data'!A1439)</f>
        <v>43192.291749768519</v>
      </c>
      <c r="B1439">
        <f t="shared" si="145"/>
        <v>7</v>
      </c>
      <c r="C1439">
        <f t="shared" si="144"/>
        <v>2</v>
      </c>
      <c r="D1439">
        <f>IF(ISBLANK('Step 1.1 Raw Data'!B1439),"-",'Step 1.1 Raw Data'!B1439)</f>
        <v>86.204300000000003</v>
      </c>
      <c r="E1439">
        <f>IF(ISBLANK('Step 1.1 Raw Data'!C1439),"-",'Step 1.1 Raw Data'!C1439)</f>
        <v>86.204300000000003</v>
      </c>
      <c r="F1439">
        <f>IF(ISBLANK('Step 1.1 Raw Data'!D1439),"-",'Step 1.1 Raw Data'!D1439)</f>
        <v>86.204300000000003</v>
      </c>
      <c r="G1439" s="17">
        <f t="shared" si="146"/>
        <v>86.204300000000003</v>
      </c>
      <c r="H1439" s="61">
        <f>(SQRT(3)*G1439*'Step 1.1 Raw Data'!$G$3*'Step 1.1 Raw Data'!$G$4)/1000</f>
        <v>31.189413408042743</v>
      </c>
      <c r="J1439" s="10"/>
      <c r="K1439"/>
      <c r="L1439"/>
      <c r="M1439"/>
      <c r="N1439" s="17"/>
      <c r="O1439"/>
      <c r="P1439" s="10"/>
      <c r="Q1439"/>
      <c r="R1439"/>
      <c r="S1439"/>
      <c r="T1439" s="17"/>
    </row>
    <row r="1440" spans="1:40" x14ac:dyDescent="0.3">
      <c r="A1440" s="10">
        <f>IF(ISBLANK('Step 1.1 Raw Data'!A1440),"-",'Step 1.1 Raw Data'!A1440)</f>
        <v>43192.333416493057</v>
      </c>
      <c r="B1440">
        <f t="shared" si="145"/>
        <v>8</v>
      </c>
      <c r="C1440">
        <f t="shared" si="144"/>
        <v>2</v>
      </c>
      <c r="D1440">
        <f>IF(ISBLANK('Step 1.1 Raw Data'!B1440),"-",'Step 1.1 Raw Data'!B1440)</f>
        <v>86.335499999999996</v>
      </c>
      <c r="E1440">
        <f>IF(ISBLANK('Step 1.1 Raw Data'!C1440),"-",'Step 1.1 Raw Data'!C1440)</f>
        <v>86.335499999999996</v>
      </c>
      <c r="F1440">
        <f>IF(ISBLANK('Step 1.1 Raw Data'!D1440),"-",'Step 1.1 Raw Data'!D1440)</f>
        <v>86.335499999999996</v>
      </c>
      <c r="G1440" s="17">
        <f t="shared" si="146"/>
        <v>86.335499999999982</v>
      </c>
      <c r="H1440" s="61">
        <f>(SQRT(3)*G1440*'Step 1.1 Raw Data'!$G$3*'Step 1.1 Raw Data'!$G$4)/1000</f>
        <v>31.236882629869662</v>
      </c>
      <c r="J1440" s="10"/>
      <c r="K1440"/>
      <c r="L1440"/>
      <c r="M1440"/>
      <c r="N1440" s="17"/>
      <c r="O1440"/>
      <c r="P1440" s="10"/>
      <c r="Q1440"/>
      <c r="R1440"/>
      <c r="S1440"/>
      <c r="T1440" s="17"/>
    </row>
    <row r="1441" spans="1:20" x14ac:dyDescent="0.3">
      <c r="A1441" s="10">
        <f>IF(ISBLANK('Step 1.1 Raw Data'!A1441),"-",'Step 1.1 Raw Data'!A1441)</f>
        <v>43192.375083217594</v>
      </c>
      <c r="B1441">
        <f t="shared" si="145"/>
        <v>9</v>
      </c>
      <c r="C1441">
        <f t="shared" si="144"/>
        <v>2</v>
      </c>
      <c r="D1441">
        <f>IF(ISBLANK('Step 1.1 Raw Data'!B1441),"-",'Step 1.1 Raw Data'!B1441)</f>
        <v>86.379800000000003</v>
      </c>
      <c r="E1441">
        <f>IF(ISBLANK('Step 1.1 Raw Data'!C1441),"-",'Step 1.1 Raw Data'!C1441)</f>
        <v>86.379800000000003</v>
      </c>
      <c r="F1441">
        <f>IF(ISBLANK('Step 1.1 Raw Data'!D1441),"-",'Step 1.1 Raw Data'!D1441)</f>
        <v>86.379800000000003</v>
      </c>
      <c r="G1441" s="17">
        <f t="shared" si="146"/>
        <v>86.379800000000003</v>
      </c>
      <c r="H1441" s="61">
        <f>(SQRT(3)*G1441*'Step 1.1 Raw Data'!$G$3*'Step 1.1 Raw Data'!$G$4)/1000</f>
        <v>31.252910728398124</v>
      </c>
      <c r="J1441" s="10"/>
      <c r="K1441"/>
      <c r="L1441"/>
      <c r="M1441"/>
      <c r="N1441" s="17"/>
      <c r="O1441"/>
      <c r="P1441" s="10"/>
      <c r="Q1441"/>
      <c r="R1441"/>
      <c r="S1441"/>
      <c r="T1441" s="17"/>
    </row>
    <row r="1442" spans="1:20" x14ac:dyDescent="0.3">
      <c r="A1442" s="10">
        <f>IF(ISBLANK('Step 1.1 Raw Data'!A1442),"-",'Step 1.1 Raw Data'!A1442)</f>
        <v>43192.416749942131</v>
      </c>
      <c r="B1442">
        <f t="shared" si="145"/>
        <v>10</v>
      </c>
      <c r="C1442">
        <f t="shared" si="144"/>
        <v>2</v>
      </c>
      <c r="D1442">
        <f>IF(ISBLANK('Step 1.1 Raw Data'!B1442),"-",'Step 1.1 Raw Data'!B1442)</f>
        <v>86.227199999999996</v>
      </c>
      <c r="E1442">
        <f>IF(ISBLANK('Step 1.1 Raw Data'!C1442),"-",'Step 1.1 Raw Data'!C1442)</f>
        <v>86.227199999999996</v>
      </c>
      <c r="F1442">
        <f>IF(ISBLANK('Step 1.1 Raw Data'!D1442),"-",'Step 1.1 Raw Data'!D1442)</f>
        <v>86.227199999999996</v>
      </c>
      <c r="G1442" s="17">
        <f t="shared" si="146"/>
        <v>86.227199999999996</v>
      </c>
      <c r="H1442" s="61">
        <f>(SQRT(3)*G1442*'Step 1.1 Raw Data'!$G$3*'Step 1.1 Raw Data'!$G$4)/1000</f>
        <v>31.197698813376856</v>
      </c>
      <c r="J1442" s="10"/>
      <c r="K1442"/>
      <c r="L1442"/>
      <c r="M1442"/>
      <c r="N1442" s="17"/>
      <c r="O1442"/>
      <c r="P1442" s="10"/>
      <c r="Q1442"/>
      <c r="R1442"/>
      <c r="S1442"/>
      <c r="T1442" s="17"/>
    </row>
    <row r="1443" spans="1:20" x14ac:dyDescent="0.3">
      <c r="A1443" s="10">
        <f>IF(ISBLANK('Step 1.1 Raw Data'!A1443),"-",'Step 1.1 Raw Data'!A1443)</f>
        <v>43192.458416666668</v>
      </c>
      <c r="B1443">
        <f t="shared" si="145"/>
        <v>11</v>
      </c>
      <c r="C1443">
        <f t="shared" si="144"/>
        <v>2</v>
      </c>
      <c r="D1443">
        <f>IF(ISBLANK('Step 1.1 Raw Data'!B1443),"-",'Step 1.1 Raw Data'!B1443)</f>
        <v>86.2119</v>
      </c>
      <c r="E1443">
        <f>IF(ISBLANK('Step 1.1 Raw Data'!C1443),"-",'Step 1.1 Raw Data'!C1443)</f>
        <v>86.2119</v>
      </c>
      <c r="F1443">
        <f>IF(ISBLANK('Step 1.1 Raw Data'!D1443),"-",'Step 1.1 Raw Data'!D1443)</f>
        <v>86.2119</v>
      </c>
      <c r="G1443" s="17">
        <f t="shared" si="146"/>
        <v>86.2119</v>
      </c>
      <c r="H1443" s="61">
        <f>(SQRT(3)*G1443*'Step 1.1 Raw Data'!$G$3*'Step 1.1 Raw Data'!$G$4)/1000</f>
        <v>31.192163149551003</v>
      </c>
      <c r="J1443" s="10"/>
      <c r="K1443"/>
      <c r="L1443"/>
      <c r="M1443"/>
      <c r="N1443" s="17"/>
      <c r="O1443"/>
      <c r="P1443" s="10"/>
      <c r="Q1443"/>
      <c r="R1443"/>
      <c r="S1443"/>
      <c r="T1443" s="17"/>
    </row>
    <row r="1444" spans="1:20" x14ac:dyDescent="0.3">
      <c r="A1444" s="10">
        <f>IF(ISBLANK('Step 1.1 Raw Data'!A1444),"-",'Step 1.1 Raw Data'!A1444)</f>
        <v>43192.500083391205</v>
      </c>
      <c r="B1444">
        <f t="shared" si="145"/>
        <v>12</v>
      </c>
      <c r="C1444">
        <f t="shared" si="144"/>
        <v>2</v>
      </c>
      <c r="D1444">
        <f>IF(ISBLANK('Step 1.1 Raw Data'!B1444),"-",'Step 1.1 Raw Data'!B1444)</f>
        <v>86.388999999999996</v>
      </c>
      <c r="E1444">
        <f>IF(ISBLANK('Step 1.1 Raw Data'!C1444),"-",'Step 1.1 Raw Data'!C1444)</f>
        <v>86.388999999999996</v>
      </c>
      <c r="F1444">
        <f>IF(ISBLANK('Step 1.1 Raw Data'!D1444),"-",'Step 1.1 Raw Data'!D1444)</f>
        <v>86.388999999999996</v>
      </c>
      <c r="G1444" s="17">
        <f t="shared" si="146"/>
        <v>86.388999999999996</v>
      </c>
      <c r="H1444" s="61">
        <f>(SQRT(3)*G1444*'Step 1.1 Raw Data'!$G$3*'Step 1.1 Raw Data'!$G$4)/1000</f>
        <v>31.256239362855496</v>
      </c>
      <c r="J1444" s="10"/>
      <c r="K1444"/>
      <c r="L1444"/>
      <c r="M1444"/>
      <c r="N1444" s="17"/>
      <c r="O1444"/>
      <c r="P1444" s="10"/>
      <c r="Q1444"/>
      <c r="R1444"/>
      <c r="S1444"/>
      <c r="T1444" s="17"/>
    </row>
    <row r="1445" spans="1:20" x14ac:dyDescent="0.3">
      <c r="A1445" s="10">
        <f>IF(ISBLANK('Step 1.1 Raw Data'!A1445),"-",'Step 1.1 Raw Data'!A1445)</f>
        <v>43192.541750115743</v>
      </c>
      <c r="B1445">
        <f t="shared" si="145"/>
        <v>13</v>
      </c>
      <c r="C1445">
        <f t="shared" si="144"/>
        <v>2</v>
      </c>
      <c r="D1445">
        <f>IF(ISBLANK('Step 1.1 Raw Data'!B1445),"-",'Step 1.1 Raw Data'!B1445)</f>
        <v>86.402699999999996</v>
      </c>
      <c r="E1445">
        <f>IF(ISBLANK('Step 1.1 Raw Data'!C1445),"-",'Step 1.1 Raw Data'!C1445)</f>
        <v>86.402699999999996</v>
      </c>
      <c r="F1445">
        <f>IF(ISBLANK('Step 1.1 Raw Data'!D1445),"-",'Step 1.1 Raw Data'!D1445)</f>
        <v>86.402699999999996</v>
      </c>
      <c r="G1445" s="17">
        <f t="shared" si="146"/>
        <v>86.402699999999996</v>
      </c>
      <c r="H1445" s="61">
        <f>(SQRT(3)*G1445*'Step 1.1 Raw Data'!$G$3*'Step 1.1 Raw Data'!$G$4)/1000</f>
        <v>31.261196133732241</v>
      </c>
      <c r="J1445" s="10"/>
      <c r="K1445"/>
      <c r="L1445"/>
      <c r="M1445"/>
      <c r="N1445" s="17"/>
      <c r="O1445"/>
      <c r="P1445" s="10"/>
      <c r="Q1445"/>
      <c r="R1445"/>
      <c r="S1445"/>
      <c r="T1445" s="17"/>
    </row>
    <row r="1446" spans="1:20" x14ac:dyDescent="0.3">
      <c r="A1446" s="10">
        <f>IF(ISBLANK('Step 1.1 Raw Data'!A1446),"-",'Step 1.1 Raw Data'!A1446)</f>
        <v>43192.58341684028</v>
      </c>
      <c r="B1446">
        <f t="shared" si="145"/>
        <v>14</v>
      </c>
      <c r="C1446">
        <f t="shared" si="144"/>
        <v>2</v>
      </c>
      <c r="D1446">
        <f>IF(ISBLANK('Step 1.1 Raw Data'!B1446),"-",'Step 1.1 Raw Data'!B1446)</f>
        <v>86.378299999999996</v>
      </c>
      <c r="E1446">
        <f>IF(ISBLANK('Step 1.1 Raw Data'!C1446),"-",'Step 1.1 Raw Data'!C1446)</f>
        <v>86.378299999999996</v>
      </c>
      <c r="F1446">
        <f>IF(ISBLANK('Step 1.1 Raw Data'!D1446),"-",'Step 1.1 Raw Data'!D1446)</f>
        <v>86.378299999999996</v>
      </c>
      <c r="G1446" s="17">
        <f t="shared" si="146"/>
        <v>86.37830000000001</v>
      </c>
      <c r="H1446" s="61">
        <f>(SQRT(3)*G1446*'Step 1.1 Raw Data'!$G$3*'Step 1.1 Raw Data'!$G$4)/1000</f>
        <v>31.252368016258334</v>
      </c>
      <c r="J1446" s="10"/>
      <c r="K1446"/>
      <c r="L1446"/>
      <c r="M1446"/>
      <c r="N1446" s="17"/>
      <c r="O1446"/>
      <c r="P1446" s="10"/>
      <c r="Q1446"/>
      <c r="R1446"/>
      <c r="S1446"/>
      <c r="T1446" s="17"/>
    </row>
    <row r="1447" spans="1:20" x14ac:dyDescent="0.3">
      <c r="A1447" s="10">
        <f>IF(ISBLANK('Step 1.1 Raw Data'!A1447),"-",'Step 1.1 Raw Data'!A1447)</f>
        <v>43192.625083564817</v>
      </c>
      <c r="B1447">
        <f t="shared" si="145"/>
        <v>15</v>
      </c>
      <c r="C1447">
        <f t="shared" si="144"/>
        <v>2</v>
      </c>
      <c r="D1447">
        <f>IF(ISBLANK('Step 1.1 Raw Data'!B1447),"-",'Step 1.1 Raw Data'!B1447)</f>
        <v>86.335499999999996</v>
      </c>
      <c r="E1447">
        <f>IF(ISBLANK('Step 1.1 Raw Data'!C1447),"-",'Step 1.1 Raw Data'!C1447)</f>
        <v>86.335499999999996</v>
      </c>
      <c r="F1447">
        <f>IF(ISBLANK('Step 1.1 Raw Data'!D1447),"-",'Step 1.1 Raw Data'!D1447)</f>
        <v>86.335499999999996</v>
      </c>
      <c r="G1447" s="17">
        <f t="shared" si="146"/>
        <v>86.335499999999982</v>
      </c>
      <c r="H1447" s="61">
        <f>(SQRT(3)*G1447*'Step 1.1 Raw Data'!$G$3*'Step 1.1 Raw Data'!$G$4)/1000</f>
        <v>31.236882629869662</v>
      </c>
      <c r="J1447" s="10"/>
      <c r="K1447"/>
      <c r="L1447"/>
      <c r="M1447"/>
      <c r="N1447" s="17"/>
      <c r="O1447"/>
      <c r="P1447" s="10"/>
      <c r="Q1447"/>
      <c r="R1447"/>
      <c r="S1447"/>
      <c r="T1447" s="17"/>
    </row>
    <row r="1448" spans="1:20" x14ac:dyDescent="0.3">
      <c r="A1448" s="10">
        <f>IF(ISBLANK('Step 1.1 Raw Data'!A1448),"-",'Step 1.1 Raw Data'!A1448)</f>
        <v>43192.666750289354</v>
      </c>
      <c r="B1448">
        <f t="shared" si="145"/>
        <v>16</v>
      </c>
      <c r="C1448">
        <f t="shared" si="144"/>
        <v>2</v>
      </c>
      <c r="D1448">
        <f>IF(ISBLANK('Step 1.1 Raw Data'!B1448),"-",'Step 1.1 Raw Data'!B1448)</f>
        <v>86.349299999999999</v>
      </c>
      <c r="E1448">
        <f>IF(ISBLANK('Step 1.1 Raw Data'!C1448),"-",'Step 1.1 Raw Data'!C1448)</f>
        <v>86.349299999999999</v>
      </c>
      <c r="F1448">
        <f>IF(ISBLANK('Step 1.1 Raw Data'!D1448),"-",'Step 1.1 Raw Data'!D1448)</f>
        <v>86.349299999999999</v>
      </c>
      <c r="G1448" s="17">
        <f t="shared" si="146"/>
        <v>86.349300000000014</v>
      </c>
      <c r="H1448" s="61">
        <f>(SQRT(3)*G1448*'Step 1.1 Raw Data'!$G$3*'Step 1.1 Raw Data'!$G$4)/1000</f>
        <v>31.241875581555739</v>
      </c>
      <c r="J1448" s="10"/>
      <c r="K1448"/>
      <c r="L1448"/>
      <c r="M1448"/>
      <c r="N1448" s="17"/>
      <c r="O1448"/>
      <c r="P1448" s="10"/>
      <c r="Q1448"/>
      <c r="R1448"/>
      <c r="S1448"/>
      <c r="T1448" s="17"/>
    </row>
    <row r="1449" spans="1:20" x14ac:dyDescent="0.3">
      <c r="A1449" s="10">
        <f>IF(ISBLANK('Step 1.1 Raw Data'!A1449),"-",'Step 1.1 Raw Data'!A1449)</f>
        <v>43192.708417013891</v>
      </c>
      <c r="B1449">
        <f t="shared" si="145"/>
        <v>17</v>
      </c>
      <c r="C1449">
        <f t="shared" si="144"/>
        <v>2</v>
      </c>
      <c r="D1449">
        <f>IF(ISBLANK('Step 1.1 Raw Data'!B1449),"-",'Step 1.1 Raw Data'!B1449)</f>
        <v>86.244</v>
      </c>
      <c r="E1449">
        <f>IF(ISBLANK('Step 1.1 Raw Data'!C1449),"-",'Step 1.1 Raw Data'!C1449)</f>
        <v>86.244</v>
      </c>
      <c r="F1449">
        <f>IF(ISBLANK('Step 1.1 Raw Data'!D1449),"-",'Step 1.1 Raw Data'!D1449)</f>
        <v>86.244</v>
      </c>
      <c r="G1449" s="17">
        <f t="shared" si="146"/>
        <v>86.243999999999986</v>
      </c>
      <c r="H1449" s="61">
        <f>(SQRT(3)*G1449*'Step 1.1 Raw Data'!$G$3*'Step 1.1 Raw Data'!$G$4)/1000</f>
        <v>31.2037771893425</v>
      </c>
      <c r="J1449" s="10"/>
      <c r="K1449"/>
      <c r="L1449"/>
      <c r="M1449"/>
      <c r="N1449" s="17"/>
      <c r="O1449"/>
      <c r="P1449" s="10"/>
      <c r="Q1449"/>
      <c r="R1449"/>
      <c r="S1449"/>
      <c r="T1449" s="17"/>
    </row>
    <row r="1450" spans="1:20" x14ac:dyDescent="0.3">
      <c r="A1450" s="10">
        <f>IF(ISBLANK('Step 1.1 Raw Data'!A1450),"-",'Step 1.1 Raw Data'!A1450)</f>
        <v>43192.750083738429</v>
      </c>
      <c r="B1450">
        <f t="shared" si="145"/>
        <v>18</v>
      </c>
      <c r="C1450">
        <f t="shared" si="144"/>
        <v>2</v>
      </c>
      <c r="D1450">
        <f>IF(ISBLANK('Step 1.1 Raw Data'!B1450),"-",'Step 1.1 Raw Data'!B1450)</f>
        <v>86.3142</v>
      </c>
      <c r="E1450">
        <f>IF(ISBLANK('Step 1.1 Raw Data'!C1450),"-",'Step 1.1 Raw Data'!C1450)</f>
        <v>86.3142</v>
      </c>
      <c r="F1450">
        <f>IF(ISBLANK('Step 1.1 Raw Data'!D1450),"-",'Step 1.1 Raw Data'!D1450)</f>
        <v>86.3142</v>
      </c>
      <c r="G1450" s="17">
        <f t="shared" si="146"/>
        <v>86.314199999999985</v>
      </c>
      <c r="H1450" s="61">
        <f>(SQRT(3)*G1450*'Step 1.1 Raw Data'!$G$3*'Step 1.1 Raw Data'!$G$4)/1000</f>
        <v>31.229176117484656</v>
      </c>
      <c r="J1450" s="10"/>
      <c r="K1450"/>
      <c r="L1450"/>
      <c r="M1450"/>
      <c r="N1450" s="17"/>
      <c r="O1450"/>
      <c r="P1450" s="10"/>
      <c r="Q1450"/>
      <c r="R1450"/>
      <c r="S1450"/>
      <c r="T1450" s="17"/>
    </row>
    <row r="1451" spans="1:20" x14ac:dyDescent="0.3">
      <c r="A1451" s="10">
        <f>IF(ISBLANK('Step 1.1 Raw Data'!A1451),"-",'Step 1.1 Raw Data'!A1451)</f>
        <v>43192.791750462966</v>
      </c>
      <c r="B1451">
        <f t="shared" si="145"/>
        <v>19</v>
      </c>
      <c r="C1451">
        <f t="shared" si="144"/>
        <v>2</v>
      </c>
      <c r="D1451">
        <f>IF(ISBLANK('Step 1.1 Raw Data'!B1451),"-",'Step 1.1 Raw Data'!B1451)</f>
        <v>86.2089</v>
      </c>
      <c r="E1451">
        <f>IF(ISBLANK('Step 1.1 Raw Data'!C1451),"-",'Step 1.1 Raw Data'!C1451)</f>
        <v>86.2089</v>
      </c>
      <c r="F1451">
        <f>IF(ISBLANK('Step 1.1 Raw Data'!D1451),"-",'Step 1.1 Raw Data'!D1451)</f>
        <v>86.2089</v>
      </c>
      <c r="G1451" s="17">
        <f t="shared" si="146"/>
        <v>86.208900000000014</v>
      </c>
      <c r="H1451" s="61">
        <f>(SQRT(3)*G1451*'Step 1.1 Raw Data'!$G$3*'Step 1.1 Raw Data'!$G$4)/1000</f>
        <v>31.191077725271438</v>
      </c>
      <c r="J1451" s="10"/>
      <c r="K1451"/>
      <c r="L1451"/>
      <c r="M1451"/>
      <c r="N1451" s="17"/>
      <c r="O1451"/>
      <c r="P1451" s="10"/>
      <c r="Q1451"/>
      <c r="R1451"/>
      <c r="S1451"/>
      <c r="T1451" s="17"/>
    </row>
    <row r="1452" spans="1:20" x14ac:dyDescent="0.3">
      <c r="A1452" s="10">
        <f>IF(ISBLANK('Step 1.1 Raw Data'!A1452),"-",'Step 1.1 Raw Data'!A1452)</f>
        <v>43192.833417187503</v>
      </c>
      <c r="B1452">
        <f t="shared" si="145"/>
        <v>20</v>
      </c>
      <c r="C1452">
        <f t="shared" si="144"/>
        <v>2</v>
      </c>
      <c r="D1452">
        <f>IF(ISBLANK('Step 1.1 Raw Data'!B1452),"-",'Step 1.1 Raw Data'!B1452)</f>
        <v>86.218100000000007</v>
      </c>
      <c r="E1452">
        <f>IF(ISBLANK('Step 1.1 Raw Data'!C1452),"-",'Step 1.1 Raw Data'!C1452)</f>
        <v>86.218100000000007</v>
      </c>
      <c r="F1452">
        <f>IF(ISBLANK('Step 1.1 Raw Data'!D1452),"-",'Step 1.1 Raw Data'!D1452)</f>
        <v>86.218100000000007</v>
      </c>
      <c r="G1452" s="17">
        <f t="shared" si="146"/>
        <v>86.218100000000007</v>
      </c>
      <c r="H1452" s="61">
        <f>(SQRT(3)*G1452*'Step 1.1 Raw Data'!$G$3*'Step 1.1 Raw Data'!$G$4)/1000</f>
        <v>31.194406359728813</v>
      </c>
      <c r="J1452" s="10"/>
      <c r="K1452"/>
      <c r="L1452"/>
      <c r="M1452"/>
      <c r="N1452" s="17"/>
      <c r="O1452"/>
      <c r="P1452" s="10"/>
      <c r="Q1452"/>
      <c r="R1452"/>
      <c r="S1452"/>
      <c r="T1452" s="17"/>
    </row>
    <row r="1453" spans="1:20" x14ac:dyDescent="0.3">
      <c r="A1453" s="10">
        <f>IF(ISBLANK('Step 1.1 Raw Data'!A1453),"-",'Step 1.1 Raw Data'!A1453)</f>
        <v>43192.87508391204</v>
      </c>
      <c r="B1453">
        <f t="shared" si="145"/>
        <v>21</v>
      </c>
      <c r="C1453">
        <f t="shared" si="144"/>
        <v>2</v>
      </c>
      <c r="D1453">
        <f>IF(ISBLANK('Step 1.1 Raw Data'!B1453),"-",'Step 1.1 Raw Data'!B1453)</f>
        <v>86.1494</v>
      </c>
      <c r="E1453">
        <f>IF(ISBLANK('Step 1.1 Raw Data'!C1453),"-",'Step 1.1 Raw Data'!C1453)</f>
        <v>86.1494</v>
      </c>
      <c r="F1453">
        <f>IF(ISBLANK('Step 1.1 Raw Data'!D1453),"-",'Step 1.1 Raw Data'!D1453)</f>
        <v>86.1494</v>
      </c>
      <c r="G1453" s="17">
        <f t="shared" si="146"/>
        <v>86.1494</v>
      </c>
      <c r="H1453" s="61">
        <f>(SQRT(3)*G1453*'Step 1.1 Raw Data'!$G$3*'Step 1.1 Raw Data'!$G$4)/1000</f>
        <v>31.16955014372644</v>
      </c>
      <c r="J1453" s="10"/>
      <c r="K1453"/>
      <c r="L1453"/>
      <c r="M1453"/>
      <c r="N1453" s="17"/>
      <c r="O1453"/>
      <c r="P1453" s="10"/>
      <c r="Q1453"/>
      <c r="R1453"/>
      <c r="S1453"/>
      <c r="T1453" s="17"/>
    </row>
    <row r="1454" spans="1:20" x14ac:dyDescent="0.3">
      <c r="A1454" s="10">
        <f>IF(ISBLANK('Step 1.1 Raw Data'!A1454),"-",'Step 1.1 Raw Data'!A1454)</f>
        <v>43192.916750636577</v>
      </c>
      <c r="B1454">
        <f t="shared" si="145"/>
        <v>22</v>
      </c>
      <c r="C1454">
        <f t="shared" si="144"/>
        <v>2</v>
      </c>
      <c r="D1454">
        <f>IF(ISBLANK('Step 1.1 Raw Data'!B1454),"-",'Step 1.1 Raw Data'!B1454)</f>
        <v>86.259299999999996</v>
      </c>
      <c r="E1454">
        <f>IF(ISBLANK('Step 1.1 Raw Data'!C1454),"-",'Step 1.1 Raw Data'!C1454)</f>
        <v>86.259299999999996</v>
      </c>
      <c r="F1454">
        <f>IF(ISBLANK('Step 1.1 Raw Data'!D1454),"-",'Step 1.1 Raw Data'!D1454)</f>
        <v>86.259299999999996</v>
      </c>
      <c r="G1454" s="17">
        <f t="shared" si="146"/>
        <v>86.259299999999996</v>
      </c>
      <c r="H1454" s="61">
        <f>(SQRT(3)*G1454*'Step 1.1 Raw Data'!$G$3*'Step 1.1 Raw Data'!$G$4)/1000</f>
        <v>31.209312853168356</v>
      </c>
      <c r="J1454" s="10"/>
      <c r="K1454"/>
      <c r="L1454"/>
      <c r="M1454"/>
      <c r="N1454" s="17"/>
      <c r="O1454"/>
      <c r="P1454" s="10"/>
      <c r="Q1454"/>
      <c r="R1454"/>
      <c r="S1454"/>
      <c r="T1454" s="17"/>
    </row>
    <row r="1455" spans="1:20" x14ac:dyDescent="0.3">
      <c r="A1455" s="10">
        <f>IF(ISBLANK('Step 1.1 Raw Data'!A1455),"-",'Step 1.1 Raw Data'!A1455)</f>
        <v>43192.958417361115</v>
      </c>
      <c r="B1455">
        <f t="shared" si="145"/>
        <v>23</v>
      </c>
      <c r="C1455">
        <f t="shared" si="144"/>
        <v>2</v>
      </c>
      <c r="D1455">
        <f>IF(ISBLANK('Step 1.1 Raw Data'!B1455),"-",'Step 1.1 Raw Data'!B1455)</f>
        <v>86.442400000000006</v>
      </c>
      <c r="E1455">
        <f>IF(ISBLANK('Step 1.1 Raw Data'!C1455),"-",'Step 1.1 Raw Data'!C1455)</f>
        <v>86.442400000000006</v>
      </c>
      <c r="F1455">
        <f>IF(ISBLANK('Step 1.1 Raw Data'!D1455),"-",'Step 1.1 Raw Data'!D1455)</f>
        <v>86.442400000000006</v>
      </c>
      <c r="G1455" s="17">
        <f t="shared" si="146"/>
        <v>86.442400000000006</v>
      </c>
      <c r="H1455" s="61">
        <f>(SQRT(3)*G1455*'Step 1.1 Raw Data'!$G$3*'Step 1.1 Raw Data'!$G$4)/1000</f>
        <v>31.275559915032009</v>
      </c>
      <c r="J1455" s="10"/>
      <c r="K1455"/>
      <c r="L1455"/>
      <c r="M1455"/>
      <c r="N1455" s="17"/>
      <c r="O1455"/>
      <c r="P1455" s="10"/>
      <c r="Q1455"/>
      <c r="R1455"/>
      <c r="S1455"/>
      <c r="T1455" s="17"/>
    </row>
    <row r="1456" spans="1:20" x14ac:dyDescent="0.3">
      <c r="A1456" s="10">
        <f>IF(ISBLANK('Step 1.1 Raw Data'!A1456),"-",'Step 1.1 Raw Data'!A1456)</f>
        <v>43193.000084085645</v>
      </c>
      <c r="B1456">
        <f t="shared" si="145"/>
        <v>0</v>
      </c>
      <c r="C1456">
        <f t="shared" si="144"/>
        <v>3</v>
      </c>
      <c r="D1456">
        <f>IF(ISBLANK('Step 1.1 Raw Data'!B1456),"-",'Step 1.1 Raw Data'!B1456)</f>
        <v>86.463700000000003</v>
      </c>
      <c r="E1456">
        <f>IF(ISBLANK('Step 1.1 Raw Data'!C1456),"-",'Step 1.1 Raw Data'!C1456)</f>
        <v>86.463700000000003</v>
      </c>
      <c r="F1456">
        <f>IF(ISBLANK('Step 1.1 Raw Data'!D1456),"-",'Step 1.1 Raw Data'!D1456)</f>
        <v>86.463700000000003</v>
      </c>
      <c r="G1456" s="17">
        <f t="shared" si="146"/>
        <v>86.463700000000003</v>
      </c>
      <c r="H1456" s="61">
        <f>(SQRT(3)*G1456*'Step 1.1 Raw Data'!$G$3*'Step 1.1 Raw Data'!$G$4)/1000</f>
        <v>31.283266427417015</v>
      </c>
      <c r="J1456" s="10"/>
      <c r="K1456"/>
      <c r="L1456"/>
      <c r="M1456"/>
      <c r="N1456" s="17"/>
      <c r="O1456"/>
      <c r="P1456" s="10"/>
      <c r="Q1456"/>
      <c r="R1456"/>
      <c r="S1456"/>
      <c r="T1456" s="17"/>
    </row>
    <row r="1457" spans="1:20" x14ac:dyDescent="0.3">
      <c r="A1457" s="10">
        <f>IF(ISBLANK('Step 1.1 Raw Data'!A1457),"-",'Step 1.1 Raw Data'!A1457)</f>
        <v>43193.041750810182</v>
      </c>
      <c r="B1457">
        <f t="shared" si="145"/>
        <v>1</v>
      </c>
      <c r="C1457">
        <f t="shared" si="144"/>
        <v>3</v>
      </c>
      <c r="D1457">
        <f>IF(ISBLANK('Step 1.1 Raw Data'!B1457),"-",'Step 1.1 Raw Data'!B1457)</f>
        <v>86.562899999999999</v>
      </c>
      <c r="E1457">
        <f>IF(ISBLANK('Step 1.1 Raw Data'!C1457),"-",'Step 1.1 Raw Data'!C1457)</f>
        <v>86.562899999999999</v>
      </c>
      <c r="F1457">
        <f>IF(ISBLANK('Step 1.1 Raw Data'!D1457),"-",'Step 1.1 Raw Data'!D1457)</f>
        <v>86.562899999999999</v>
      </c>
      <c r="G1457" s="17">
        <f t="shared" si="146"/>
        <v>86.562899999999999</v>
      </c>
      <c r="H1457" s="61">
        <f>(SQRT(3)*G1457*'Step 1.1 Raw Data'!$G$3*'Step 1.1 Raw Data'!$G$4)/1000</f>
        <v>31.319157790261777</v>
      </c>
      <c r="J1457" s="10"/>
      <c r="K1457"/>
      <c r="L1457"/>
      <c r="M1457"/>
      <c r="N1457" s="17"/>
      <c r="O1457"/>
      <c r="P1457" s="10"/>
      <c r="Q1457"/>
      <c r="R1457"/>
      <c r="S1457"/>
      <c r="T1457" s="17"/>
    </row>
    <row r="1458" spans="1:20" x14ac:dyDescent="0.3">
      <c r="A1458" s="10">
        <f>IF(ISBLANK('Step 1.1 Raw Data'!A1458),"-",'Step 1.1 Raw Data'!A1458)</f>
        <v>43193.083417534719</v>
      </c>
      <c r="B1458">
        <f t="shared" si="145"/>
        <v>2</v>
      </c>
      <c r="C1458">
        <f t="shared" si="144"/>
        <v>3</v>
      </c>
      <c r="D1458">
        <f>IF(ISBLANK('Step 1.1 Raw Data'!B1458),"-",'Step 1.1 Raw Data'!B1458)</f>
        <v>86.370599999999996</v>
      </c>
      <c r="E1458">
        <f>IF(ISBLANK('Step 1.1 Raw Data'!C1458),"-",'Step 1.1 Raw Data'!C1458)</f>
        <v>86.370599999999996</v>
      </c>
      <c r="F1458">
        <f>IF(ISBLANK('Step 1.1 Raw Data'!D1458),"-",'Step 1.1 Raw Data'!D1458)</f>
        <v>86.370599999999996</v>
      </c>
      <c r="G1458" s="17">
        <f t="shared" si="146"/>
        <v>86.37060000000001</v>
      </c>
      <c r="H1458" s="61">
        <f>(SQRT(3)*G1458*'Step 1.1 Raw Data'!$G$3*'Step 1.1 Raw Data'!$G$4)/1000</f>
        <v>31.249582093940745</v>
      </c>
      <c r="J1458" s="10"/>
      <c r="K1458"/>
      <c r="L1458"/>
      <c r="M1458"/>
      <c r="N1458" s="17"/>
      <c r="O1458"/>
      <c r="P1458" s="10"/>
      <c r="Q1458"/>
      <c r="R1458"/>
      <c r="S1458"/>
      <c r="T1458" s="17"/>
    </row>
    <row r="1459" spans="1:20" x14ac:dyDescent="0.3">
      <c r="A1459" s="10">
        <f>IF(ISBLANK('Step 1.1 Raw Data'!A1459),"-",'Step 1.1 Raw Data'!A1459)</f>
        <v>43193.125084259256</v>
      </c>
      <c r="B1459">
        <f t="shared" si="145"/>
        <v>3</v>
      </c>
      <c r="C1459">
        <f t="shared" si="144"/>
        <v>3</v>
      </c>
      <c r="D1459">
        <f>IF(ISBLANK('Step 1.1 Raw Data'!B1459),"-",'Step 1.1 Raw Data'!B1459)</f>
        <v>86.3523</v>
      </c>
      <c r="E1459">
        <f>IF(ISBLANK('Step 1.1 Raw Data'!C1459),"-",'Step 1.1 Raw Data'!C1459)</f>
        <v>86.3523</v>
      </c>
      <c r="F1459">
        <f>IF(ISBLANK('Step 1.1 Raw Data'!D1459),"-",'Step 1.1 Raw Data'!D1459)</f>
        <v>86.3523</v>
      </c>
      <c r="G1459" s="17">
        <f t="shared" si="146"/>
        <v>86.3523</v>
      </c>
      <c r="H1459" s="61">
        <f>(SQRT(3)*G1459*'Step 1.1 Raw Data'!$G$3*'Step 1.1 Raw Data'!$G$4)/1000</f>
        <v>31.242961005835312</v>
      </c>
      <c r="J1459" s="10"/>
      <c r="K1459"/>
      <c r="L1459"/>
      <c r="M1459"/>
      <c r="N1459" s="17"/>
      <c r="O1459"/>
      <c r="P1459" s="10"/>
      <c r="Q1459"/>
      <c r="R1459"/>
      <c r="S1459"/>
      <c r="T1459" s="17"/>
    </row>
    <row r="1460" spans="1:20" x14ac:dyDescent="0.3">
      <c r="A1460" s="10">
        <f>IF(ISBLANK('Step 1.1 Raw Data'!A1460),"-",'Step 1.1 Raw Data'!A1460)</f>
        <v>43193.166750983793</v>
      </c>
      <c r="B1460">
        <f t="shared" si="145"/>
        <v>4</v>
      </c>
      <c r="C1460">
        <f t="shared" si="144"/>
        <v>3</v>
      </c>
      <c r="D1460">
        <f>IF(ISBLANK('Step 1.1 Raw Data'!B1460),"-",'Step 1.1 Raw Data'!B1460)</f>
        <v>86.367599999999996</v>
      </c>
      <c r="E1460">
        <f>IF(ISBLANK('Step 1.1 Raw Data'!C1460),"-",'Step 1.1 Raw Data'!C1460)</f>
        <v>86.367599999999996</v>
      </c>
      <c r="F1460">
        <f>IF(ISBLANK('Step 1.1 Raw Data'!D1460),"-",'Step 1.1 Raw Data'!D1460)</f>
        <v>86.367599999999996</v>
      </c>
      <c r="G1460" s="17">
        <f t="shared" si="146"/>
        <v>86.367599999999996</v>
      </c>
      <c r="H1460" s="61">
        <f>(SQRT(3)*G1460*'Step 1.1 Raw Data'!$G$3*'Step 1.1 Raw Data'!$G$4)/1000</f>
        <v>31.248496669661169</v>
      </c>
      <c r="J1460" s="10"/>
      <c r="K1460"/>
      <c r="L1460"/>
      <c r="M1460"/>
      <c r="N1460" s="17"/>
      <c r="O1460"/>
      <c r="P1460" s="10"/>
      <c r="Q1460"/>
      <c r="R1460"/>
      <c r="S1460"/>
      <c r="T1460" s="17"/>
    </row>
    <row r="1461" spans="1:20" x14ac:dyDescent="0.3">
      <c r="A1461" s="10">
        <f>IF(ISBLANK('Step 1.1 Raw Data'!A1461),"-",'Step 1.1 Raw Data'!A1461)</f>
        <v>43193.208417708331</v>
      </c>
      <c r="B1461">
        <f t="shared" si="145"/>
        <v>5</v>
      </c>
      <c r="C1461">
        <f t="shared" si="144"/>
        <v>3</v>
      </c>
      <c r="D1461">
        <f>IF(ISBLANK('Step 1.1 Raw Data'!B1461),"-",'Step 1.1 Raw Data'!B1461)</f>
        <v>86.402699999999996</v>
      </c>
      <c r="E1461">
        <f>IF(ISBLANK('Step 1.1 Raw Data'!C1461),"-",'Step 1.1 Raw Data'!C1461)</f>
        <v>86.402699999999996</v>
      </c>
      <c r="F1461">
        <f>IF(ISBLANK('Step 1.1 Raw Data'!D1461),"-",'Step 1.1 Raw Data'!D1461)</f>
        <v>86.402699999999996</v>
      </c>
      <c r="G1461" s="17">
        <f t="shared" si="146"/>
        <v>86.402699999999996</v>
      </c>
      <c r="H1461" s="61">
        <f>(SQRT(3)*G1461*'Step 1.1 Raw Data'!$G$3*'Step 1.1 Raw Data'!$G$4)/1000</f>
        <v>31.261196133732241</v>
      </c>
      <c r="J1461" s="10"/>
      <c r="K1461"/>
      <c r="L1461"/>
      <c r="M1461"/>
      <c r="N1461" s="17"/>
      <c r="O1461"/>
      <c r="P1461" s="10"/>
      <c r="Q1461"/>
      <c r="R1461"/>
      <c r="S1461"/>
      <c r="T1461" s="17"/>
    </row>
    <row r="1462" spans="1:20" x14ac:dyDescent="0.3">
      <c r="A1462" s="10">
        <f>IF(ISBLANK('Step 1.1 Raw Data'!A1462),"-",'Step 1.1 Raw Data'!A1462)</f>
        <v>43193.250084432868</v>
      </c>
      <c r="B1462">
        <f t="shared" si="145"/>
        <v>6</v>
      </c>
      <c r="C1462">
        <f t="shared" si="144"/>
        <v>3</v>
      </c>
      <c r="D1462">
        <f>IF(ISBLANK('Step 1.1 Raw Data'!B1462),"-",'Step 1.1 Raw Data'!B1462)</f>
        <v>86.465199999999996</v>
      </c>
      <c r="E1462">
        <f>IF(ISBLANK('Step 1.1 Raw Data'!C1462),"-",'Step 1.1 Raw Data'!C1462)</f>
        <v>86.465199999999996</v>
      </c>
      <c r="F1462">
        <f>IF(ISBLANK('Step 1.1 Raw Data'!D1462),"-",'Step 1.1 Raw Data'!D1462)</f>
        <v>86.465199999999996</v>
      </c>
      <c r="G1462" s="17">
        <f t="shared" si="146"/>
        <v>86.465199999999996</v>
      </c>
      <c r="H1462" s="61">
        <f>(SQRT(3)*G1462*'Step 1.1 Raw Data'!$G$3*'Step 1.1 Raw Data'!$G$4)/1000</f>
        <v>31.283809139556809</v>
      </c>
      <c r="J1462" s="10"/>
      <c r="K1462"/>
      <c r="L1462"/>
      <c r="M1462"/>
      <c r="N1462" s="17"/>
      <c r="O1462"/>
      <c r="P1462" s="10"/>
      <c r="Q1462"/>
      <c r="R1462"/>
      <c r="S1462"/>
      <c r="T1462" s="17"/>
    </row>
    <row r="1463" spans="1:20" x14ac:dyDescent="0.3">
      <c r="A1463" s="10">
        <f>IF(ISBLANK('Step 1.1 Raw Data'!A1463),"-",'Step 1.1 Raw Data'!A1463)</f>
        <v>43193.291751157405</v>
      </c>
      <c r="B1463">
        <f t="shared" si="145"/>
        <v>7</v>
      </c>
      <c r="C1463">
        <f t="shared" si="144"/>
        <v>3</v>
      </c>
      <c r="D1463">
        <f>IF(ISBLANK('Step 1.1 Raw Data'!B1463),"-",'Step 1.1 Raw Data'!B1463)</f>
        <v>86.401200000000003</v>
      </c>
      <c r="E1463">
        <f>IF(ISBLANK('Step 1.1 Raw Data'!C1463),"-",'Step 1.1 Raw Data'!C1463)</f>
        <v>86.401200000000003</v>
      </c>
      <c r="F1463">
        <f>IF(ISBLANK('Step 1.1 Raw Data'!D1463),"-",'Step 1.1 Raw Data'!D1463)</f>
        <v>86.401200000000003</v>
      </c>
      <c r="G1463" s="17">
        <f t="shared" si="146"/>
        <v>86.401200000000003</v>
      </c>
      <c r="H1463" s="61">
        <f>(SQRT(3)*G1463*'Step 1.1 Raw Data'!$G$3*'Step 1.1 Raw Data'!$G$4)/1000</f>
        <v>31.260653421592455</v>
      </c>
      <c r="J1463" s="10"/>
      <c r="K1463"/>
      <c r="L1463"/>
      <c r="M1463"/>
      <c r="N1463" s="17"/>
      <c r="O1463"/>
      <c r="P1463" s="10"/>
      <c r="Q1463"/>
      <c r="R1463"/>
      <c r="S1463"/>
      <c r="T1463" s="17"/>
    </row>
    <row r="1464" spans="1:20" x14ac:dyDescent="0.3">
      <c r="A1464" s="10">
        <f>IF(ISBLANK('Step 1.1 Raw Data'!A1464),"-",'Step 1.1 Raw Data'!A1464)</f>
        <v>43193.333417881942</v>
      </c>
      <c r="B1464">
        <f t="shared" si="145"/>
        <v>8</v>
      </c>
      <c r="C1464">
        <f t="shared" si="144"/>
        <v>3</v>
      </c>
      <c r="D1464">
        <f>IF(ISBLANK('Step 1.1 Raw Data'!B1464),"-",'Step 1.1 Raw Data'!B1464)</f>
        <v>86.451499999999996</v>
      </c>
      <c r="E1464">
        <f>IF(ISBLANK('Step 1.1 Raw Data'!C1464),"-",'Step 1.1 Raw Data'!C1464)</f>
        <v>86.451499999999996</v>
      </c>
      <c r="F1464">
        <f>IF(ISBLANK('Step 1.1 Raw Data'!D1464),"-",'Step 1.1 Raw Data'!D1464)</f>
        <v>86.451499999999996</v>
      </c>
      <c r="G1464" s="17">
        <f t="shared" si="146"/>
        <v>86.451499999999996</v>
      </c>
      <c r="H1464" s="61">
        <f>(SQRT(3)*G1464*'Step 1.1 Raw Data'!$G$3*'Step 1.1 Raw Data'!$G$4)/1000</f>
        <v>31.278852368680063</v>
      </c>
      <c r="J1464" s="10"/>
      <c r="K1464"/>
      <c r="L1464"/>
      <c r="M1464"/>
      <c r="N1464" s="17"/>
      <c r="O1464"/>
      <c r="P1464" s="10"/>
      <c r="Q1464"/>
      <c r="R1464"/>
      <c r="S1464"/>
      <c r="T1464" s="17"/>
    </row>
    <row r="1465" spans="1:20" x14ac:dyDescent="0.3">
      <c r="A1465" s="10">
        <f>IF(ISBLANK('Step 1.1 Raw Data'!A1465),"-",'Step 1.1 Raw Data'!A1465)</f>
        <v>43193.37508460648</v>
      </c>
      <c r="B1465">
        <f t="shared" si="145"/>
        <v>9</v>
      </c>
      <c r="C1465">
        <f t="shared" si="144"/>
        <v>3</v>
      </c>
      <c r="D1465">
        <f>IF(ISBLANK('Step 1.1 Raw Data'!B1465),"-",'Step 1.1 Raw Data'!B1465)</f>
        <v>86.202799999999996</v>
      </c>
      <c r="E1465">
        <f>IF(ISBLANK('Step 1.1 Raw Data'!C1465),"-",'Step 1.1 Raw Data'!C1465)</f>
        <v>86.202799999999996</v>
      </c>
      <c r="F1465">
        <f>IF(ISBLANK('Step 1.1 Raw Data'!D1465),"-",'Step 1.1 Raw Data'!D1465)</f>
        <v>86.202799999999996</v>
      </c>
      <c r="G1465" s="17">
        <f t="shared" si="146"/>
        <v>86.202799999999982</v>
      </c>
      <c r="H1465" s="61">
        <f>(SQRT(3)*G1465*'Step 1.1 Raw Data'!$G$3*'Step 1.1 Raw Data'!$G$4)/1000</f>
        <v>31.188870695902946</v>
      </c>
      <c r="J1465" s="10"/>
      <c r="K1465"/>
      <c r="L1465"/>
      <c r="M1465"/>
      <c r="N1465" s="17"/>
      <c r="O1465"/>
      <c r="P1465" s="10"/>
      <c r="Q1465"/>
      <c r="R1465"/>
      <c r="S1465"/>
      <c r="T1465" s="17"/>
    </row>
    <row r="1466" spans="1:20" x14ac:dyDescent="0.3">
      <c r="A1466" s="10">
        <f>IF(ISBLANK('Step 1.1 Raw Data'!A1466),"-",'Step 1.1 Raw Data'!A1466)</f>
        <v>43193.416751331017</v>
      </c>
      <c r="B1466">
        <f t="shared" si="145"/>
        <v>10</v>
      </c>
      <c r="C1466">
        <f t="shared" si="144"/>
        <v>3</v>
      </c>
      <c r="D1466">
        <f>IF(ISBLANK('Step 1.1 Raw Data'!B1466),"-",'Step 1.1 Raw Data'!B1466)</f>
        <v>86.271500000000003</v>
      </c>
      <c r="E1466">
        <f>IF(ISBLANK('Step 1.1 Raw Data'!C1466),"-",'Step 1.1 Raw Data'!C1466)</f>
        <v>86.271500000000003</v>
      </c>
      <c r="F1466">
        <f>IF(ISBLANK('Step 1.1 Raw Data'!D1466),"-",'Step 1.1 Raw Data'!D1466)</f>
        <v>86.271500000000003</v>
      </c>
      <c r="G1466" s="17">
        <f t="shared" si="146"/>
        <v>86.271500000000003</v>
      </c>
      <c r="H1466" s="61">
        <f>(SQRT(3)*G1466*'Step 1.1 Raw Data'!$G$3*'Step 1.1 Raw Data'!$G$4)/1000</f>
        <v>31.213726911905312</v>
      </c>
      <c r="J1466" s="10"/>
      <c r="K1466"/>
      <c r="L1466"/>
      <c r="M1466"/>
      <c r="N1466" s="17"/>
      <c r="O1466"/>
      <c r="P1466" s="10"/>
      <c r="Q1466"/>
      <c r="R1466"/>
      <c r="S1466"/>
      <c r="T1466" s="17"/>
    </row>
    <row r="1467" spans="1:20" x14ac:dyDescent="0.3">
      <c r="A1467" s="10">
        <f>IF(ISBLANK('Step 1.1 Raw Data'!A1467),"-",'Step 1.1 Raw Data'!A1467)</f>
        <v>43193.458418055554</v>
      </c>
      <c r="B1467">
        <f t="shared" si="145"/>
        <v>11</v>
      </c>
      <c r="C1467">
        <f t="shared" si="144"/>
        <v>3</v>
      </c>
      <c r="D1467">
        <f>IF(ISBLANK('Step 1.1 Raw Data'!B1467),"-",'Step 1.1 Raw Data'!B1467)</f>
        <v>86.756699999999995</v>
      </c>
      <c r="E1467">
        <f>IF(ISBLANK('Step 1.1 Raw Data'!C1467),"-",'Step 1.1 Raw Data'!C1467)</f>
        <v>86.756699999999995</v>
      </c>
      <c r="F1467">
        <f>IF(ISBLANK('Step 1.1 Raw Data'!D1467),"-",'Step 1.1 Raw Data'!D1467)</f>
        <v>86.756699999999995</v>
      </c>
      <c r="G1467" s="17">
        <f t="shared" si="146"/>
        <v>86.756699999999981</v>
      </c>
      <c r="H1467" s="61">
        <f>(SQRT(3)*G1467*'Step 1.1 Raw Data'!$G$3*'Step 1.1 Raw Data'!$G$4)/1000</f>
        <v>31.389276198722584</v>
      </c>
      <c r="J1467" s="10"/>
      <c r="K1467"/>
      <c r="L1467"/>
      <c r="M1467"/>
      <c r="N1467" s="17"/>
      <c r="O1467"/>
      <c r="P1467" s="10"/>
      <c r="Q1467"/>
      <c r="R1467"/>
      <c r="S1467"/>
      <c r="T1467" s="17"/>
    </row>
    <row r="1468" spans="1:20" x14ac:dyDescent="0.3">
      <c r="A1468" s="10">
        <f>IF(ISBLANK('Step 1.1 Raw Data'!A1468),"-",'Step 1.1 Raw Data'!A1468)</f>
        <v>43193.500084780091</v>
      </c>
      <c r="B1468">
        <f t="shared" si="145"/>
        <v>12</v>
      </c>
      <c r="C1468">
        <f t="shared" si="144"/>
        <v>3</v>
      </c>
      <c r="D1468">
        <f>IF(ISBLANK('Step 1.1 Raw Data'!B1468),"-",'Step 1.1 Raw Data'!B1468)</f>
        <v>86.619399999999999</v>
      </c>
      <c r="E1468">
        <f>IF(ISBLANK('Step 1.1 Raw Data'!C1468),"-",'Step 1.1 Raw Data'!C1468)</f>
        <v>86.619399999999999</v>
      </c>
      <c r="F1468">
        <f>IF(ISBLANK('Step 1.1 Raw Data'!D1468),"-",'Step 1.1 Raw Data'!D1468)</f>
        <v>86.619399999999999</v>
      </c>
      <c r="G1468" s="17">
        <f t="shared" si="146"/>
        <v>86.619399999999999</v>
      </c>
      <c r="H1468" s="61">
        <f>(SQRT(3)*G1468*'Step 1.1 Raw Data'!$G$3*'Step 1.1 Raw Data'!$G$4)/1000</f>
        <v>31.339599947527173</v>
      </c>
      <c r="J1468" s="10"/>
      <c r="K1468"/>
      <c r="L1468"/>
      <c r="M1468"/>
      <c r="N1468" s="17"/>
      <c r="O1468"/>
      <c r="P1468" s="10"/>
      <c r="Q1468"/>
      <c r="R1468"/>
      <c r="S1468"/>
      <c r="T1468" s="17"/>
    </row>
    <row r="1469" spans="1:20" x14ac:dyDescent="0.3">
      <c r="A1469" s="10">
        <f>IF(ISBLANK('Step 1.1 Raw Data'!A1469),"-",'Step 1.1 Raw Data'!A1469)</f>
        <v>43193.541751504628</v>
      </c>
      <c r="B1469">
        <f t="shared" si="145"/>
        <v>13</v>
      </c>
      <c r="C1469">
        <f t="shared" si="144"/>
        <v>3</v>
      </c>
      <c r="D1469">
        <f>IF(ISBLANK('Step 1.1 Raw Data'!B1469),"-",'Step 1.1 Raw Data'!B1469)</f>
        <v>86.637699999999995</v>
      </c>
      <c r="E1469">
        <f>IF(ISBLANK('Step 1.1 Raw Data'!C1469),"-",'Step 1.1 Raw Data'!C1469)</f>
        <v>86.637699999999995</v>
      </c>
      <c r="F1469">
        <f>IF(ISBLANK('Step 1.1 Raw Data'!D1469),"-",'Step 1.1 Raw Data'!D1469)</f>
        <v>86.637699999999995</v>
      </c>
      <c r="G1469" s="17">
        <f t="shared" si="146"/>
        <v>86.637699999999995</v>
      </c>
      <c r="H1469" s="61">
        <f>(SQRT(3)*G1469*'Step 1.1 Raw Data'!$G$3*'Step 1.1 Raw Data'!$G$4)/1000</f>
        <v>31.34622103563261</v>
      </c>
      <c r="J1469" s="10"/>
      <c r="K1469"/>
      <c r="L1469"/>
      <c r="M1469"/>
      <c r="N1469" s="17"/>
      <c r="O1469"/>
      <c r="P1469" s="10"/>
      <c r="Q1469"/>
      <c r="R1469"/>
      <c r="S1469"/>
      <c r="T1469" s="17"/>
    </row>
    <row r="1470" spans="1:20" x14ac:dyDescent="0.3">
      <c r="A1470" s="10">
        <f>IF(ISBLANK('Step 1.1 Raw Data'!A1470),"-",'Step 1.1 Raw Data'!A1470)</f>
        <v>43193.583418229166</v>
      </c>
      <c r="B1470">
        <f t="shared" si="145"/>
        <v>14</v>
      </c>
      <c r="C1470">
        <f t="shared" si="144"/>
        <v>3</v>
      </c>
      <c r="D1470">
        <f>IF(ISBLANK('Step 1.1 Raw Data'!B1470),"-",'Step 1.1 Raw Data'!B1470)</f>
        <v>86.875699999999995</v>
      </c>
      <c r="E1470">
        <f>IF(ISBLANK('Step 1.1 Raw Data'!C1470),"-",'Step 1.1 Raw Data'!C1470)</f>
        <v>86.875699999999995</v>
      </c>
      <c r="F1470">
        <f>IF(ISBLANK('Step 1.1 Raw Data'!D1470),"-",'Step 1.1 Raw Data'!D1470)</f>
        <v>86.875699999999995</v>
      </c>
      <c r="G1470" s="17">
        <f t="shared" si="146"/>
        <v>86.875699999999995</v>
      </c>
      <c r="H1470" s="61">
        <f>(SQRT(3)*G1470*'Step 1.1 Raw Data'!$G$3*'Step 1.1 Raw Data'!$G$4)/1000</f>
        <v>31.432331361812558</v>
      </c>
      <c r="J1470" s="10"/>
      <c r="K1470"/>
      <c r="L1470"/>
      <c r="M1470"/>
      <c r="N1470" s="17"/>
      <c r="O1470"/>
      <c r="P1470" s="10"/>
      <c r="Q1470"/>
      <c r="R1470"/>
      <c r="S1470"/>
      <c r="T1470" s="17"/>
    </row>
    <row r="1471" spans="1:20" x14ac:dyDescent="0.3">
      <c r="A1471" s="10">
        <f>IF(ISBLANK('Step 1.1 Raw Data'!A1471),"-",'Step 1.1 Raw Data'!A1471)</f>
        <v>43193.625084953703</v>
      </c>
      <c r="B1471">
        <f t="shared" si="145"/>
        <v>15</v>
      </c>
      <c r="C1471">
        <f t="shared" si="144"/>
        <v>3</v>
      </c>
      <c r="D1471">
        <f>IF(ISBLANK('Step 1.1 Raw Data'!B1471),"-",'Step 1.1 Raw Data'!B1471)</f>
        <v>86.799400000000006</v>
      </c>
      <c r="E1471">
        <f>IF(ISBLANK('Step 1.1 Raw Data'!C1471),"-",'Step 1.1 Raw Data'!C1471)</f>
        <v>86.799400000000006</v>
      </c>
      <c r="F1471">
        <f>IF(ISBLANK('Step 1.1 Raw Data'!D1471),"-",'Step 1.1 Raw Data'!D1471)</f>
        <v>86.799400000000006</v>
      </c>
      <c r="G1471" s="17">
        <f t="shared" si="146"/>
        <v>86.799400000000006</v>
      </c>
      <c r="H1471" s="61">
        <f>(SQRT(3)*G1471*'Step 1.1 Raw Data'!$G$3*'Step 1.1 Raw Data'!$G$4)/1000</f>
        <v>31.404725404301935</v>
      </c>
      <c r="J1471" s="10"/>
      <c r="K1471"/>
      <c r="L1471"/>
      <c r="M1471"/>
      <c r="N1471" s="17"/>
      <c r="O1471"/>
      <c r="P1471" s="10"/>
      <c r="Q1471"/>
      <c r="R1471"/>
      <c r="S1471"/>
      <c r="T1471" s="17"/>
    </row>
    <row r="1472" spans="1:20" x14ac:dyDescent="0.3">
      <c r="A1472" s="10">
        <f>IF(ISBLANK('Step 1.1 Raw Data'!A1472),"-",'Step 1.1 Raw Data'!A1472)</f>
        <v>43193.66675167824</v>
      </c>
      <c r="B1472">
        <f t="shared" si="145"/>
        <v>16</v>
      </c>
      <c r="C1472">
        <f t="shared" si="144"/>
        <v>3</v>
      </c>
      <c r="D1472">
        <f>IF(ISBLANK('Step 1.1 Raw Data'!B1472),"-",'Step 1.1 Raw Data'!B1472)</f>
        <v>86.767399999999995</v>
      </c>
      <c r="E1472">
        <f>IF(ISBLANK('Step 1.1 Raw Data'!C1472),"-",'Step 1.1 Raw Data'!C1472)</f>
        <v>86.767399999999995</v>
      </c>
      <c r="F1472">
        <f>IF(ISBLANK('Step 1.1 Raw Data'!D1472),"-",'Step 1.1 Raw Data'!D1472)</f>
        <v>86.767399999999995</v>
      </c>
      <c r="G1472" s="17">
        <f t="shared" si="146"/>
        <v>86.767399999999995</v>
      </c>
      <c r="H1472" s="61">
        <f>(SQRT(3)*G1472*'Step 1.1 Raw Data'!$G$3*'Step 1.1 Raw Data'!$G$4)/1000</f>
        <v>31.393147545319756</v>
      </c>
      <c r="J1472" s="10"/>
      <c r="K1472"/>
      <c r="L1472"/>
      <c r="M1472"/>
      <c r="N1472" s="17"/>
      <c r="O1472"/>
      <c r="P1472" s="10"/>
      <c r="Q1472"/>
      <c r="R1472"/>
      <c r="S1472"/>
      <c r="T1472" s="17"/>
    </row>
    <row r="1473" spans="1:20" x14ac:dyDescent="0.3">
      <c r="A1473" s="10">
        <f>IF(ISBLANK('Step 1.1 Raw Data'!A1473),"-",'Step 1.1 Raw Data'!A1473)</f>
        <v>43193.708418402777</v>
      </c>
      <c r="B1473">
        <f t="shared" si="145"/>
        <v>17</v>
      </c>
      <c r="C1473">
        <f t="shared" si="144"/>
        <v>3</v>
      </c>
      <c r="D1473">
        <f>IF(ISBLANK('Step 1.1 Raw Data'!B1473),"-",'Step 1.1 Raw Data'!B1473)</f>
        <v>86.738399999999999</v>
      </c>
      <c r="E1473">
        <f>IF(ISBLANK('Step 1.1 Raw Data'!C1473),"-",'Step 1.1 Raw Data'!C1473)</f>
        <v>86.738399999999999</v>
      </c>
      <c r="F1473">
        <f>IF(ISBLANK('Step 1.1 Raw Data'!D1473),"-",'Step 1.1 Raw Data'!D1473)</f>
        <v>86.738399999999999</v>
      </c>
      <c r="G1473" s="17">
        <f t="shared" si="146"/>
        <v>86.738399999999999</v>
      </c>
      <c r="H1473" s="61">
        <f>(SQRT(3)*G1473*'Step 1.1 Raw Data'!$G$3*'Step 1.1 Raw Data'!$G$4)/1000</f>
        <v>31.382655110617154</v>
      </c>
      <c r="J1473" s="10"/>
      <c r="K1473"/>
      <c r="L1473"/>
      <c r="M1473"/>
      <c r="N1473" s="17"/>
      <c r="O1473"/>
      <c r="P1473" s="10"/>
      <c r="Q1473"/>
      <c r="R1473"/>
      <c r="S1473"/>
      <c r="T1473" s="17"/>
    </row>
    <row r="1474" spans="1:20" x14ac:dyDescent="0.3">
      <c r="A1474" s="10">
        <f>IF(ISBLANK('Step 1.1 Raw Data'!A1474),"-",'Step 1.1 Raw Data'!A1474)</f>
        <v>43193.750085127314</v>
      </c>
      <c r="B1474">
        <f t="shared" si="145"/>
        <v>18</v>
      </c>
      <c r="C1474">
        <f t="shared" ref="C1474:C1537" si="147">WEEKDAY(A1474)</f>
        <v>3</v>
      </c>
      <c r="D1474">
        <f>IF(ISBLANK('Step 1.1 Raw Data'!B1474),"-",'Step 1.1 Raw Data'!B1474)</f>
        <v>86.712400000000002</v>
      </c>
      <c r="E1474">
        <f>IF(ISBLANK('Step 1.1 Raw Data'!C1474),"-",'Step 1.1 Raw Data'!C1474)</f>
        <v>86.712400000000002</v>
      </c>
      <c r="F1474">
        <f>IF(ISBLANK('Step 1.1 Raw Data'!D1474),"-",'Step 1.1 Raw Data'!D1474)</f>
        <v>86.712400000000002</v>
      </c>
      <c r="G1474" s="17">
        <f t="shared" si="146"/>
        <v>86.712400000000002</v>
      </c>
      <c r="H1474" s="61">
        <f>(SQRT(3)*G1474*'Step 1.1 Raw Data'!$G$3*'Step 1.1 Raw Data'!$G$4)/1000</f>
        <v>31.373248100194136</v>
      </c>
      <c r="J1474" s="10"/>
      <c r="K1474"/>
      <c r="L1474"/>
      <c r="M1474"/>
      <c r="N1474" s="17"/>
      <c r="O1474"/>
      <c r="P1474" s="10"/>
      <c r="Q1474"/>
      <c r="R1474"/>
      <c r="S1474"/>
      <c r="T1474" s="17"/>
    </row>
    <row r="1475" spans="1:20" x14ac:dyDescent="0.3">
      <c r="A1475" s="10">
        <f>IF(ISBLANK('Step 1.1 Raw Data'!A1475),"-",'Step 1.1 Raw Data'!A1475)</f>
        <v>43193.791751851852</v>
      </c>
      <c r="B1475">
        <f t="shared" ref="B1475:B1538" si="148">HOUR(A1475)</f>
        <v>19</v>
      </c>
      <c r="C1475">
        <f t="shared" si="147"/>
        <v>3</v>
      </c>
      <c r="D1475">
        <f>IF(ISBLANK('Step 1.1 Raw Data'!B1475),"-",'Step 1.1 Raw Data'!B1475)</f>
        <v>86.837599999999995</v>
      </c>
      <c r="E1475">
        <f>IF(ISBLANK('Step 1.1 Raw Data'!C1475),"-",'Step 1.1 Raw Data'!C1475)</f>
        <v>86.837599999999995</v>
      </c>
      <c r="F1475">
        <f>IF(ISBLANK('Step 1.1 Raw Data'!D1475),"-",'Step 1.1 Raw Data'!D1475)</f>
        <v>86.837599999999995</v>
      </c>
      <c r="G1475" s="17">
        <f t="shared" ref="G1475:G1538" si="149">AVERAGE(D1475:F1475)</f>
        <v>86.837599999999995</v>
      </c>
      <c r="H1475" s="61">
        <f>(SQRT(3)*G1475*'Step 1.1 Raw Data'!$G$3*'Step 1.1 Raw Data'!$G$4)/1000</f>
        <v>31.418546473461902</v>
      </c>
      <c r="J1475" s="10"/>
      <c r="K1475"/>
      <c r="L1475"/>
      <c r="M1475"/>
      <c r="N1475" s="17"/>
      <c r="O1475"/>
      <c r="P1475" s="10"/>
      <c r="Q1475"/>
      <c r="R1475"/>
      <c r="S1475"/>
      <c r="T1475" s="17"/>
    </row>
    <row r="1476" spans="1:20" x14ac:dyDescent="0.3">
      <c r="A1476" s="10">
        <f>IF(ISBLANK('Step 1.1 Raw Data'!A1476),"-",'Step 1.1 Raw Data'!A1476)</f>
        <v>43193.833418576389</v>
      </c>
      <c r="B1476">
        <f t="shared" si="148"/>
        <v>20</v>
      </c>
      <c r="C1476">
        <f t="shared" si="147"/>
        <v>3</v>
      </c>
      <c r="D1476">
        <f>IF(ISBLANK('Step 1.1 Raw Data'!B1476),"-",'Step 1.1 Raw Data'!B1476)</f>
        <v>86.626999999999995</v>
      </c>
      <c r="E1476">
        <f>IF(ISBLANK('Step 1.1 Raw Data'!C1476),"-",'Step 1.1 Raw Data'!C1476)</f>
        <v>86.626999999999995</v>
      </c>
      <c r="F1476">
        <f>IF(ISBLANK('Step 1.1 Raw Data'!D1476),"-",'Step 1.1 Raw Data'!D1476)</f>
        <v>86.626999999999995</v>
      </c>
      <c r="G1476" s="17">
        <f t="shared" si="149"/>
        <v>86.626999999999995</v>
      </c>
      <c r="H1476" s="61">
        <f>(SQRT(3)*G1476*'Step 1.1 Raw Data'!$G$3*'Step 1.1 Raw Data'!$G$4)/1000</f>
        <v>31.342349689035444</v>
      </c>
      <c r="J1476" s="10"/>
      <c r="K1476"/>
      <c r="L1476"/>
      <c r="M1476"/>
      <c r="N1476" s="17"/>
      <c r="O1476"/>
      <c r="P1476" s="10"/>
      <c r="Q1476"/>
      <c r="R1476"/>
      <c r="S1476"/>
      <c r="T1476" s="17"/>
    </row>
    <row r="1477" spans="1:20" x14ac:dyDescent="0.3">
      <c r="A1477" s="10">
        <f>IF(ISBLANK('Step 1.1 Raw Data'!A1477),"-",'Step 1.1 Raw Data'!A1477)</f>
        <v>43193.875085300926</v>
      </c>
      <c r="B1477">
        <f t="shared" si="148"/>
        <v>21</v>
      </c>
      <c r="C1477">
        <f t="shared" si="147"/>
        <v>3</v>
      </c>
      <c r="D1477">
        <f>IF(ISBLANK('Step 1.1 Raw Data'!B1477),"-",'Step 1.1 Raw Data'!B1477)</f>
        <v>86.623900000000006</v>
      </c>
      <c r="E1477">
        <f>IF(ISBLANK('Step 1.1 Raw Data'!C1477),"-",'Step 1.1 Raw Data'!C1477)</f>
        <v>86.623900000000006</v>
      </c>
      <c r="F1477">
        <f>IF(ISBLANK('Step 1.1 Raw Data'!D1477),"-",'Step 1.1 Raw Data'!D1477)</f>
        <v>86.623900000000006</v>
      </c>
      <c r="G1477" s="17">
        <f t="shared" si="149"/>
        <v>86.623900000000006</v>
      </c>
      <c r="H1477" s="61">
        <f>(SQRT(3)*G1477*'Step 1.1 Raw Data'!$G$3*'Step 1.1 Raw Data'!$G$4)/1000</f>
        <v>31.34122808394655</v>
      </c>
      <c r="J1477" s="10"/>
      <c r="K1477"/>
      <c r="L1477"/>
      <c r="M1477"/>
      <c r="N1477" s="17"/>
      <c r="O1477"/>
      <c r="P1477" s="10"/>
      <c r="Q1477"/>
      <c r="R1477"/>
      <c r="S1477"/>
      <c r="T1477" s="17"/>
    </row>
    <row r="1478" spans="1:20" x14ac:dyDescent="0.3">
      <c r="A1478" s="10">
        <f>IF(ISBLANK('Step 1.1 Raw Data'!A1478),"-",'Step 1.1 Raw Data'!A1478)</f>
        <v>43193.916752025463</v>
      </c>
      <c r="B1478">
        <f t="shared" si="148"/>
        <v>22</v>
      </c>
      <c r="C1478">
        <f t="shared" si="147"/>
        <v>3</v>
      </c>
      <c r="D1478">
        <f>IF(ISBLANK('Step 1.1 Raw Data'!B1478),"-",'Step 1.1 Raw Data'!B1478)</f>
        <v>86.713999999999999</v>
      </c>
      <c r="E1478">
        <f>IF(ISBLANK('Step 1.1 Raw Data'!C1478),"-",'Step 1.1 Raw Data'!C1478)</f>
        <v>86.713999999999999</v>
      </c>
      <c r="F1478">
        <f>IF(ISBLANK('Step 1.1 Raw Data'!D1478),"-",'Step 1.1 Raw Data'!D1478)</f>
        <v>86.713999999999999</v>
      </c>
      <c r="G1478" s="17">
        <f t="shared" si="149"/>
        <v>86.713999999999999</v>
      </c>
      <c r="H1478" s="61">
        <f>(SQRT(3)*G1478*'Step 1.1 Raw Data'!$G$3*'Step 1.1 Raw Data'!$G$4)/1000</f>
        <v>31.373826993143243</v>
      </c>
      <c r="J1478" s="10"/>
      <c r="K1478"/>
      <c r="L1478"/>
      <c r="M1478"/>
      <c r="N1478" s="17"/>
      <c r="O1478"/>
      <c r="P1478" s="10"/>
      <c r="Q1478"/>
      <c r="R1478"/>
      <c r="S1478"/>
      <c r="T1478" s="17"/>
    </row>
    <row r="1479" spans="1:20" x14ac:dyDescent="0.3">
      <c r="A1479" s="10">
        <f>IF(ISBLANK('Step 1.1 Raw Data'!A1479),"-",'Step 1.1 Raw Data'!A1479)</f>
        <v>43193.95841875</v>
      </c>
      <c r="B1479">
        <f t="shared" si="148"/>
        <v>23</v>
      </c>
      <c r="C1479">
        <f t="shared" si="147"/>
        <v>3</v>
      </c>
      <c r="D1479">
        <f>IF(ISBLANK('Step 1.1 Raw Data'!B1479),"-",'Step 1.1 Raw Data'!B1479)</f>
        <v>86.897099999999995</v>
      </c>
      <c r="E1479">
        <f>IF(ISBLANK('Step 1.1 Raw Data'!C1479),"-",'Step 1.1 Raw Data'!C1479)</f>
        <v>86.897099999999995</v>
      </c>
      <c r="F1479">
        <f>IF(ISBLANK('Step 1.1 Raw Data'!D1479),"-",'Step 1.1 Raw Data'!D1479)</f>
        <v>86.897099999999995</v>
      </c>
      <c r="G1479" s="17">
        <f t="shared" si="149"/>
        <v>86.89709999999998</v>
      </c>
      <c r="H1479" s="61">
        <f>(SQRT(3)*G1479*'Step 1.1 Raw Data'!$G$3*'Step 1.1 Raw Data'!$G$4)/1000</f>
        <v>31.440074055006885</v>
      </c>
      <c r="J1479" s="10"/>
      <c r="K1479"/>
      <c r="L1479"/>
      <c r="M1479"/>
      <c r="N1479" s="17"/>
      <c r="O1479"/>
      <c r="P1479" s="10"/>
      <c r="Q1479"/>
      <c r="R1479"/>
      <c r="S1479"/>
      <c r="T1479" s="17"/>
    </row>
    <row r="1480" spans="1:20" x14ac:dyDescent="0.3">
      <c r="A1480" s="10">
        <f>IF(ISBLANK('Step 1.1 Raw Data'!A1480),"-",'Step 1.1 Raw Data'!A1480)</f>
        <v>43194.000085474538</v>
      </c>
      <c r="B1480">
        <f t="shared" si="148"/>
        <v>0</v>
      </c>
      <c r="C1480">
        <f t="shared" si="147"/>
        <v>4</v>
      </c>
      <c r="D1480">
        <f>IF(ISBLANK('Step 1.1 Raw Data'!B1480),"-",'Step 1.1 Raw Data'!B1480)</f>
        <v>0</v>
      </c>
      <c r="E1480">
        <f>IF(ISBLANK('Step 1.1 Raw Data'!C1480),"-",'Step 1.1 Raw Data'!C1480)</f>
        <v>0</v>
      </c>
      <c r="F1480">
        <f>IF(ISBLANK('Step 1.1 Raw Data'!D1480),"-",'Step 1.1 Raw Data'!D1480)</f>
        <v>0</v>
      </c>
      <c r="G1480" s="17">
        <f t="shared" si="149"/>
        <v>0</v>
      </c>
      <c r="H1480" s="61">
        <f>(SQRT(3)*G1480*'Step 1.1 Raw Data'!$G$3*'Step 1.1 Raw Data'!$G$4)/1000</f>
        <v>0</v>
      </c>
      <c r="J1480" s="10"/>
      <c r="K1480"/>
      <c r="L1480"/>
      <c r="M1480"/>
      <c r="N1480" s="17"/>
      <c r="O1480"/>
      <c r="P1480" s="10"/>
      <c r="Q1480"/>
      <c r="R1480"/>
      <c r="S1480"/>
      <c r="T1480" s="17"/>
    </row>
    <row r="1481" spans="1:20" x14ac:dyDescent="0.3">
      <c r="A1481" s="10">
        <f>IF(ISBLANK('Step 1.1 Raw Data'!A1481),"-",'Step 1.1 Raw Data'!A1481)</f>
        <v>43194.041752199075</v>
      </c>
      <c r="B1481">
        <f t="shared" si="148"/>
        <v>1</v>
      </c>
      <c r="C1481">
        <f t="shared" si="147"/>
        <v>4</v>
      </c>
      <c r="D1481">
        <f>IF(ISBLANK('Step 1.1 Raw Data'!B1481),"-",'Step 1.1 Raw Data'!B1481)</f>
        <v>0</v>
      </c>
      <c r="E1481">
        <f>IF(ISBLANK('Step 1.1 Raw Data'!C1481),"-",'Step 1.1 Raw Data'!C1481)</f>
        <v>0</v>
      </c>
      <c r="F1481">
        <f>IF(ISBLANK('Step 1.1 Raw Data'!D1481),"-",'Step 1.1 Raw Data'!D1481)</f>
        <v>0</v>
      </c>
      <c r="G1481" s="17">
        <f t="shared" si="149"/>
        <v>0</v>
      </c>
      <c r="H1481" s="61">
        <f>(SQRT(3)*G1481*'Step 1.1 Raw Data'!$G$3*'Step 1.1 Raw Data'!$G$4)/1000</f>
        <v>0</v>
      </c>
      <c r="J1481" s="10"/>
      <c r="K1481"/>
      <c r="L1481"/>
      <c r="M1481"/>
      <c r="N1481" s="17"/>
      <c r="O1481"/>
      <c r="P1481" s="10"/>
      <c r="Q1481"/>
      <c r="R1481"/>
      <c r="S1481"/>
      <c r="T1481" s="17"/>
    </row>
    <row r="1482" spans="1:20" x14ac:dyDescent="0.3">
      <c r="A1482" s="10">
        <f>IF(ISBLANK('Step 1.1 Raw Data'!A1482),"-",'Step 1.1 Raw Data'!A1482)</f>
        <v>43194.083418923612</v>
      </c>
      <c r="B1482">
        <f t="shared" si="148"/>
        <v>2</v>
      </c>
      <c r="C1482">
        <f t="shared" si="147"/>
        <v>4</v>
      </c>
      <c r="D1482">
        <f>IF(ISBLANK('Step 1.1 Raw Data'!B1482),"-",'Step 1.1 Raw Data'!B1482)</f>
        <v>0</v>
      </c>
      <c r="E1482">
        <f>IF(ISBLANK('Step 1.1 Raw Data'!C1482),"-",'Step 1.1 Raw Data'!C1482)</f>
        <v>0</v>
      </c>
      <c r="F1482">
        <f>IF(ISBLANK('Step 1.1 Raw Data'!D1482),"-",'Step 1.1 Raw Data'!D1482)</f>
        <v>0</v>
      </c>
      <c r="G1482" s="17">
        <f t="shared" si="149"/>
        <v>0</v>
      </c>
      <c r="H1482" s="61">
        <f>(SQRT(3)*G1482*'Step 1.1 Raw Data'!$G$3*'Step 1.1 Raw Data'!$G$4)/1000</f>
        <v>0</v>
      </c>
      <c r="J1482" s="10"/>
      <c r="K1482"/>
      <c r="L1482"/>
      <c r="M1482"/>
      <c r="N1482" s="17"/>
      <c r="O1482"/>
      <c r="P1482" s="10"/>
      <c r="Q1482"/>
      <c r="R1482"/>
      <c r="S1482"/>
      <c r="T1482" s="17"/>
    </row>
    <row r="1483" spans="1:20" x14ac:dyDescent="0.3">
      <c r="A1483" s="10">
        <f>IF(ISBLANK('Step 1.1 Raw Data'!A1483),"-",'Step 1.1 Raw Data'!A1483)</f>
        <v>43194.125085648149</v>
      </c>
      <c r="B1483">
        <f t="shared" si="148"/>
        <v>3</v>
      </c>
      <c r="C1483">
        <f t="shared" si="147"/>
        <v>4</v>
      </c>
      <c r="D1483">
        <f>IF(ISBLANK('Step 1.1 Raw Data'!B1483),"-",'Step 1.1 Raw Data'!B1483)</f>
        <v>0</v>
      </c>
      <c r="E1483">
        <f>IF(ISBLANK('Step 1.1 Raw Data'!C1483),"-",'Step 1.1 Raw Data'!C1483)</f>
        <v>0</v>
      </c>
      <c r="F1483">
        <f>IF(ISBLANK('Step 1.1 Raw Data'!D1483),"-",'Step 1.1 Raw Data'!D1483)</f>
        <v>0</v>
      </c>
      <c r="G1483" s="17">
        <f t="shared" si="149"/>
        <v>0</v>
      </c>
      <c r="H1483" s="61">
        <f>(SQRT(3)*G1483*'Step 1.1 Raw Data'!$G$3*'Step 1.1 Raw Data'!$G$4)/1000</f>
        <v>0</v>
      </c>
      <c r="J1483" s="10"/>
      <c r="K1483"/>
      <c r="L1483"/>
      <c r="M1483"/>
      <c r="N1483" s="17"/>
      <c r="O1483"/>
      <c r="P1483" s="10"/>
      <c r="Q1483"/>
      <c r="R1483"/>
      <c r="S1483"/>
      <c r="T1483" s="17"/>
    </row>
    <row r="1484" spans="1:20" x14ac:dyDescent="0.3">
      <c r="A1484" s="10">
        <f>IF(ISBLANK('Step 1.1 Raw Data'!A1484),"-",'Step 1.1 Raw Data'!A1484)</f>
        <v>43194.166752372686</v>
      </c>
      <c r="B1484">
        <f t="shared" si="148"/>
        <v>4</v>
      </c>
      <c r="C1484">
        <f t="shared" si="147"/>
        <v>4</v>
      </c>
      <c r="D1484">
        <f>IF(ISBLANK('Step 1.1 Raw Data'!B1484),"-",'Step 1.1 Raw Data'!B1484)</f>
        <v>0</v>
      </c>
      <c r="E1484">
        <f>IF(ISBLANK('Step 1.1 Raw Data'!C1484),"-",'Step 1.1 Raw Data'!C1484)</f>
        <v>0</v>
      </c>
      <c r="F1484">
        <f>IF(ISBLANK('Step 1.1 Raw Data'!D1484),"-",'Step 1.1 Raw Data'!D1484)</f>
        <v>0</v>
      </c>
      <c r="G1484" s="17">
        <f t="shared" si="149"/>
        <v>0</v>
      </c>
      <c r="H1484" s="61">
        <f>(SQRT(3)*G1484*'Step 1.1 Raw Data'!$G$3*'Step 1.1 Raw Data'!$G$4)/1000</f>
        <v>0</v>
      </c>
      <c r="J1484" s="10"/>
      <c r="K1484"/>
      <c r="L1484"/>
      <c r="M1484"/>
      <c r="N1484" s="17"/>
      <c r="O1484"/>
      <c r="P1484" s="10"/>
      <c r="Q1484"/>
      <c r="R1484"/>
      <c r="S1484"/>
      <c r="T1484" s="17"/>
    </row>
    <row r="1485" spans="1:20" x14ac:dyDescent="0.3">
      <c r="A1485" s="10">
        <f>IF(ISBLANK('Step 1.1 Raw Data'!A1485),"-",'Step 1.1 Raw Data'!A1485)</f>
        <v>43194.208419097224</v>
      </c>
      <c r="B1485">
        <f t="shared" si="148"/>
        <v>5</v>
      </c>
      <c r="C1485">
        <f t="shared" si="147"/>
        <v>4</v>
      </c>
      <c r="D1485">
        <f>IF(ISBLANK('Step 1.1 Raw Data'!B1485),"-",'Step 1.1 Raw Data'!B1485)</f>
        <v>0</v>
      </c>
      <c r="E1485">
        <f>IF(ISBLANK('Step 1.1 Raw Data'!C1485),"-",'Step 1.1 Raw Data'!C1485)</f>
        <v>0</v>
      </c>
      <c r="F1485">
        <f>IF(ISBLANK('Step 1.1 Raw Data'!D1485),"-",'Step 1.1 Raw Data'!D1485)</f>
        <v>0</v>
      </c>
      <c r="G1485" s="17">
        <f t="shared" si="149"/>
        <v>0</v>
      </c>
      <c r="H1485" s="61">
        <f>(SQRT(3)*G1485*'Step 1.1 Raw Data'!$G$3*'Step 1.1 Raw Data'!$G$4)/1000</f>
        <v>0</v>
      </c>
      <c r="J1485" s="10"/>
      <c r="K1485"/>
      <c r="L1485"/>
      <c r="M1485"/>
      <c r="N1485" s="17"/>
      <c r="O1485"/>
      <c r="P1485" s="10"/>
      <c r="Q1485"/>
      <c r="R1485"/>
      <c r="S1485"/>
      <c r="T1485" s="17"/>
    </row>
    <row r="1486" spans="1:20" x14ac:dyDescent="0.3">
      <c r="A1486" s="10">
        <f>IF(ISBLANK('Step 1.1 Raw Data'!A1486),"-",'Step 1.1 Raw Data'!A1486)</f>
        <v>43194.250085821761</v>
      </c>
      <c r="B1486">
        <f t="shared" si="148"/>
        <v>6</v>
      </c>
      <c r="C1486">
        <f t="shared" si="147"/>
        <v>4</v>
      </c>
      <c r="D1486">
        <f>IF(ISBLANK('Step 1.1 Raw Data'!B1486),"-",'Step 1.1 Raw Data'!B1486)</f>
        <v>0</v>
      </c>
      <c r="E1486">
        <f>IF(ISBLANK('Step 1.1 Raw Data'!C1486),"-",'Step 1.1 Raw Data'!C1486)</f>
        <v>0</v>
      </c>
      <c r="F1486">
        <f>IF(ISBLANK('Step 1.1 Raw Data'!D1486),"-",'Step 1.1 Raw Data'!D1486)</f>
        <v>0</v>
      </c>
      <c r="G1486" s="17">
        <f t="shared" si="149"/>
        <v>0</v>
      </c>
      <c r="H1486" s="61">
        <f>(SQRT(3)*G1486*'Step 1.1 Raw Data'!$G$3*'Step 1.1 Raw Data'!$G$4)/1000</f>
        <v>0</v>
      </c>
      <c r="J1486" s="10"/>
      <c r="K1486"/>
      <c r="L1486"/>
      <c r="M1486"/>
      <c r="N1486" s="17"/>
      <c r="O1486"/>
      <c r="P1486" s="10"/>
      <c r="Q1486"/>
      <c r="R1486"/>
      <c r="S1486"/>
      <c r="T1486" s="17"/>
    </row>
    <row r="1487" spans="1:20" x14ac:dyDescent="0.3">
      <c r="A1487" s="10">
        <f>IF(ISBLANK('Step 1.1 Raw Data'!A1487),"-",'Step 1.1 Raw Data'!A1487)</f>
        <v>43194.291752546298</v>
      </c>
      <c r="B1487">
        <f t="shared" si="148"/>
        <v>7</v>
      </c>
      <c r="C1487">
        <f t="shared" si="147"/>
        <v>4</v>
      </c>
      <c r="D1487">
        <f>IF(ISBLANK('Step 1.1 Raw Data'!B1487),"-",'Step 1.1 Raw Data'!B1487)</f>
        <v>0</v>
      </c>
      <c r="E1487">
        <f>IF(ISBLANK('Step 1.1 Raw Data'!C1487),"-",'Step 1.1 Raw Data'!C1487)</f>
        <v>0</v>
      </c>
      <c r="F1487">
        <f>IF(ISBLANK('Step 1.1 Raw Data'!D1487),"-",'Step 1.1 Raw Data'!D1487)</f>
        <v>0</v>
      </c>
      <c r="G1487" s="17">
        <f t="shared" si="149"/>
        <v>0</v>
      </c>
      <c r="H1487" s="61">
        <f>(SQRT(3)*G1487*'Step 1.1 Raw Data'!$G$3*'Step 1.1 Raw Data'!$G$4)/1000</f>
        <v>0</v>
      </c>
      <c r="J1487" s="10"/>
      <c r="K1487"/>
      <c r="L1487"/>
      <c r="M1487"/>
      <c r="N1487" s="17"/>
      <c r="O1487"/>
      <c r="P1487" s="10"/>
      <c r="Q1487"/>
      <c r="R1487"/>
      <c r="S1487"/>
      <c r="T1487" s="17"/>
    </row>
    <row r="1488" spans="1:20" x14ac:dyDescent="0.3">
      <c r="A1488" s="10">
        <f>IF(ISBLANK('Step 1.1 Raw Data'!A1488),"-",'Step 1.1 Raw Data'!A1488)</f>
        <v>43194.333419270835</v>
      </c>
      <c r="B1488">
        <f t="shared" si="148"/>
        <v>8</v>
      </c>
      <c r="C1488">
        <f t="shared" si="147"/>
        <v>4</v>
      </c>
      <c r="D1488">
        <f>IF(ISBLANK('Step 1.1 Raw Data'!B1488),"-",'Step 1.1 Raw Data'!B1488)</f>
        <v>0</v>
      </c>
      <c r="E1488">
        <f>IF(ISBLANK('Step 1.1 Raw Data'!C1488),"-",'Step 1.1 Raw Data'!C1488)</f>
        <v>0</v>
      </c>
      <c r="F1488">
        <f>IF(ISBLANK('Step 1.1 Raw Data'!D1488),"-",'Step 1.1 Raw Data'!D1488)</f>
        <v>0</v>
      </c>
      <c r="G1488" s="17">
        <f t="shared" si="149"/>
        <v>0</v>
      </c>
      <c r="H1488" s="61">
        <f>(SQRT(3)*G1488*'Step 1.1 Raw Data'!$G$3*'Step 1.1 Raw Data'!$G$4)/1000</f>
        <v>0</v>
      </c>
      <c r="J1488" s="10"/>
      <c r="K1488"/>
      <c r="L1488"/>
      <c r="M1488"/>
      <c r="N1488" s="17"/>
      <c r="O1488"/>
      <c r="P1488" s="10"/>
      <c r="Q1488"/>
      <c r="R1488"/>
      <c r="S1488"/>
      <c r="T1488" s="17"/>
    </row>
    <row r="1489" spans="1:20" x14ac:dyDescent="0.3">
      <c r="A1489" s="10">
        <f>IF(ISBLANK('Step 1.1 Raw Data'!A1489),"-",'Step 1.1 Raw Data'!A1489)</f>
        <v>43194.375085995373</v>
      </c>
      <c r="B1489">
        <f t="shared" si="148"/>
        <v>9</v>
      </c>
      <c r="C1489">
        <f t="shared" si="147"/>
        <v>4</v>
      </c>
      <c r="D1489">
        <f>IF(ISBLANK('Step 1.1 Raw Data'!B1489),"-",'Step 1.1 Raw Data'!B1489)</f>
        <v>0</v>
      </c>
      <c r="E1489">
        <f>IF(ISBLANK('Step 1.1 Raw Data'!C1489),"-",'Step 1.1 Raw Data'!C1489)</f>
        <v>0</v>
      </c>
      <c r="F1489">
        <f>IF(ISBLANK('Step 1.1 Raw Data'!D1489),"-",'Step 1.1 Raw Data'!D1489)</f>
        <v>0</v>
      </c>
      <c r="G1489" s="17">
        <f t="shared" si="149"/>
        <v>0</v>
      </c>
      <c r="H1489" s="61">
        <f>(SQRT(3)*G1489*'Step 1.1 Raw Data'!$G$3*'Step 1.1 Raw Data'!$G$4)/1000</f>
        <v>0</v>
      </c>
      <c r="J1489" s="10"/>
      <c r="K1489"/>
      <c r="L1489"/>
      <c r="M1489"/>
      <c r="N1489" s="17"/>
      <c r="O1489"/>
      <c r="P1489" s="10"/>
      <c r="Q1489"/>
      <c r="R1489"/>
      <c r="S1489"/>
      <c r="T1489" s="17"/>
    </row>
    <row r="1490" spans="1:20" x14ac:dyDescent="0.3">
      <c r="A1490" s="10">
        <f>IF(ISBLANK('Step 1.1 Raw Data'!A1490),"-",'Step 1.1 Raw Data'!A1490)</f>
        <v>43194.41675271991</v>
      </c>
      <c r="B1490">
        <f t="shared" si="148"/>
        <v>10</v>
      </c>
      <c r="C1490">
        <f t="shared" si="147"/>
        <v>4</v>
      </c>
      <c r="D1490">
        <f>IF(ISBLANK('Step 1.1 Raw Data'!B1490),"-",'Step 1.1 Raw Data'!B1490)</f>
        <v>0</v>
      </c>
      <c r="E1490">
        <f>IF(ISBLANK('Step 1.1 Raw Data'!C1490),"-",'Step 1.1 Raw Data'!C1490)</f>
        <v>0</v>
      </c>
      <c r="F1490">
        <f>IF(ISBLANK('Step 1.1 Raw Data'!D1490),"-",'Step 1.1 Raw Data'!D1490)</f>
        <v>0</v>
      </c>
      <c r="G1490" s="17">
        <f t="shared" si="149"/>
        <v>0</v>
      </c>
      <c r="H1490" s="61">
        <f>(SQRT(3)*G1490*'Step 1.1 Raw Data'!$G$3*'Step 1.1 Raw Data'!$G$4)/1000</f>
        <v>0</v>
      </c>
      <c r="J1490" s="10"/>
      <c r="K1490"/>
      <c r="L1490"/>
      <c r="M1490"/>
      <c r="N1490" s="17"/>
      <c r="O1490"/>
      <c r="P1490" s="10"/>
      <c r="Q1490"/>
      <c r="R1490"/>
      <c r="S1490"/>
      <c r="T1490" s="17"/>
    </row>
    <row r="1491" spans="1:20" x14ac:dyDescent="0.3">
      <c r="A1491" s="10">
        <f>IF(ISBLANK('Step 1.1 Raw Data'!A1491),"-",'Step 1.1 Raw Data'!A1491)</f>
        <v>43194.458419444447</v>
      </c>
      <c r="B1491">
        <f t="shared" si="148"/>
        <v>11</v>
      </c>
      <c r="C1491">
        <f t="shared" si="147"/>
        <v>4</v>
      </c>
      <c r="D1491">
        <f>IF(ISBLANK('Step 1.1 Raw Data'!B1491),"-",'Step 1.1 Raw Data'!B1491)</f>
        <v>0</v>
      </c>
      <c r="E1491">
        <f>IF(ISBLANK('Step 1.1 Raw Data'!C1491),"-",'Step 1.1 Raw Data'!C1491)</f>
        <v>0</v>
      </c>
      <c r="F1491">
        <f>IF(ISBLANK('Step 1.1 Raw Data'!D1491),"-",'Step 1.1 Raw Data'!D1491)</f>
        <v>0</v>
      </c>
      <c r="G1491" s="17">
        <f t="shared" si="149"/>
        <v>0</v>
      </c>
      <c r="H1491" s="61">
        <f>(SQRT(3)*G1491*'Step 1.1 Raw Data'!$G$3*'Step 1.1 Raw Data'!$G$4)/1000</f>
        <v>0</v>
      </c>
      <c r="J1491" s="10"/>
      <c r="K1491"/>
      <c r="L1491"/>
      <c r="M1491"/>
      <c r="N1491" s="17"/>
      <c r="O1491"/>
      <c r="P1491" s="10"/>
      <c r="Q1491"/>
      <c r="R1491"/>
      <c r="S1491"/>
      <c r="T1491" s="17"/>
    </row>
    <row r="1492" spans="1:20" x14ac:dyDescent="0.3">
      <c r="A1492" s="10">
        <f>IF(ISBLANK('Step 1.1 Raw Data'!A1492),"-",'Step 1.1 Raw Data'!A1492)</f>
        <v>43194.500086168984</v>
      </c>
      <c r="B1492">
        <f t="shared" si="148"/>
        <v>12</v>
      </c>
      <c r="C1492">
        <f t="shared" si="147"/>
        <v>4</v>
      </c>
      <c r="D1492">
        <f>IF(ISBLANK('Step 1.1 Raw Data'!B1492),"-",'Step 1.1 Raw Data'!B1492)</f>
        <v>0</v>
      </c>
      <c r="E1492">
        <f>IF(ISBLANK('Step 1.1 Raw Data'!C1492),"-",'Step 1.1 Raw Data'!C1492)</f>
        <v>0</v>
      </c>
      <c r="F1492">
        <f>IF(ISBLANK('Step 1.1 Raw Data'!D1492),"-",'Step 1.1 Raw Data'!D1492)</f>
        <v>0</v>
      </c>
      <c r="G1492" s="17">
        <f t="shared" si="149"/>
        <v>0</v>
      </c>
      <c r="H1492" s="61">
        <f>(SQRT(3)*G1492*'Step 1.1 Raw Data'!$G$3*'Step 1.1 Raw Data'!$G$4)/1000</f>
        <v>0</v>
      </c>
      <c r="J1492" s="10"/>
      <c r="K1492"/>
      <c r="L1492"/>
      <c r="M1492"/>
      <c r="N1492" s="17"/>
      <c r="O1492"/>
      <c r="P1492" s="10"/>
      <c r="Q1492"/>
      <c r="R1492"/>
      <c r="S1492"/>
      <c r="T1492" s="17"/>
    </row>
    <row r="1493" spans="1:20" x14ac:dyDescent="0.3">
      <c r="A1493" s="10">
        <f>IF(ISBLANK('Step 1.1 Raw Data'!A1493),"-",'Step 1.1 Raw Data'!A1493)</f>
        <v>43194.541752893521</v>
      </c>
      <c r="B1493">
        <f t="shared" si="148"/>
        <v>13</v>
      </c>
      <c r="C1493">
        <f t="shared" si="147"/>
        <v>4</v>
      </c>
      <c r="D1493">
        <f>IF(ISBLANK('Step 1.1 Raw Data'!B1493),"-",'Step 1.1 Raw Data'!B1493)</f>
        <v>0</v>
      </c>
      <c r="E1493">
        <f>IF(ISBLANK('Step 1.1 Raw Data'!C1493),"-",'Step 1.1 Raw Data'!C1493)</f>
        <v>0</v>
      </c>
      <c r="F1493">
        <f>IF(ISBLANK('Step 1.1 Raw Data'!D1493),"-",'Step 1.1 Raw Data'!D1493)</f>
        <v>0</v>
      </c>
      <c r="G1493" s="17">
        <f t="shared" si="149"/>
        <v>0</v>
      </c>
      <c r="H1493" s="61">
        <f>(SQRT(3)*G1493*'Step 1.1 Raw Data'!$G$3*'Step 1.1 Raw Data'!$G$4)/1000</f>
        <v>0</v>
      </c>
      <c r="J1493" s="10"/>
      <c r="K1493"/>
      <c r="L1493"/>
      <c r="M1493"/>
      <c r="N1493" s="17"/>
      <c r="O1493"/>
      <c r="P1493" s="10"/>
      <c r="Q1493"/>
      <c r="R1493"/>
      <c r="S1493"/>
      <c r="T1493" s="17"/>
    </row>
    <row r="1494" spans="1:20" x14ac:dyDescent="0.3">
      <c r="A1494" s="10">
        <f>IF(ISBLANK('Step 1.1 Raw Data'!A1494),"-",'Step 1.1 Raw Data'!A1494)</f>
        <v>43194.583419618059</v>
      </c>
      <c r="B1494">
        <f t="shared" si="148"/>
        <v>14</v>
      </c>
      <c r="C1494">
        <f t="shared" si="147"/>
        <v>4</v>
      </c>
      <c r="D1494">
        <f>IF(ISBLANK('Step 1.1 Raw Data'!B1494),"-",'Step 1.1 Raw Data'!B1494)</f>
        <v>0</v>
      </c>
      <c r="E1494">
        <f>IF(ISBLANK('Step 1.1 Raw Data'!C1494),"-",'Step 1.1 Raw Data'!C1494)</f>
        <v>0</v>
      </c>
      <c r="F1494">
        <f>IF(ISBLANK('Step 1.1 Raw Data'!D1494),"-",'Step 1.1 Raw Data'!D1494)</f>
        <v>0</v>
      </c>
      <c r="G1494" s="17">
        <f t="shared" si="149"/>
        <v>0</v>
      </c>
      <c r="H1494" s="61">
        <f>(SQRT(3)*G1494*'Step 1.1 Raw Data'!$G$3*'Step 1.1 Raw Data'!$G$4)/1000</f>
        <v>0</v>
      </c>
      <c r="J1494" s="10"/>
      <c r="K1494"/>
      <c r="L1494"/>
      <c r="M1494"/>
      <c r="N1494" s="17"/>
      <c r="O1494"/>
      <c r="P1494" s="10"/>
      <c r="Q1494"/>
      <c r="R1494"/>
      <c r="S1494"/>
      <c r="T1494" s="17"/>
    </row>
    <row r="1495" spans="1:20" x14ac:dyDescent="0.3">
      <c r="A1495" s="10">
        <f>IF(ISBLANK('Step 1.1 Raw Data'!A1495),"-",'Step 1.1 Raw Data'!A1495)</f>
        <v>43194.625086342596</v>
      </c>
      <c r="B1495">
        <f t="shared" si="148"/>
        <v>15</v>
      </c>
      <c r="C1495">
        <f t="shared" si="147"/>
        <v>4</v>
      </c>
      <c r="D1495">
        <f>IF(ISBLANK('Step 1.1 Raw Data'!B1495),"-",'Step 1.1 Raw Data'!B1495)</f>
        <v>0</v>
      </c>
      <c r="E1495">
        <f>IF(ISBLANK('Step 1.1 Raw Data'!C1495),"-",'Step 1.1 Raw Data'!C1495)</f>
        <v>0</v>
      </c>
      <c r="F1495">
        <f>IF(ISBLANK('Step 1.1 Raw Data'!D1495),"-",'Step 1.1 Raw Data'!D1495)</f>
        <v>0</v>
      </c>
      <c r="G1495" s="17">
        <f t="shared" si="149"/>
        <v>0</v>
      </c>
      <c r="H1495" s="61">
        <f>(SQRT(3)*G1495*'Step 1.1 Raw Data'!$G$3*'Step 1.1 Raw Data'!$G$4)/1000</f>
        <v>0</v>
      </c>
      <c r="J1495" s="10"/>
      <c r="K1495"/>
      <c r="L1495"/>
      <c r="M1495"/>
      <c r="N1495" s="17"/>
      <c r="O1495"/>
      <c r="P1495" s="10"/>
      <c r="Q1495"/>
      <c r="R1495"/>
      <c r="S1495"/>
      <c r="T1495" s="17"/>
    </row>
    <row r="1496" spans="1:20" x14ac:dyDescent="0.3">
      <c r="A1496" s="10">
        <f>IF(ISBLANK('Step 1.1 Raw Data'!A1496),"-",'Step 1.1 Raw Data'!A1496)</f>
        <v>43194.666753067133</v>
      </c>
      <c r="B1496">
        <f t="shared" si="148"/>
        <v>16</v>
      </c>
      <c r="C1496">
        <f t="shared" si="147"/>
        <v>4</v>
      </c>
      <c r="D1496">
        <f>IF(ISBLANK('Step 1.1 Raw Data'!B1496),"-",'Step 1.1 Raw Data'!B1496)</f>
        <v>0</v>
      </c>
      <c r="E1496">
        <f>IF(ISBLANK('Step 1.1 Raw Data'!C1496),"-",'Step 1.1 Raw Data'!C1496)</f>
        <v>0</v>
      </c>
      <c r="F1496">
        <f>IF(ISBLANK('Step 1.1 Raw Data'!D1496),"-",'Step 1.1 Raw Data'!D1496)</f>
        <v>0</v>
      </c>
      <c r="G1496" s="17">
        <f t="shared" si="149"/>
        <v>0</v>
      </c>
      <c r="H1496" s="61">
        <f>(SQRT(3)*G1496*'Step 1.1 Raw Data'!$G$3*'Step 1.1 Raw Data'!$G$4)/1000</f>
        <v>0</v>
      </c>
      <c r="J1496" s="10"/>
      <c r="K1496"/>
      <c r="L1496"/>
      <c r="M1496"/>
      <c r="N1496" s="17"/>
      <c r="O1496"/>
      <c r="P1496" s="10"/>
      <c r="Q1496"/>
      <c r="R1496"/>
      <c r="S1496"/>
      <c r="T1496" s="17"/>
    </row>
    <row r="1497" spans="1:20" x14ac:dyDescent="0.3">
      <c r="A1497" s="10">
        <f>IF(ISBLANK('Step 1.1 Raw Data'!A1497),"-",'Step 1.1 Raw Data'!A1497)</f>
        <v>43194.70841979167</v>
      </c>
      <c r="B1497">
        <f t="shared" si="148"/>
        <v>17</v>
      </c>
      <c r="C1497">
        <f t="shared" si="147"/>
        <v>4</v>
      </c>
      <c r="D1497">
        <f>IF(ISBLANK('Step 1.1 Raw Data'!B1497),"-",'Step 1.1 Raw Data'!B1497)</f>
        <v>0</v>
      </c>
      <c r="E1497">
        <f>IF(ISBLANK('Step 1.1 Raw Data'!C1497),"-",'Step 1.1 Raw Data'!C1497)</f>
        <v>0</v>
      </c>
      <c r="F1497">
        <f>IF(ISBLANK('Step 1.1 Raw Data'!D1497),"-",'Step 1.1 Raw Data'!D1497)</f>
        <v>0</v>
      </c>
      <c r="G1497" s="17">
        <f t="shared" si="149"/>
        <v>0</v>
      </c>
      <c r="H1497" s="61">
        <f>(SQRT(3)*G1497*'Step 1.1 Raw Data'!$G$3*'Step 1.1 Raw Data'!$G$4)/1000</f>
        <v>0</v>
      </c>
      <c r="J1497" s="10"/>
      <c r="K1497"/>
      <c r="L1497"/>
      <c r="M1497"/>
      <c r="N1497" s="17"/>
      <c r="O1497"/>
      <c r="P1497" s="10"/>
      <c r="Q1497"/>
      <c r="R1497"/>
      <c r="S1497"/>
      <c r="T1497" s="17"/>
    </row>
    <row r="1498" spans="1:20" x14ac:dyDescent="0.3">
      <c r="A1498" s="10">
        <f>IF(ISBLANK('Step 1.1 Raw Data'!A1498),"-",'Step 1.1 Raw Data'!A1498)</f>
        <v>43194.7500865162</v>
      </c>
      <c r="B1498">
        <f t="shared" si="148"/>
        <v>18</v>
      </c>
      <c r="C1498">
        <f t="shared" si="147"/>
        <v>4</v>
      </c>
      <c r="D1498">
        <f>IF(ISBLANK('Step 1.1 Raw Data'!B1498),"-",'Step 1.1 Raw Data'!B1498)</f>
        <v>0</v>
      </c>
      <c r="E1498">
        <f>IF(ISBLANK('Step 1.1 Raw Data'!C1498),"-",'Step 1.1 Raw Data'!C1498)</f>
        <v>0</v>
      </c>
      <c r="F1498">
        <f>IF(ISBLANK('Step 1.1 Raw Data'!D1498),"-",'Step 1.1 Raw Data'!D1498)</f>
        <v>0</v>
      </c>
      <c r="G1498" s="17">
        <f t="shared" si="149"/>
        <v>0</v>
      </c>
      <c r="H1498" s="61">
        <f>(SQRT(3)*G1498*'Step 1.1 Raw Data'!$G$3*'Step 1.1 Raw Data'!$G$4)/1000</f>
        <v>0</v>
      </c>
      <c r="J1498" s="10"/>
      <c r="K1498"/>
      <c r="L1498"/>
      <c r="M1498"/>
      <c r="N1498" s="17"/>
      <c r="O1498"/>
      <c r="P1498" s="10"/>
      <c r="Q1498"/>
      <c r="R1498"/>
      <c r="S1498"/>
      <c r="T1498" s="17"/>
    </row>
    <row r="1499" spans="1:20" x14ac:dyDescent="0.3">
      <c r="A1499" s="10">
        <f>IF(ISBLANK('Step 1.1 Raw Data'!A1499),"-",'Step 1.1 Raw Data'!A1499)</f>
        <v>43194.791753240737</v>
      </c>
      <c r="B1499">
        <f t="shared" si="148"/>
        <v>19</v>
      </c>
      <c r="C1499">
        <f t="shared" si="147"/>
        <v>4</v>
      </c>
      <c r="D1499">
        <f>IF(ISBLANK('Step 1.1 Raw Data'!B1499),"-",'Step 1.1 Raw Data'!B1499)</f>
        <v>0</v>
      </c>
      <c r="E1499">
        <f>IF(ISBLANK('Step 1.1 Raw Data'!C1499),"-",'Step 1.1 Raw Data'!C1499)</f>
        <v>0</v>
      </c>
      <c r="F1499">
        <f>IF(ISBLANK('Step 1.1 Raw Data'!D1499),"-",'Step 1.1 Raw Data'!D1499)</f>
        <v>0</v>
      </c>
      <c r="G1499" s="17">
        <f t="shared" si="149"/>
        <v>0</v>
      </c>
      <c r="H1499" s="61">
        <f>(SQRT(3)*G1499*'Step 1.1 Raw Data'!$G$3*'Step 1.1 Raw Data'!$G$4)/1000</f>
        <v>0</v>
      </c>
      <c r="J1499" s="10"/>
      <c r="K1499"/>
      <c r="L1499"/>
      <c r="M1499"/>
      <c r="N1499" s="17"/>
      <c r="O1499"/>
      <c r="P1499" s="10"/>
      <c r="Q1499"/>
      <c r="R1499"/>
      <c r="S1499"/>
      <c r="T1499" s="17"/>
    </row>
    <row r="1500" spans="1:20" x14ac:dyDescent="0.3">
      <c r="A1500" s="10">
        <f>IF(ISBLANK('Step 1.1 Raw Data'!A1500),"-",'Step 1.1 Raw Data'!A1500)</f>
        <v>43194.833419965275</v>
      </c>
      <c r="B1500">
        <f t="shared" si="148"/>
        <v>20</v>
      </c>
      <c r="C1500">
        <f t="shared" si="147"/>
        <v>4</v>
      </c>
      <c r="D1500">
        <f>IF(ISBLANK('Step 1.1 Raw Data'!B1500),"-",'Step 1.1 Raw Data'!B1500)</f>
        <v>0</v>
      </c>
      <c r="E1500">
        <f>IF(ISBLANK('Step 1.1 Raw Data'!C1500),"-",'Step 1.1 Raw Data'!C1500)</f>
        <v>0</v>
      </c>
      <c r="F1500">
        <f>IF(ISBLANK('Step 1.1 Raw Data'!D1500),"-",'Step 1.1 Raw Data'!D1500)</f>
        <v>0</v>
      </c>
      <c r="G1500" s="17">
        <f t="shared" si="149"/>
        <v>0</v>
      </c>
      <c r="H1500" s="61">
        <f>(SQRT(3)*G1500*'Step 1.1 Raw Data'!$G$3*'Step 1.1 Raw Data'!$G$4)/1000</f>
        <v>0</v>
      </c>
      <c r="J1500" s="10"/>
      <c r="K1500"/>
      <c r="L1500"/>
      <c r="M1500"/>
      <c r="N1500" s="17"/>
      <c r="O1500"/>
      <c r="P1500" s="10"/>
      <c r="Q1500"/>
      <c r="R1500"/>
      <c r="S1500"/>
      <c r="T1500" s="17"/>
    </row>
    <row r="1501" spans="1:20" x14ac:dyDescent="0.3">
      <c r="A1501" s="10">
        <f>IF(ISBLANK('Step 1.1 Raw Data'!A1501),"-",'Step 1.1 Raw Data'!A1501)</f>
        <v>43194.875086689812</v>
      </c>
      <c r="B1501">
        <f t="shared" si="148"/>
        <v>21</v>
      </c>
      <c r="C1501">
        <f t="shared" si="147"/>
        <v>4</v>
      </c>
      <c r="D1501">
        <f>IF(ISBLANK('Step 1.1 Raw Data'!B1501),"-",'Step 1.1 Raw Data'!B1501)</f>
        <v>0</v>
      </c>
      <c r="E1501">
        <f>IF(ISBLANK('Step 1.1 Raw Data'!C1501),"-",'Step 1.1 Raw Data'!C1501)</f>
        <v>0</v>
      </c>
      <c r="F1501">
        <f>IF(ISBLANK('Step 1.1 Raw Data'!D1501),"-",'Step 1.1 Raw Data'!D1501)</f>
        <v>0</v>
      </c>
      <c r="G1501" s="17">
        <f t="shared" si="149"/>
        <v>0</v>
      </c>
      <c r="H1501" s="61">
        <f>(SQRT(3)*G1501*'Step 1.1 Raw Data'!$G$3*'Step 1.1 Raw Data'!$G$4)/1000</f>
        <v>0</v>
      </c>
      <c r="J1501" s="10"/>
      <c r="K1501"/>
      <c r="L1501"/>
      <c r="M1501"/>
      <c r="N1501" s="17"/>
      <c r="O1501"/>
      <c r="P1501" s="10"/>
      <c r="Q1501"/>
      <c r="R1501"/>
      <c r="S1501"/>
      <c r="T1501" s="17"/>
    </row>
    <row r="1502" spans="1:20" x14ac:dyDescent="0.3">
      <c r="A1502" s="10">
        <f>IF(ISBLANK('Step 1.1 Raw Data'!A1502),"-",'Step 1.1 Raw Data'!A1502)</f>
        <v>43194.916753414349</v>
      </c>
      <c r="B1502">
        <f t="shared" si="148"/>
        <v>22</v>
      </c>
      <c r="C1502">
        <f t="shared" si="147"/>
        <v>4</v>
      </c>
      <c r="D1502">
        <f>IF(ISBLANK('Step 1.1 Raw Data'!B1502),"-",'Step 1.1 Raw Data'!B1502)</f>
        <v>0</v>
      </c>
      <c r="E1502">
        <f>IF(ISBLANK('Step 1.1 Raw Data'!C1502),"-",'Step 1.1 Raw Data'!C1502)</f>
        <v>0</v>
      </c>
      <c r="F1502">
        <f>IF(ISBLANK('Step 1.1 Raw Data'!D1502),"-",'Step 1.1 Raw Data'!D1502)</f>
        <v>0</v>
      </c>
      <c r="G1502" s="17">
        <f t="shared" si="149"/>
        <v>0</v>
      </c>
      <c r="H1502" s="61">
        <f>(SQRT(3)*G1502*'Step 1.1 Raw Data'!$G$3*'Step 1.1 Raw Data'!$G$4)/1000</f>
        <v>0</v>
      </c>
      <c r="J1502" s="10"/>
      <c r="K1502"/>
      <c r="L1502"/>
      <c r="M1502"/>
      <c r="N1502" s="17"/>
      <c r="O1502"/>
      <c r="P1502" s="10"/>
      <c r="Q1502"/>
      <c r="R1502"/>
      <c r="S1502"/>
      <c r="T1502" s="17"/>
    </row>
    <row r="1503" spans="1:20" x14ac:dyDescent="0.3">
      <c r="A1503" s="10">
        <f>IF(ISBLANK('Step 1.1 Raw Data'!A1503),"-",'Step 1.1 Raw Data'!A1503)</f>
        <v>43194.958420138886</v>
      </c>
      <c r="B1503">
        <f t="shared" si="148"/>
        <v>23</v>
      </c>
      <c r="C1503">
        <f t="shared" si="147"/>
        <v>4</v>
      </c>
      <c r="D1503">
        <f>IF(ISBLANK('Step 1.1 Raw Data'!B1503),"-",'Step 1.1 Raw Data'!B1503)</f>
        <v>0</v>
      </c>
      <c r="E1503">
        <f>IF(ISBLANK('Step 1.1 Raw Data'!C1503),"-",'Step 1.1 Raw Data'!C1503)</f>
        <v>0</v>
      </c>
      <c r="F1503">
        <f>IF(ISBLANK('Step 1.1 Raw Data'!D1503),"-",'Step 1.1 Raw Data'!D1503)</f>
        <v>0</v>
      </c>
      <c r="G1503" s="17">
        <f t="shared" si="149"/>
        <v>0</v>
      </c>
      <c r="H1503" s="61">
        <f>(SQRT(3)*G1503*'Step 1.1 Raw Data'!$G$3*'Step 1.1 Raw Data'!$G$4)/1000</f>
        <v>0</v>
      </c>
      <c r="J1503" s="10"/>
      <c r="K1503"/>
      <c r="L1503"/>
      <c r="M1503"/>
      <c r="N1503" s="17"/>
      <c r="O1503"/>
      <c r="P1503" s="10"/>
      <c r="Q1503"/>
      <c r="R1503"/>
      <c r="S1503"/>
      <c r="T1503" s="17"/>
    </row>
    <row r="1504" spans="1:20" x14ac:dyDescent="0.3">
      <c r="A1504" s="10">
        <f>IF(ISBLANK('Step 1.1 Raw Data'!A1504),"-",'Step 1.1 Raw Data'!A1504)</f>
        <v>43195.000086863423</v>
      </c>
      <c r="B1504">
        <f t="shared" si="148"/>
        <v>0</v>
      </c>
      <c r="C1504">
        <f t="shared" si="147"/>
        <v>5</v>
      </c>
      <c r="D1504">
        <f>IF(ISBLANK('Step 1.1 Raw Data'!B1504),"-",'Step 1.1 Raw Data'!B1504)</f>
        <v>86.549199999999999</v>
      </c>
      <c r="E1504">
        <f>IF(ISBLANK('Step 1.1 Raw Data'!C1504),"-",'Step 1.1 Raw Data'!C1504)</f>
        <v>86.549199999999999</v>
      </c>
      <c r="F1504">
        <f>IF(ISBLANK('Step 1.1 Raw Data'!D1504),"-",'Step 1.1 Raw Data'!D1504)</f>
        <v>86.549199999999999</v>
      </c>
      <c r="G1504" s="17">
        <f t="shared" si="149"/>
        <v>86.549199999999999</v>
      </c>
      <c r="H1504" s="61">
        <f>(SQRT(3)*G1504*'Step 1.1 Raw Data'!$G$3*'Step 1.1 Raw Data'!$G$4)/1000</f>
        <v>31.314201019385028</v>
      </c>
      <c r="J1504" s="10"/>
      <c r="K1504"/>
      <c r="L1504"/>
      <c r="M1504"/>
      <c r="N1504" s="17"/>
      <c r="O1504"/>
      <c r="P1504" s="10"/>
      <c r="Q1504"/>
      <c r="R1504"/>
      <c r="S1504"/>
      <c r="T1504" s="17"/>
    </row>
    <row r="1505" spans="1:20" x14ac:dyDescent="0.3">
      <c r="A1505" s="10">
        <f>IF(ISBLANK('Step 1.1 Raw Data'!A1505),"-",'Step 1.1 Raw Data'!A1505)</f>
        <v>43195.041753587961</v>
      </c>
      <c r="B1505">
        <f t="shared" si="148"/>
        <v>1</v>
      </c>
      <c r="C1505">
        <f t="shared" si="147"/>
        <v>5</v>
      </c>
      <c r="D1505">
        <f>IF(ISBLANK('Step 1.1 Raw Data'!B1505),"-",'Step 1.1 Raw Data'!B1505)</f>
        <v>86.720100000000002</v>
      </c>
      <c r="E1505">
        <f>IF(ISBLANK('Step 1.1 Raw Data'!C1505),"-",'Step 1.1 Raw Data'!C1505)</f>
        <v>86.720100000000002</v>
      </c>
      <c r="F1505">
        <f>IF(ISBLANK('Step 1.1 Raw Data'!D1505),"-",'Step 1.1 Raw Data'!D1505)</f>
        <v>86.720100000000002</v>
      </c>
      <c r="G1505" s="17">
        <f t="shared" si="149"/>
        <v>86.720100000000002</v>
      </c>
      <c r="H1505" s="61">
        <f>(SQRT(3)*G1505*'Step 1.1 Raw Data'!$G$3*'Step 1.1 Raw Data'!$G$4)/1000</f>
        <v>31.376034022511721</v>
      </c>
      <c r="J1505" s="10"/>
      <c r="K1505"/>
      <c r="L1505"/>
      <c r="M1505"/>
      <c r="N1505" s="17"/>
      <c r="O1505"/>
      <c r="P1505" s="10"/>
      <c r="Q1505"/>
      <c r="R1505"/>
      <c r="S1505"/>
      <c r="T1505" s="17"/>
    </row>
    <row r="1506" spans="1:20" x14ac:dyDescent="0.3">
      <c r="A1506" s="10">
        <f>IF(ISBLANK('Step 1.1 Raw Data'!A1506),"-",'Step 1.1 Raw Data'!A1506)</f>
        <v>43195.083420312498</v>
      </c>
      <c r="B1506">
        <f t="shared" si="148"/>
        <v>2</v>
      </c>
      <c r="C1506">
        <f t="shared" si="147"/>
        <v>5</v>
      </c>
      <c r="D1506">
        <f>IF(ISBLANK('Step 1.1 Raw Data'!B1506),"-",'Step 1.1 Raw Data'!B1506)</f>
        <v>86.509500000000003</v>
      </c>
      <c r="E1506">
        <f>IF(ISBLANK('Step 1.1 Raw Data'!C1506),"-",'Step 1.1 Raw Data'!C1506)</f>
        <v>86.509500000000003</v>
      </c>
      <c r="F1506">
        <f>IF(ISBLANK('Step 1.1 Raw Data'!D1506),"-",'Step 1.1 Raw Data'!D1506)</f>
        <v>86.509500000000003</v>
      </c>
      <c r="G1506" s="17">
        <f t="shared" si="149"/>
        <v>86.509500000000003</v>
      </c>
      <c r="H1506" s="61">
        <f>(SQRT(3)*G1506*'Step 1.1 Raw Data'!$G$3*'Step 1.1 Raw Data'!$G$4)/1000</f>
        <v>31.299837238085267</v>
      </c>
      <c r="J1506" s="10"/>
      <c r="K1506"/>
      <c r="L1506"/>
      <c r="M1506"/>
      <c r="N1506" s="17"/>
      <c r="O1506"/>
      <c r="P1506" s="10"/>
      <c r="Q1506"/>
      <c r="R1506"/>
      <c r="S1506"/>
      <c r="T1506" s="17"/>
    </row>
    <row r="1507" spans="1:20" x14ac:dyDescent="0.3">
      <c r="A1507" s="10">
        <f>IF(ISBLANK('Step 1.1 Raw Data'!A1507),"-",'Step 1.1 Raw Data'!A1507)</f>
        <v>43195.125087037035</v>
      </c>
      <c r="B1507">
        <f t="shared" si="148"/>
        <v>3</v>
      </c>
      <c r="C1507">
        <f t="shared" si="147"/>
        <v>5</v>
      </c>
      <c r="D1507">
        <f>IF(ISBLANK('Step 1.1 Raw Data'!B1507),"-",'Step 1.1 Raw Data'!B1507)</f>
        <v>86.457599999999999</v>
      </c>
      <c r="E1507">
        <f>IF(ISBLANK('Step 1.1 Raw Data'!C1507),"-",'Step 1.1 Raw Data'!C1507)</f>
        <v>86.457599999999999</v>
      </c>
      <c r="F1507">
        <f>IF(ISBLANK('Step 1.1 Raw Data'!D1507),"-",'Step 1.1 Raw Data'!D1507)</f>
        <v>86.457599999999999</v>
      </c>
      <c r="G1507" s="17">
        <f t="shared" si="149"/>
        <v>86.457599999999999</v>
      </c>
      <c r="H1507" s="61">
        <f>(SQRT(3)*G1507*'Step 1.1 Raw Data'!$G$3*'Step 1.1 Raw Data'!$G$4)/1000</f>
        <v>31.281059398048548</v>
      </c>
      <c r="J1507" s="10"/>
      <c r="K1507"/>
      <c r="L1507"/>
      <c r="M1507"/>
      <c r="N1507" s="17"/>
      <c r="O1507"/>
      <c r="P1507" s="10"/>
      <c r="Q1507"/>
      <c r="R1507"/>
      <c r="S1507"/>
      <c r="T1507" s="17"/>
    </row>
    <row r="1508" spans="1:20" x14ac:dyDescent="0.3">
      <c r="A1508" s="10">
        <f>IF(ISBLANK('Step 1.1 Raw Data'!A1508),"-",'Step 1.1 Raw Data'!A1508)</f>
        <v>43195.166753761572</v>
      </c>
      <c r="B1508">
        <f t="shared" si="148"/>
        <v>4</v>
      </c>
      <c r="C1508">
        <f t="shared" si="147"/>
        <v>5</v>
      </c>
      <c r="D1508">
        <f>IF(ISBLANK('Step 1.1 Raw Data'!B1508),"-",'Step 1.1 Raw Data'!B1508)</f>
        <v>86.631600000000006</v>
      </c>
      <c r="E1508">
        <f>IF(ISBLANK('Step 1.1 Raw Data'!C1508),"-",'Step 1.1 Raw Data'!C1508)</f>
        <v>86.631600000000006</v>
      </c>
      <c r="F1508">
        <f>IF(ISBLANK('Step 1.1 Raw Data'!D1508),"-",'Step 1.1 Raw Data'!D1508)</f>
        <v>86.631600000000006</v>
      </c>
      <c r="G1508" s="17">
        <f t="shared" si="149"/>
        <v>86.631600000000006</v>
      </c>
      <c r="H1508" s="61">
        <f>(SQRT(3)*G1508*'Step 1.1 Raw Data'!$G$3*'Step 1.1 Raw Data'!$G$4)/1000</f>
        <v>31.344014006264135</v>
      </c>
      <c r="J1508" s="10"/>
      <c r="K1508"/>
      <c r="L1508"/>
      <c r="M1508"/>
      <c r="N1508" s="17"/>
      <c r="O1508"/>
      <c r="P1508" s="10"/>
      <c r="Q1508"/>
      <c r="R1508"/>
      <c r="S1508"/>
      <c r="T1508" s="17"/>
    </row>
    <row r="1509" spans="1:20" x14ac:dyDescent="0.3">
      <c r="A1509" s="10">
        <f>IF(ISBLANK('Step 1.1 Raw Data'!A1509),"-",'Step 1.1 Raw Data'!A1509)</f>
        <v>43195.208420486109</v>
      </c>
      <c r="B1509">
        <f t="shared" si="148"/>
        <v>5</v>
      </c>
      <c r="C1509">
        <f t="shared" si="147"/>
        <v>5</v>
      </c>
      <c r="D1509">
        <f>IF(ISBLANK('Step 1.1 Raw Data'!B1509),"-",'Step 1.1 Raw Data'!B1509)</f>
        <v>86.569000000000003</v>
      </c>
      <c r="E1509">
        <f>IF(ISBLANK('Step 1.1 Raw Data'!C1509),"-",'Step 1.1 Raw Data'!C1509)</f>
        <v>86.569000000000003</v>
      </c>
      <c r="F1509">
        <f>IF(ISBLANK('Step 1.1 Raw Data'!D1509),"-",'Step 1.1 Raw Data'!D1509)</f>
        <v>86.569000000000003</v>
      </c>
      <c r="G1509" s="17">
        <f t="shared" si="149"/>
        <v>86.569000000000003</v>
      </c>
      <c r="H1509" s="61">
        <f>(SQRT(3)*G1509*'Step 1.1 Raw Data'!$G$3*'Step 1.1 Raw Data'!$G$4)/1000</f>
        <v>31.321364819630251</v>
      </c>
      <c r="J1509" s="10"/>
      <c r="K1509"/>
      <c r="L1509"/>
      <c r="M1509"/>
      <c r="N1509" s="17"/>
      <c r="O1509"/>
      <c r="P1509" s="10"/>
      <c r="Q1509"/>
      <c r="R1509"/>
      <c r="S1509"/>
      <c r="T1509" s="17"/>
    </row>
    <row r="1510" spans="1:20" x14ac:dyDescent="0.3">
      <c r="A1510" s="10">
        <f>IF(ISBLANK('Step 1.1 Raw Data'!A1510),"-",'Step 1.1 Raw Data'!A1510)</f>
        <v>43195.250087210647</v>
      </c>
      <c r="B1510">
        <f t="shared" si="148"/>
        <v>6</v>
      </c>
      <c r="C1510">
        <f t="shared" si="147"/>
        <v>5</v>
      </c>
      <c r="D1510">
        <f>IF(ISBLANK('Step 1.1 Raw Data'!B1510),"-",'Step 1.1 Raw Data'!B1510)</f>
        <v>86.646799999999999</v>
      </c>
      <c r="E1510">
        <f>IF(ISBLANK('Step 1.1 Raw Data'!C1510),"-",'Step 1.1 Raw Data'!C1510)</f>
        <v>86.646799999999999</v>
      </c>
      <c r="F1510">
        <f>IF(ISBLANK('Step 1.1 Raw Data'!D1510),"-",'Step 1.1 Raw Data'!D1510)</f>
        <v>86.646799999999999</v>
      </c>
      <c r="G1510" s="17">
        <f t="shared" si="149"/>
        <v>86.646799999999999</v>
      </c>
      <c r="H1510" s="61">
        <f>(SQRT(3)*G1510*'Step 1.1 Raw Data'!$G$3*'Step 1.1 Raw Data'!$G$4)/1000</f>
        <v>31.349513489280671</v>
      </c>
      <c r="J1510" s="10"/>
      <c r="K1510"/>
      <c r="L1510"/>
      <c r="M1510"/>
      <c r="N1510" s="17"/>
      <c r="O1510"/>
      <c r="P1510" s="10"/>
      <c r="Q1510"/>
      <c r="R1510"/>
      <c r="S1510"/>
      <c r="T1510" s="17"/>
    </row>
    <row r="1511" spans="1:20" x14ac:dyDescent="0.3">
      <c r="A1511" s="10">
        <f>IF(ISBLANK('Step 1.1 Raw Data'!A1511),"-",'Step 1.1 Raw Data'!A1511)</f>
        <v>43195.291753935184</v>
      </c>
      <c r="B1511">
        <f t="shared" si="148"/>
        <v>7</v>
      </c>
      <c r="C1511">
        <f t="shared" si="147"/>
        <v>5</v>
      </c>
      <c r="D1511">
        <f>IF(ISBLANK('Step 1.1 Raw Data'!B1511),"-",'Step 1.1 Raw Data'!B1511)</f>
        <v>86.636099999999999</v>
      </c>
      <c r="E1511">
        <f>IF(ISBLANK('Step 1.1 Raw Data'!C1511),"-",'Step 1.1 Raw Data'!C1511)</f>
        <v>86.636099999999999</v>
      </c>
      <c r="F1511">
        <f>IF(ISBLANK('Step 1.1 Raw Data'!D1511),"-",'Step 1.1 Raw Data'!D1511)</f>
        <v>86.636099999999999</v>
      </c>
      <c r="G1511" s="17">
        <f t="shared" si="149"/>
        <v>86.636099999999999</v>
      </c>
      <c r="H1511" s="61">
        <f>(SQRT(3)*G1511*'Step 1.1 Raw Data'!$G$3*'Step 1.1 Raw Data'!$G$4)/1000</f>
        <v>31.345642142683506</v>
      </c>
      <c r="J1511" s="10"/>
      <c r="K1511"/>
      <c r="L1511"/>
      <c r="M1511"/>
      <c r="N1511" s="17"/>
      <c r="O1511"/>
      <c r="P1511" s="10"/>
      <c r="Q1511"/>
      <c r="R1511"/>
      <c r="S1511"/>
      <c r="T1511" s="17"/>
    </row>
    <row r="1512" spans="1:20" x14ac:dyDescent="0.3">
      <c r="A1512" s="10">
        <f>IF(ISBLANK('Step 1.1 Raw Data'!A1512),"-",'Step 1.1 Raw Data'!A1512)</f>
        <v>43195.333420659721</v>
      </c>
      <c r="B1512">
        <f t="shared" si="148"/>
        <v>8</v>
      </c>
      <c r="C1512">
        <f t="shared" si="147"/>
        <v>5</v>
      </c>
      <c r="D1512">
        <f>IF(ISBLANK('Step 1.1 Raw Data'!B1512),"-",'Step 1.1 Raw Data'!B1512)</f>
        <v>86.681899999999999</v>
      </c>
      <c r="E1512">
        <f>IF(ISBLANK('Step 1.1 Raw Data'!C1512),"-",'Step 1.1 Raw Data'!C1512)</f>
        <v>86.681899999999999</v>
      </c>
      <c r="F1512">
        <f>IF(ISBLANK('Step 1.1 Raw Data'!D1512),"-",'Step 1.1 Raw Data'!D1512)</f>
        <v>86.681899999999999</v>
      </c>
      <c r="G1512" s="17">
        <f t="shared" si="149"/>
        <v>86.681899999999999</v>
      </c>
      <c r="H1512" s="61">
        <f>(SQRT(3)*G1512*'Step 1.1 Raw Data'!$G$3*'Step 1.1 Raw Data'!$G$4)/1000</f>
        <v>31.362212953351747</v>
      </c>
      <c r="J1512" s="10"/>
      <c r="K1512"/>
      <c r="L1512"/>
      <c r="M1512"/>
      <c r="N1512" s="17"/>
      <c r="O1512"/>
      <c r="P1512" s="10"/>
      <c r="Q1512"/>
      <c r="R1512"/>
      <c r="S1512"/>
      <c r="T1512" s="17"/>
    </row>
    <row r="1513" spans="1:20" x14ac:dyDescent="0.3">
      <c r="A1513" s="10">
        <f>IF(ISBLANK('Step 1.1 Raw Data'!A1513),"-",'Step 1.1 Raw Data'!A1513)</f>
        <v>43195.375087384258</v>
      </c>
      <c r="B1513">
        <f t="shared" si="148"/>
        <v>9</v>
      </c>
      <c r="C1513">
        <f t="shared" si="147"/>
        <v>5</v>
      </c>
      <c r="D1513">
        <f>IF(ISBLANK('Step 1.1 Raw Data'!B1513),"-",'Step 1.1 Raw Data'!B1513)</f>
        <v>86.709400000000002</v>
      </c>
      <c r="E1513">
        <f>IF(ISBLANK('Step 1.1 Raw Data'!C1513),"-",'Step 1.1 Raw Data'!C1513)</f>
        <v>86.709400000000002</v>
      </c>
      <c r="F1513">
        <f>IF(ISBLANK('Step 1.1 Raw Data'!D1513),"-",'Step 1.1 Raw Data'!D1513)</f>
        <v>86.709400000000002</v>
      </c>
      <c r="G1513" s="17">
        <f t="shared" si="149"/>
        <v>86.709400000000002</v>
      </c>
      <c r="H1513" s="61">
        <f>(SQRT(3)*G1513*'Step 1.1 Raw Data'!$G$3*'Step 1.1 Raw Data'!$G$4)/1000</f>
        <v>31.372162675914559</v>
      </c>
      <c r="J1513" s="10"/>
      <c r="K1513"/>
      <c r="L1513"/>
      <c r="M1513"/>
      <c r="N1513" s="17"/>
      <c r="O1513"/>
      <c r="P1513" s="10"/>
      <c r="Q1513"/>
      <c r="R1513"/>
      <c r="S1513"/>
      <c r="T1513" s="17"/>
    </row>
    <row r="1514" spans="1:20" x14ac:dyDescent="0.3">
      <c r="A1514" s="10">
        <f>IF(ISBLANK('Step 1.1 Raw Data'!A1514),"-",'Step 1.1 Raw Data'!A1514)</f>
        <v>43195.416754108795</v>
      </c>
      <c r="B1514">
        <f t="shared" si="148"/>
        <v>10</v>
      </c>
      <c r="C1514">
        <f t="shared" si="147"/>
        <v>5</v>
      </c>
      <c r="D1514">
        <f>IF(ISBLANK('Step 1.1 Raw Data'!B1514),"-",'Step 1.1 Raw Data'!B1514)</f>
        <v>86.793300000000002</v>
      </c>
      <c r="E1514">
        <f>IF(ISBLANK('Step 1.1 Raw Data'!C1514),"-",'Step 1.1 Raw Data'!C1514)</f>
        <v>86.793300000000002</v>
      </c>
      <c r="F1514">
        <f>IF(ISBLANK('Step 1.1 Raw Data'!D1514),"-",'Step 1.1 Raw Data'!D1514)</f>
        <v>86.793300000000002</v>
      </c>
      <c r="G1514" s="17">
        <f t="shared" si="149"/>
        <v>86.793300000000002</v>
      </c>
      <c r="H1514" s="61">
        <f>(SQRT(3)*G1514*'Step 1.1 Raw Data'!$G$3*'Step 1.1 Raw Data'!$G$4)/1000</f>
        <v>31.402518374933457</v>
      </c>
      <c r="J1514" s="10"/>
      <c r="K1514"/>
      <c r="L1514"/>
      <c r="M1514"/>
      <c r="N1514" s="17"/>
      <c r="O1514"/>
      <c r="P1514" s="10"/>
      <c r="Q1514"/>
      <c r="R1514"/>
      <c r="S1514"/>
      <c r="T1514" s="17"/>
    </row>
    <row r="1515" spans="1:20" x14ac:dyDescent="0.3">
      <c r="A1515" s="10">
        <f>IF(ISBLANK('Step 1.1 Raw Data'!A1515),"-",'Step 1.1 Raw Data'!A1515)</f>
        <v>43195.458420833333</v>
      </c>
      <c r="B1515">
        <f t="shared" si="148"/>
        <v>11</v>
      </c>
      <c r="C1515">
        <f t="shared" si="147"/>
        <v>5</v>
      </c>
      <c r="D1515">
        <f>IF(ISBLANK('Step 1.1 Raw Data'!B1515),"-",'Step 1.1 Raw Data'!B1515)</f>
        <v>86.800899999999999</v>
      </c>
      <c r="E1515">
        <f>IF(ISBLANK('Step 1.1 Raw Data'!C1515),"-",'Step 1.1 Raw Data'!C1515)</f>
        <v>86.800899999999999</v>
      </c>
      <c r="F1515">
        <f>IF(ISBLANK('Step 1.1 Raw Data'!D1515),"-",'Step 1.1 Raw Data'!D1515)</f>
        <v>86.800899999999999</v>
      </c>
      <c r="G1515" s="17">
        <f t="shared" si="149"/>
        <v>86.800899999999999</v>
      </c>
      <c r="H1515" s="61">
        <f>(SQRT(3)*G1515*'Step 1.1 Raw Data'!$G$3*'Step 1.1 Raw Data'!$G$4)/1000</f>
        <v>31.405268116441722</v>
      </c>
      <c r="J1515" s="10"/>
      <c r="K1515"/>
      <c r="L1515"/>
      <c r="M1515"/>
      <c r="N1515" s="17"/>
      <c r="O1515"/>
      <c r="P1515" s="10"/>
      <c r="Q1515"/>
      <c r="R1515"/>
      <c r="S1515"/>
      <c r="T1515" s="17"/>
    </row>
    <row r="1516" spans="1:20" x14ac:dyDescent="0.3">
      <c r="A1516" s="10">
        <f>IF(ISBLANK('Step 1.1 Raw Data'!A1516),"-",'Step 1.1 Raw Data'!A1516)</f>
        <v>43195.50008755787</v>
      </c>
      <c r="B1516">
        <f t="shared" si="148"/>
        <v>12</v>
      </c>
      <c r="C1516">
        <f t="shared" si="147"/>
        <v>5</v>
      </c>
      <c r="D1516">
        <f>IF(ISBLANK('Step 1.1 Raw Data'!B1516),"-",'Step 1.1 Raw Data'!B1516)</f>
        <v>86.672799999999995</v>
      </c>
      <c r="E1516">
        <f>IF(ISBLANK('Step 1.1 Raw Data'!C1516),"-",'Step 1.1 Raw Data'!C1516)</f>
        <v>86.672799999999995</v>
      </c>
      <c r="F1516">
        <f>IF(ISBLANK('Step 1.1 Raw Data'!D1516),"-",'Step 1.1 Raw Data'!D1516)</f>
        <v>86.672799999999995</v>
      </c>
      <c r="G1516" s="17">
        <f t="shared" si="149"/>
        <v>86.672799999999995</v>
      </c>
      <c r="H1516" s="61">
        <f>(SQRT(3)*G1516*'Step 1.1 Raw Data'!$G$3*'Step 1.1 Raw Data'!$G$4)/1000</f>
        <v>31.358920499703686</v>
      </c>
      <c r="J1516" s="10"/>
      <c r="K1516"/>
      <c r="L1516"/>
      <c r="M1516"/>
      <c r="N1516" s="17"/>
      <c r="O1516"/>
      <c r="P1516" s="10"/>
      <c r="Q1516"/>
      <c r="R1516"/>
      <c r="S1516"/>
      <c r="T1516" s="17"/>
    </row>
    <row r="1517" spans="1:20" x14ac:dyDescent="0.3">
      <c r="A1517" s="10">
        <f>IF(ISBLANK('Step 1.1 Raw Data'!A1517),"-",'Step 1.1 Raw Data'!A1517)</f>
        <v>43195.541754282407</v>
      </c>
      <c r="B1517">
        <f t="shared" si="148"/>
        <v>13</v>
      </c>
      <c r="C1517">
        <f t="shared" si="147"/>
        <v>5</v>
      </c>
      <c r="D1517">
        <f>IF(ISBLANK('Step 1.1 Raw Data'!B1517),"-",'Step 1.1 Raw Data'!B1517)</f>
        <v>86.631600000000006</v>
      </c>
      <c r="E1517">
        <f>IF(ISBLANK('Step 1.1 Raw Data'!C1517),"-",'Step 1.1 Raw Data'!C1517)</f>
        <v>86.631600000000006</v>
      </c>
      <c r="F1517">
        <f>IF(ISBLANK('Step 1.1 Raw Data'!D1517),"-",'Step 1.1 Raw Data'!D1517)</f>
        <v>86.631600000000006</v>
      </c>
      <c r="G1517" s="17">
        <f t="shared" si="149"/>
        <v>86.631600000000006</v>
      </c>
      <c r="H1517" s="61">
        <f>(SQRT(3)*G1517*'Step 1.1 Raw Data'!$G$3*'Step 1.1 Raw Data'!$G$4)/1000</f>
        <v>31.344014006264135</v>
      </c>
      <c r="J1517" s="10"/>
      <c r="K1517"/>
      <c r="L1517"/>
      <c r="M1517"/>
      <c r="N1517" s="17"/>
      <c r="O1517"/>
      <c r="P1517" s="10"/>
      <c r="Q1517"/>
      <c r="R1517"/>
      <c r="S1517"/>
      <c r="T1517" s="17"/>
    </row>
    <row r="1518" spans="1:20" x14ac:dyDescent="0.3">
      <c r="A1518" s="10">
        <f>IF(ISBLANK('Step 1.1 Raw Data'!A1518),"-",'Step 1.1 Raw Data'!A1518)</f>
        <v>43195.583421006944</v>
      </c>
      <c r="B1518">
        <f t="shared" si="148"/>
        <v>14</v>
      </c>
      <c r="C1518">
        <f t="shared" si="147"/>
        <v>5</v>
      </c>
      <c r="D1518">
        <f>IF(ISBLANK('Step 1.1 Raw Data'!B1518),"-",'Step 1.1 Raw Data'!B1518)</f>
        <v>86.631600000000006</v>
      </c>
      <c r="E1518">
        <f>IF(ISBLANK('Step 1.1 Raw Data'!C1518),"-",'Step 1.1 Raw Data'!C1518)</f>
        <v>86.631600000000006</v>
      </c>
      <c r="F1518">
        <f>IF(ISBLANK('Step 1.1 Raw Data'!D1518),"-",'Step 1.1 Raw Data'!D1518)</f>
        <v>86.631600000000006</v>
      </c>
      <c r="G1518" s="17">
        <f t="shared" si="149"/>
        <v>86.631600000000006</v>
      </c>
      <c r="H1518" s="61">
        <f>(SQRT(3)*G1518*'Step 1.1 Raw Data'!$G$3*'Step 1.1 Raw Data'!$G$4)/1000</f>
        <v>31.344014006264135</v>
      </c>
      <c r="J1518" s="10"/>
      <c r="K1518"/>
      <c r="L1518"/>
      <c r="M1518"/>
      <c r="N1518" s="17"/>
      <c r="O1518"/>
      <c r="P1518" s="10"/>
      <c r="Q1518"/>
      <c r="R1518"/>
      <c r="S1518"/>
      <c r="T1518" s="17"/>
    </row>
    <row r="1519" spans="1:20" x14ac:dyDescent="0.3">
      <c r="A1519" s="10">
        <f>IF(ISBLANK('Step 1.1 Raw Data'!A1519),"-",'Step 1.1 Raw Data'!A1519)</f>
        <v>43195.625087731481</v>
      </c>
      <c r="B1519">
        <f t="shared" si="148"/>
        <v>15</v>
      </c>
      <c r="C1519">
        <f t="shared" si="147"/>
        <v>5</v>
      </c>
      <c r="D1519">
        <f>IF(ISBLANK('Step 1.1 Raw Data'!B1519),"-",'Step 1.1 Raw Data'!B1519)</f>
        <v>86.663600000000002</v>
      </c>
      <c r="E1519">
        <f>IF(ISBLANK('Step 1.1 Raw Data'!C1519),"-",'Step 1.1 Raw Data'!C1519)</f>
        <v>86.663600000000002</v>
      </c>
      <c r="F1519">
        <f>IF(ISBLANK('Step 1.1 Raw Data'!D1519),"-",'Step 1.1 Raw Data'!D1519)</f>
        <v>86.663600000000002</v>
      </c>
      <c r="G1519" s="17">
        <f t="shared" si="149"/>
        <v>86.663600000000017</v>
      </c>
      <c r="H1519" s="61">
        <f>(SQRT(3)*G1519*'Step 1.1 Raw Data'!$G$3*'Step 1.1 Raw Data'!$G$4)/1000</f>
        <v>31.355591865246314</v>
      </c>
      <c r="J1519" s="10"/>
      <c r="K1519"/>
      <c r="L1519"/>
      <c r="M1519"/>
      <c r="N1519" s="17"/>
      <c r="O1519"/>
      <c r="P1519" s="10"/>
      <c r="Q1519"/>
      <c r="R1519"/>
      <c r="S1519"/>
      <c r="T1519" s="17"/>
    </row>
    <row r="1520" spans="1:20" x14ac:dyDescent="0.3">
      <c r="A1520" s="10">
        <f>IF(ISBLANK('Step 1.1 Raw Data'!A1520),"-",'Step 1.1 Raw Data'!A1520)</f>
        <v>43195.666754456019</v>
      </c>
      <c r="B1520">
        <f t="shared" si="148"/>
        <v>16</v>
      </c>
      <c r="C1520">
        <f t="shared" si="147"/>
        <v>5</v>
      </c>
      <c r="D1520">
        <f>IF(ISBLANK('Step 1.1 Raw Data'!B1520),"-",'Step 1.1 Raw Data'!B1520)</f>
        <v>86.556799999999996</v>
      </c>
      <c r="E1520">
        <f>IF(ISBLANK('Step 1.1 Raw Data'!C1520),"-",'Step 1.1 Raw Data'!C1520)</f>
        <v>86.556799999999996</v>
      </c>
      <c r="F1520">
        <f>IF(ISBLANK('Step 1.1 Raw Data'!D1520),"-",'Step 1.1 Raw Data'!D1520)</f>
        <v>86.556799999999996</v>
      </c>
      <c r="G1520" s="17">
        <f t="shared" si="149"/>
        <v>86.556799999999996</v>
      </c>
      <c r="H1520" s="61">
        <f>(SQRT(3)*G1520*'Step 1.1 Raw Data'!$G$3*'Step 1.1 Raw Data'!$G$4)/1000</f>
        <v>31.316950760893295</v>
      </c>
      <c r="J1520" s="10"/>
      <c r="K1520"/>
      <c r="L1520"/>
      <c r="M1520"/>
      <c r="N1520" s="17"/>
      <c r="O1520"/>
      <c r="P1520" s="10"/>
      <c r="Q1520"/>
      <c r="R1520"/>
      <c r="S1520"/>
      <c r="T1520" s="17"/>
    </row>
    <row r="1521" spans="1:20" x14ac:dyDescent="0.3">
      <c r="A1521" s="10">
        <f>IF(ISBLANK('Step 1.1 Raw Data'!A1521),"-",'Step 1.1 Raw Data'!A1521)</f>
        <v>43195.708421180556</v>
      </c>
      <c r="B1521">
        <f t="shared" si="148"/>
        <v>17</v>
      </c>
      <c r="C1521">
        <f t="shared" si="147"/>
        <v>5</v>
      </c>
      <c r="D1521">
        <f>IF(ISBLANK('Step 1.1 Raw Data'!B1521),"-",'Step 1.1 Raw Data'!B1521)</f>
        <v>86.686499999999995</v>
      </c>
      <c r="E1521">
        <f>IF(ISBLANK('Step 1.1 Raw Data'!C1521),"-",'Step 1.1 Raw Data'!C1521)</f>
        <v>86.686499999999995</v>
      </c>
      <c r="F1521">
        <f>IF(ISBLANK('Step 1.1 Raw Data'!D1521),"-",'Step 1.1 Raw Data'!D1521)</f>
        <v>86.686499999999995</v>
      </c>
      <c r="G1521" s="17">
        <f t="shared" si="149"/>
        <v>86.686499999999981</v>
      </c>
      <c r="H1521" s="61">
        <f>(SQRT(3)*G1521*'Step 1.1 Raw Data'!$G$3*'Step 1.1 Raw Data'!$G$4)/1000</f>
        <v>31.363877270580424</v>
      </c>
      <c r="J1521" s="10"/>
      <c r="K1521"/>
      <c r="L1521"/>
      <c r="M1521"/>
      <c r="N1521" s="17"/>
      <c r="O1521"/>
      <c r="P1521" s="10"/>
      <c r="Q1521"/>
      <c r="R1521"/>
      <c r="S1521"/>
      <c r="T1521" s="17"/>
    </row>
    <row r="1522" spans="1:20" x14ac:dyDescent="0.3">
      <c r="A1522" s="10">
        <f>IF(ISBLANK('Step 1.1 Raw Data'!A1522),"-",'Step 1.1 Raw Data'!A1522)</f>
        <v>43195.750087905093</v>
      </c>
      <c r="B1522">
        <f t="shared" si="148"/>
        <v>18</v>
      </c>
      <c r="C1522">
        <f t="shared" si="147"/>
        <v>5</v>
      </c>
      <c r="D1522">
        <f>IF(ISBLANK('Step 1.1 Raw Data'!B1522),"-",'Step 1.1 Raw Data'!B1522)</f>
        <v>86.726200000000006</v>
      </c>
      <c r="E1522">
        <f>IF(ISBLANK('Step 1.1 Raw Data'!C1522),"-",'Step 1.1 Raw Data'!C1522)</f>
        <v>86.726200000000006</v>
      </c>
      <c r="F1522">
        <f>IF(ISBLANK('Step 1.1 Raw Data'!D1522),"-",'Step 1.1 Raw Data'!D1522)</f>
        <v>86.726200000000006</v>
      </c>
      <c r="G1522" s="17">
        <f t="shared" si="149"/>
        <v>86.726200000000006</v>
      </c>
      <c r="H1522" s="61">
        <f>(SQRT(3)*G1522*'Step 1.1 Raw Data'!$G$3*'Step 1.1 Raw Data'!$G$4)/1000</f>
        <v>31.378241051880199</v>
      </c>
      <c r="J1522" s="10"/>
      <c r="K1522"/>
      <c r="L1522"/>
      <c r="M1522"/>
      <c r="N1522" s="17"/>
      <c r="O1522"/>
      <c r="P1522" s="10"/>
      <c r="Q1522"/>
      <c r="R1522"/>
      <c r="S1522"/>
      <c r="T1522" s="17"/>
    </row>
    <row r="1523" spans="1:20" x14ac:dyDescent="0.3">
      <c r="A1523" s="10">
        <f>IF(ISBLANK('Step 1.1 Raw Data'!A1523),"-",'Step 1.1 Raw Data'!A1523)</f>
        <v>43195.79175462963</v>
      </c>
      <c r="B1523">
        <f t="shared" si="148"/>
        <v>19</v>
      </c>
      <c r="C1523">
        <f t="shared" si="147"/>
        <v>5</v>
      </c>
      <c r="D1523">
        <f>IF(ISBLANK('Step 1.1 Raw Data'!B1523),"-",'Step 1.1 Raw Data'!B1523)</f>
        <v>86.518699999999995</v>
      </c>
      <c r="E1523">
        <f>IF(ISBLANK('Step 1.1 Raw Data'!C1523),"-",'Step 1.1 Raw Data'!C1523)</f>
        <v>86.518699999999995</v>
      </c>
      <c r="F1523">
        <f>IF(ISBLANK('Step 1.1 Raw Data'!D1523),"-",'Step 1.1 Raw Data'!D1523)</f>
        <v>86.518699999999995</v>
      </c>
      <c r="G1523" s="17">
        <f t="shared" si="149"/>
        <v>86.51870000000001</v>
      </c>
      <c r="H1523" s="61">
        <f>(SQRT(3)*G1523*'Step 1.1 Raw Data'!$G$3*'Step 1.1 Raw Data'!$G$4)/1000</f>
        <v>31.303165872542639</v>
      </c>
      <c r="J1523" s="10"/>
      <c r="K1523"/>
      <c r="L1523"/>
      <c r="M1523"/>
      <c r="N1523" s="17"/>
      <c r="O1523"/>
      <c r="P1523" s="10"/>
      <c r="Q1523"/>
      <c r="R1523"/>
      <c r="S1523"/>
      <c r="T1523" s="17"/>
    </row>
    <row r="1524" spans="1:20" x14ac:dyDescent="0.3">
      <c r="A1524" s="10">
        <f>IF(ISBLANK('Step 1.1 Raw Data'!A1524),"-",'Step 1.1 Raw Data'!A1524)</f>
        <v>43195.833421354168</v>
      </c>
      <c r="B1524">
        <f t="shared" si="148"/>
        <v>20</v>
      </c>
      <c r="C1524">
        <f t="shared" si="147"/>
        <v>5</v>
      </c>
      <c r="D1524">
        <f>IF(ISBLANK('Step 1.1 Raw Data'!B1524),"-",'Step 1.1 Raw Data'!B1524)</f>
        <v>86.576599999999999</v>
      </c>
      <c r="E1524">
        <f>IF(ISBLANK('Step 1.1 Raw Data'!C1524),"-",'Step 1.1 Raw Data'!C1524)</f>
        <v>86.576599999999999</v>
      </c>
      <c r="F1524">
        <f>IF(ISBLANK('Step 1.1 Raw Data'!D1524),"-",'Step 1.1 Raw Data'!D1524)</f>
        <v>86.576599999999999</v>
      </c>
      <c r="G1524" s="17">
        <f t="shared" si="149"/>
        <v>86.576599999999999</v>
      </c>
      <c r="H1524" s="61">
        <f>(SQRT(3)*G1524*'Step 1.1 Raw Data'!$G$3*'Step 1.1 Raw Data'!$G$4)/1000</f>
        <v>31.324114561138519</v>
      </c>
      <c r="J1524" s="10"/>
      <c r="K1524"/>
      <c r="L1524"/>
      <c r="M1524"/>
      <c r="N1524" s="17"/>
      <c r="O1524"/>
      <c r="P1524" s="10"/>
      <c r="Q1524"/>
      <c r="R1524"/>
      <c r="S1524"/>
      <c r="T1524" s="17"/>
    </row>
    <row r="1525" spans="1:20" x14ac:dyDescent="0.3">
      <c r="A1525" s="10">
        <f>IF(ISBLANK('Step 1.1 Raw Data'!A1525),"-",'Step 1.1 Raw Data'!A1525)</f>
        <v>43195.875088078705</v>
      </c>
      <c r="B1525">
        <f t="shared" si="148"/>
        <v>21</v>
      </c>
      <c r="C1525">
        <f t="shared" si="147"/>
        <v>5</v>
      </c>
      <c r="D1525">
        <f>IF(ISBLANK('Step 1.1 Raw Data'!B1525),"-",'Step 1.1 Raw Data'!B1525)</f>
        <v>86.619399999999999</v>
      </c>
      <c r="E1525">
        <f>IF(ISBLANK('Step 1.1 Raw Data'!C1525),"-",'Step 1.1 Raw Data'!C1525)</f>
        <v>86.619399999999999</v>
      </c>
      <c r="F1525">
        <f>IF(ISBLANK('Step 1.1 Raw Data'!D1525),"-",'Step 1.1 Raw Data'!D1525)</f>
        <v>86.619399999999999</v>
      </c>
      <c r="G1525" s="17">
        <f t="shared" si="149"/>
        <v>86.619399999999999</v>
      </c>
      <c r="H1525" s="61">
        <f>(SQRT(3)*G1525*'Step 1.1 Raw Data'!$G$3*'Step 1.1 Raw Data'!$G$4)/1000</f>
        <v>31.339599947527173</v>
      </c>
      <c r="J1525" s="10"/>
      <c r="K1525"/>
      <c r="L1525"/>
      <c r="M1525"/>
      <c r="N1525" s="17"/>
      <c r="O1525"/>
      <c r="P1525" s="10"/>
      <c r="Q1525"/>
      <c r="R1525"/>
      <c r="S1525"/>
      <c r="T1525" s="17"/>
    </row>
    <row r="1526" spans="1:20" x14ac:dyDescent="0.3">
      <c r="A1526" s="10">
        <f>IF(ISBLANK('Step 1.1 Raw Data'!A1526),"-",'Step 1.1 Raw Data'!A1526)</f>
        <v>43195.916754803242</v>
      </c>
      <c r="B1526">
        <f t="shared" si="148"/>
        <v>22</v>
      </c>
      <c r="C1526">
        <f t="shared" si="147"/>
        <v>5</v>
      </c>
      <c r="D1526">
        <f>IF(ISBLANK('Step 1.1 Raw Data'!B1526),"-",'Step 1.1 Raw Data'!B1526)</f>
        <v>86.674300000000002</v>
      </c>
      <c r="E1526">
        <f>IF(ISBLANK('Step 1.1 Raw Data'!C1526),"-",'Step 1.1 Raw Data'!C1526)</f>
        <v>86.674300000000002</v>
      </c>
      <c r="F1526">
        <f>IF(ISBLANK('Step 1.1 Raw Data'!D1526),"-",'Step 1.1 Raw Data'!D1526)</f>
        <v>86.674300000000002</v>
      </c>
      <c r="G1526" s="17">
        <f t="shared" si="149"/>
        <v>86.674300000000002</v>
      </c>
      <c r="H1526" s="61">
        <f>(SQRT(3)*G1526*'Step 1.1 Raw Data'!$G$3*'Step 1.1 Raw Data'!$G$4)/1000</f>
        <v>31.35946321184348</v>
      </c>
      <c r="J1526" s="10"/>
      <c r="K1526"/>
      <c r="L1526"/>
      <c r="M1526"/>
      <c r="N1526" s="17"/>
      <c r="O1526"/>
      <c r="P1526" s="10"/>
      <c r="Q1526"/>
      <c r="R1526"/>
      <c r="S1526"/>
      <c r="T1526" s="17"/>
    </row>
    <row r="1527" spans="1:20" x14ac:dyDescent="0.3">
      <c r="A1527" s="10">
        <f>IF(ISBLANK('Step 1.1 Raw Data'!A1527),"-",'Step 1.1 Raw Data'!A1527)</f>
        <v>43195.958421527779</v>
      </c>
      <c r="B1527">
        <f t="shared" si="148"/>
        <v>23</v>
      </c>
      <c r="C1527">
        <f t="shared" si="147"/>
        <v>5</v>
      </c>
      <c r="D1527">
        <f>IF(ISBLANK('Step 1.1 Raw Data'!B1527),"-",'Step 1.1 Raw Data'!B1527)</f>
        <v>86.564400000000006</v>
      </c>
      <c r="E1527">
        <f>IF(ISBLANK('Step 1.1 Raw Data'!C1527),"-",'Step 1.1 Raw Data'!C1527)</f>
        <v>86.564400000000006</v>
      </c>
      <c r="F1527">
        <f>IF(ISBLANK('Step 1.1 Raw Data'!D1527),"-",'Step 1.1 Raw Data'!D1527)</f>
        <v>86.564400000000006</v>
      </c>
      <c r="G1527" s="17">
        <f t="shared" si="149"/>
        <v>86.56440000000002</v>
      </c>
      <c r="H1527" s="61">
        <f>(SQRT(3)*G1527*'Step 1.1 Raw Data'!$G$3*'Step 1.1 Raw Data'!$G$4)/1000</f>
        <v>31.319700502401567</v>
      </c>
      <c r="J1527" s="10"/>
      <c r="K1527"/>
      <c r="L1527"/>
      <c r="M1527"/>
      <c r="N1527" s="17"/>
      <c r="O1527"/>
      <c r="P1527" s="10"/>
      <c r="Q1527"/>
      <c r="R1527"/>
      <c r="S1527"/>
      <c r="T1527" s="17"/>
    </row>
    <row r="1528" spans="1:20" x14ac:dyDescent="0.3">
      <c r="A1528" s="10">
        <f>IF(ISBLANK('Step 1.1 Raw Data'!A1528),"-",'Step 1.1 Raw Data'!A1528)</f>
        <v>43196.000088252316</v>
      </c>
      <c r="B1528">
        <f t="shared" si="148"/>
        <v>0</v>
      </c>
      <c r="C1528">
        <f t="shared" si="147"/>
        <v>6</v>
      </c>
      <c r="D1528">
        <f>IF(ISBLANK('Step 1.1 Raw Data'!B1528),"-",'Step 1.1 Raw Data'!B1528)</f>
        <v>86.2226</v>
      </c>
      <c r="E1528">
        <f>IF(ISBLANK('Step 1.1 Raw Data'!C1528),"-",'Step 1.1 Raw Data'!C1528)</f>
        <v>86.2226</v>
      </c>
      <c r="F1528">
        <f>IF(ISBLANK('Step 1.1 Raw Data'!D1528),"-",'Step 1.1 Raw Data'!D1528)</f>
        <v>86.2226</v>
      </c>
      <c r="G1528" s="17">
        <f t="shared" si="149"/>
        <v>86.2226</v>
      </c>
      <c r="H1528" s="61">
        <f>(SQRT(3)*G1528*'Step 1.1 Raw Data'!$G$3*'Step 1.1 Raw Data'!$G$4)/1000</f>
        <v>31.196034496148172</v>
      </c>
      <c r="J1528" s="10"/>
      <c r="K1528"/>
      <c r="L1528"/>
      <c r="M1528"/>
      <c r="N1528" s="17"/>
      <c r="O1528"/>
      <c r="P1528" s="10"/>
      <c r="Q1528"/>
      <c r="R1528"/>
      <c r="S1528"/>
      <c r="T1528" s="17"/>
    </row>
    <row r="1529" spans="1:20" x14ac:dyDescent="0.3">
      <c r="A1529" s="10">
        <f>IF(ISBLANK('Step 1.1 Raw Data'!A1529),"-",'Step 1.1 Raw Data'!A1529)</f>
        <v>43196.041754976854</v>
      </c>
      <c r="B1529">
        <f t="shared" si="148"/>
        <v>1</v>
      </c>
      <c r="C1529">
        <f t="shared" si="147"/>
        <v>6</v>
      </c>
      <c r="D1529">
        <f>IF(ISBLANK('Step 1.1 Raw Data'!B1529),"-",'Step 1.1 Raw Data'!B1529)</f>
        <v>86.112799999999993</v>
      </c>
      <c r="E1529">
        <f>IF(ISBLANK('Step 1.1 Raw Data'!C1529),"-",'Step 1.1 Raw Data'!C1529)</f>
        <v>86.112799999999993</v>
      </c>
      <c r="F1529">
        <f>IF(ISBLANK('Step 1.1 Raw Data'!D1529),"-",'Step 1.1 Raw Data'!D1529)</f>
        <v>86.112799999999993</v>
      </c>
      <c r="G1529" s="17">
        <f t="shared" si="149"/>
        <v>86.112799999999993</v>
      </c>
      <c r="H1529" s="61">
        <f>(SQRT(3)*G1529*'Step 1.1 Raw Data'!$G$3*'Step 1.1 Raw Data'!$G$4)/1000</f>
        <v>31.156307967515573</v>
      </c>
      <c r="J1529" s="10"/>
      <c r="K1529"/>
      <c r="L1529"/>
      <c r="M1529"/>
      <c r="N1529" s="17"/>
      <c r="O1529"/>
      <c r="P1529" s="10"/>
      <c r="Q1529"/>
      <c r="R1529"/>
      <c r="S1529"/>
      <c r="T1529" s="17"/>
    </row>
    <row r="1530" spans="1:20" x14ac:dyDescent="0.3">
      <c r="A1530" s="10">
        <f>IF(ISBLANK('Step 1.1 Raw Data'!A1530),"-",'Step 1.1 Raw Data'!A1530)</f>
        <v>43196.083421701391</v>
      </c>
      <c r="B1530">
        <f t="shared" si="148"/>
        <v>2</v>
      </c>
      <c r="C1530">
        <f t="shared" si="147"/>
        <v>6</v>
      </c>
      <c r="D1530">
        <f>IF(ISBLANK('Step 1.1 Raw Data'!B1530),"-",'Step 1.1 Raw Data'!B1530)</f>
        <v>86.2791</v>
      </c>
      <c r="E1530">
        <f>IF(ISBLANK('Step 1.1 Raw Data'!C1530),"-",'Step 1.1 Raw Data'!C1530)</f>
        <v>86.2791</v>
      </c>
      <c r="F1530">
        <f>IF(ISBLANK('Step 1.1 Raw Data'!D1530),"-",'Step 1.1 Raw Data'!D1530)</f>
        <v>86.2791</v>
      </c>
      <c r="G1530" s="17">
        <f t="shared" si="149"/>
        <v>86.279100000000014</v>
      </c>
      <c r="H1530" s="61">
        <f>(SQRT(3)*G1530*'Step 1.1 Raw Data'!$G$3*'Step 1.1 Raw Data'!$G$4)/1000</f>
        <v>31.216476653413586</v>
      </c>
      <c r="J1530" s="10"/>
      <c r="K1530"/>
      <c r="L1530"/>
      <c r="M1530"/>
      <c r="N1530" s="17"/>
      <c r="O1530"/>
      <c r="P1530" s="10"/>
      <c r="Q1530"/>
      <c r="R1530"/>
      <c r="S1530"/>
      <c r="T1530" s="17"/>
    </row>
    <row r="1531" spans="1:20" x14ac:dyDescent="0.3">
      <c r="A1531" s="10">
        <f>IF(ISBLANK('Step 1.1 Raw Data'!A1531),"-",'Step 1.1 Raw Data'!A1531)</f>
        <v>43196.125088425928</v>
      </c>
      <c r="B1531">
        <f t="shared" si="148"/>
        <v>3</v>
      </c>
      <c r="C1531">
        <f t="shared" si="147"/>
        <v>6</v>
      </c>
      <c r="D1531">
        <f>IF(ISBLANK('Step 1.1 Raw Data'!B1531),"-",'Step 1.1 Raw Data'!B1531)</f>
        <v>86.001400000000004</v>
      </c>
      <c r="E1531">
        <f>IF(ISBLANK('Step 1.1 Raw Data'!C1531),"-",'Step 1.1 Raw Data'!C1531)</f>
        <v>86.001400000000004</v>
      </c>
      <c r="F1531">
        <f>IF(ISBLANK('Step 1.1 Raw Data'!D1531),"-",'Step 1.1 Raw Data'!D1531)</f>
        <v>86.001400000000004</v>
      </c>
      <c r="G1531" s="17">
        <f t="shared" si="149"/>
        <v>86.001400000000004</v>
      </c>
      <c r="H1531" s="61">
        <f>(SQRT(3)*G1531*'Step 1.1 Raw Data'!$G$3*'Step 1.1 Raw Data'!$G$4)/1000</f>
        <v>31.11600254593387</v>
      </c>
      <c r="J1531" s="10"/>
      <c r="K1531"/>
      <c r="L1531"/>
      <c r="M1531"/>
      <c r="N1531" s="17"/>
      <c r="O1531"/>
      <c r="P1531" s="10"/>
      <c r="Q1531"/>
      <c r="R1531"/>
      <c r="S1531"/>
      <c r="T1531" s="17"/>
    </row>
    <row r="1532" spans="1:20" x14ac:dyDescent="0.3">
      <c r="A1532" s="10">
        <f>IF(ISBLANK('Step 1.1 Raw Data'!A1532),"-",'Step 1.1 Raw Data'!A1532)</f>
        <v>43196.166755150465</v>
      </c>
      <c r="B1532">
        <f t="shared" si="148"/>
        <v>4</v>
      </c>
      <c r="C1532">
        <f t="shared" si="147"/>
        <v>6</v>
      </c>
      <c r="D1532">
        <f>IF(ISBLANK('Step 1.1 Raw Data'!B1532),"-",'Step 1.1 Raw Data'!B1532)</f>
        <v>86.053299999999993</v>
      </c>
      <c r="E1532">
        <f>IF(ISBLANK('Step 1.1 Raw Data'!C1532),"-",'Step 1.1 Raw Data'!C1532)</f>
        <v>86.053299999999993</v>
      </c>
      <c r="F1532">
        <f>IF(ISBLANK('Step 1.1 Raw Data'!D1532),"-",'Step 1.1 Raw Data'!D1532)</f>
        <v>86.053299999999993</v>
      </c>
      <c r="G1532" s="17">
        <f t="shared" si="149"/>
        <v>86.053299999999993</v>
      </c>
      <c r="H1532" s="61">
        <f>(SQRT(3)*G1532*'Step 1.1 Raw Data'!$G$3*'Step 1.1 Raw Data'!$G$4)/1000</f>
        <v>31.134780385970586</v>
      </c>
      <c r="J1532" s="10"/>
      <c r="K1532"/>
      <c r="L1532"/>
      <c r="M1532"/>
      <c r="N1532" s="17"/>
      <c r="O1532"/>
      <c r="P1532" s="10"/>
      <c r="Q1532"/>
      <c r="R1532"/>
      <c r="S1532"/>
      <c r="T1532" s="17"/>
    </row>
    <row r="1533" spans="1:20" x14ac:dyDescent="0.3">
      <c r="A1533" s="10">
        <f>IF(ISBLANK('Step 1.1 Raw Data'!A1533),"-",'Step 1.1 Raw Data'!A1533)</f>
        <v>43196.208421875002</v>
      </c>
      <c r="B1533">
        <f t="shared" si="148"/>
        <v>5</v>
      </c>
      <c r="C1533">
        <f t="shared" si="147"/>
        <v>6</v>
      </c>
      <c r="D1533">
        <f>IF(ISBLANK('Step 1.1 Raw Data'!B1533),"-",'Step 1.1 Raw Data'!B1533)</f>
        <v>86.225700000000003</v>
      </c>
      <c r="E1533">
        <f>IF(ISBLANK('Step 1.1 Raw Data'!C1533),"-",'Step 1.1 Raw Data'!C1533)</f>
        <v>86.225700000000003</v>
      </c>
      <c r="F1533">
        <f>IF(ISBLANK('Step 1.1 Raw Data'!D1533),"-",'Step 1.1 Raw Data'!D1533)</f>
        <v>86.225700000000003</v>
      </c>
      <c r="G1533" s="17">
        <f t="shared" si="149"/>
        <v>86.225700000000003</v>
      </c>
      <c r="H1533" s="61">
        <f>(SQRT(3)*G1533*'Step 1.1 Raw Data'!$G$3*'Step 1.1 Raw Data'!$G$4)/1000</f>
        <v>31.19715610123707</v>
      </c>
      <c r="J1533" s="10"/>
      <c r="K1533"/>
      <c r="L1533"/>
      <c r="M1533"/>
      <c r="N1533" s="17"/>
      <c r="O1533"/>
      <c r="P1533" s="10"/>
      <c r="Q1533"/>
      <c r="R1533"/>
      <c r="S1533"/>
      <c r="T1533" s="17"/>
    </row>
    <row r="1534" spans="1:20" x14ac:dyDescent="0.3">
      <c r="A1534" s="10">
        <f>IF(ISBLANK('Step 1.1 Raw Data'!A1534),"-",'Step 1.1 Raw Data'!A1534)</f>
        <v>43196.25008859954</v>
      </c>
      <c r="B1534">
        <f t="shared" si="148"/>
        <v>6</v>
      </c>
      <c r="C1534">
        <f t="shared" si="147"/>
        <v>6</v>
      </c>
      <c r="D1534">
        <f>IF(ISBLANK('Step 1.1 Raw Data'!B1534),"-",'Step 1.1 Raw Data'!B1534)</f>
        <v>86.433199999999999</v>
      </c>
      <c r="E1534">
        <f>IF(ISBLANK('Step 1.1 Raw Data'!C1534),"-",'Step 1.1 Raw Data'!C1534)</f>
        <v>86.433199999999999</v>
      </c>
      <c r="F1534">
        <f>IF(ISBLANK('Step 1.1 Raw Data'!D1534),"-",'Step 1.1 Raw Data'!D1534)</f>
        <v>86.433199999999999</v>
      </c>
      <c r="G1534" s="17">
        <f t="shared" si="149"/>
        <v>86.433199999999999</v>
      </c>
      <c r="H1534" s="61">
        <f>(SQRT(3)*G1534*'Step 1.1 Raw Data'!$G$3*'Step 1.1 Raw Data'!$G$4)/1000</f>
        <v>31.27223128057463</v>
      </c>
      <c r="J1534" s="10"/>
      <c r="K1534"/>
      <c r="L1534"/>
      <c r="M1534"/>
      <c r="N1534" s="17"/>
      <c r="O1534"/>
      <c r="P1534" s="10"/>
      <c r="Q1534"/>
      <c r="R1534"/>
      <c r="S1534"/>
      <c r="T1534" s="17"/>
    </row>
    <row r="1535" spans="1:20" x14ac:dyDescent="0.3">
      <c r="A1535" s="10">
        <f>IF(ISBLANK('Step 1.1 Raw Data'!A1535),"-",'Step 1.1 Raw Data'!A1535)</f>
        <v>43196.291755324077</v>
      </c>
      <c r="B1535">
        <f t="shared" si="148"/>
        <v>7</v>
      </c>
      <c r="C1535">
        <f t="shared" si="147"/>
        <v>6</v>
      </c>
      <c r="D1535">
        <f>IF(ISBLANK('Step 1.1 Raw Data'!B1535),"-",'Step 1.1 Raw Data'!B1535)</f>
        <v>86.587299999999999</v>
      </c>
      <c r="E1535">
        <f>IF(ISBLANK('Step 1.1 Raw Data'!C1535),"-",'Step 1.1 Raw Data'!C1535)</f>
        <v>86.587299999999999</v>
      </c>
      <c r="F1535">
        <f>IF(ISBLANK('Step 1.1 Raw Data'!D1535),"-",'Step 1.1 Raw Data'!D1535)</f>
        <v>86.587299999999999</v>
      </c>
      <c r="G1535" s="17">
        <f t="shared" si="149"/>
        <v>86.587299999999985</v>
      </c>
      <c r="H1535" s="61">
        <f>(SQRT(3)*G1535*'Step 1.1 Raw Data'!$G$3*'Step 1.1 Raw Data'!$G$4)/1000</f>
        <v>31.327985907735673</v>
      </c>
      <c r="J1535" s="10"/>
      <c r="K1535"/>
      <c r="L1535"/>
      <c r="M1535"/>
      <c r="N1535" s="17"/>
      <c r="O1535"/>
      <c r="P1535" s="10"/>
      <c r="Q1535"/>
      <c r="R1535"/>
      <c r="S1535"/>
      <c r="T1535" s="17"/>
    </row>
    <row r="1536" spans="1:20" x14ac:dyDescent="0.3">
      <c r="A1536" s="10">
        <f>IF(ISBLANK('Step 1.1 Raw Data'!A1536),"-",'Step 1.1 Raw Data'!A1536)</f>
        <v>43196.333422048614</v>
      </c>
      <c r="B1536">
        <f t="shared" si="148"/>
        <v>8</v>
      </c>
      <c r="C1536">
        <f t="shared" si="147"/>
        <v>6</v>
      </c>
      <c r="D1536">
        <f>IF(ISBLANK('Step 1.1 Raw Data'!B1536),"-",'Step 1.1 Raw Data'!B1536)</f>
        <v>86.369100000000003</v>
      </c>
      <c r="E1536">
        <f>IF(ISBLANK('Step 1.1 Raw Data'!C1536),"-",'Step 1.1 Raw Data'!C1536)</f>
        <v>86.369100000000003</v>
      </c>
      <c r="F1536">
        <f>IF(ISBLANK('Step 1.1 Raw Data'!D1536),"-",'Step 1.1 Raw Data'!D1536)</f>
        <v>86.369100000000003</v>
      </c>
      <c r="G1536" s="17">
        <f t="shared" si="149"/>
        <v>86.369100000000003</v>
      </c>
      <c r="H1536" s="61">
        <f>(SQRT(3)*G1536*'Step 1.1 Raw Data'!$G$3*'Step 1.1 Raw Data'!$G$4)/1000</f>
        <v>31.249039381800955</v>
      </c>
      <c r="J1536" s="10"/>
      <c r="K1536"/>
      <c r="L1536"/>
      <c r="M1536"/>
      <c r="N1536" s="17"/>
      <c r="O1536"/>
      <c r="P1536" s="10"/>
      <c r="Q1536"/>
      <c r="R1536"/>
      <c r="S1536"/>
      <c r="T1536" s="17"/>
    </row>
    <row r="1537" spans="1:20" x14ac:dyDescent="0.3">
      <c r="A1537" s="10">
        <f>IF(ISBLANK('Step 1.1 Raw Data'!A1537),"-",'Step 1.1 Raw Data'!A1537)</f>
        <v>43196.375088773151</v>
      </c>
      <c r="B1537">
        <f t="shared" si="148"/>
        <v>9</v>
      </c>
      <c r="C1537">
        <f t="shared" si="147"/>
        <v>6</v>
      </c>
      <c r="D1537">
        <f>IF(ISBLANK('Step 1.1 Raw Data'!B1537),"-",'Step 1.1 Raw Data'!B1537)</f>
        <v>86.334000000000003</v>
      </c>
      <c r="E1537">
        <f>IF(ISBLANK('Step 1.1 Raw Data'!C1537),"-",'Step 1.1 Raw Data'!C1537)</f>
        <v>86.334000000000003</v>
      </c>
      <c r="F1537">
        <f>IF(ISBLANK('Step 1.1 Raw Data'!D1537),"-",'Step 1.1 Raw Data'!D1537)</f>
        <v>86.334000000000003</v>
      </c>
      <c r="G1537" s="17">
        <f t="shared" si="149"/>
        <v>86.334000000000003</v>
      </c>
      <c r="H1537" s="61">
        <f>(SQRT(3)*G1537*'Step 1.1 Raw Data'!$G$3*'Step 1.1 Raw Data'!$G$4)/1000</f>
        <v>31.236339917729882</v>
      </c>
      <c r="J1537" s="10"/>
      <c r="K1537"/>
      <c r="L1537"/>
      <c r="M1537"/>
      <c r="N1537" s="17"/>
      <c r="O1537"/>
      <c r="P1537" s="10"/>
      <c r="Q1537"/>
      <c r="R1537"/>
      <c r="S1537"/>
      <c r="T1537" s="17"/>
    </row>
    <row r="1538" spans="1:20" x14ac:dyDescent="0.3">
      <c r="A1538" s="10">
        <f>IF(ISBLANK('Step 1.1 Raw Data'!A1538),"-",'Step 1.1 Raw Data'!A1538)</f>
        <v>43196.416755497688</v>
      </c>
      <c r="B1538">
        <f t="shared" si="148"/>
        <v>10</v>
      </c>
      <c r="C1538">
        <f t="shared" ref="C1538:C1601" si="150">WEEKDAY(A1538)</f>
        <v>6</v>
      </c>
      <c r="D1538">
        <f>IF(ISBLANK('Step 1.1 Raw Data'!B1538),"-",'Step 1.1 Raw Data'!B1538)</f>
        <v>86.512600000000006</v>
      </c>
      <c r="E1538">
        <f>IF(ISBLANK('Step 1.1 Raw Data'!C1538),"-",'Step 1.1 Raw Data'!C1538)</f>
        <v>86.512600000000006</v>
      </c>
      <c r="F1538">
        <f>IF(ISBLANK('Step 1.1 Raw Data'!D1538),"-",'Step 1.1 Raw Data'!D1538)</f>
        <v>86.512600000000006</v>
      </c>
      <c r="G1538" s="17">
        <f t="shared" si="149"/>
        <v>86.512600000000006</v>
      </c>
      <c r="H1538" s="61">
        <f>(SQRT(3)*G1538*'Step 1.1 Raw Data'!$G$3*'Step 1.1 Raw Data'!$G$4)/1000</f>
        <v>31.300958843174165</v>
      </c>
      <c r="J1538" s="10"/>
      <c r="K1538"/>
      <c r="L1538"/>
      <c r="M1538"/>
      <c r="N1538" s="17"/>
      <c r="O1538"/>
      <c r="P1538" s="10"/>
      <c r="Q1538"/>
      <c r="R1538"/>
      <c r="S1538"/>
      <c r="T1538" s="17"/>
    </row>
    <row r="1539" spans="1:20" x14ac:dyDescent="0.3">
      <c r="A1539" s="10">
        <f>IF(ISBLANK('Step 1.1 Raw Data'!A1539),"-",'Step 1.1 Raw Data'!A1539)</f>
        <v>43196.458422222226</v>
      </c>
      <c r="B1539">
        <f t="shared" ref="B1539:B1602" si="151">HOUR(A1539)</f>
        <v>11</v>
      </c>
      <c r="C1539">
        <f t="shared" si="150"/>
        <v>6</v>
      </c>
      <c r="D1539">
        <f>IF(ISBLANK('Step 1.1 Raw Data'!B1539),"-",'Step 1.1 Raw Data'!B1539)</f>
        <v>86.500299999999996</v>
      </c>
      <c r="E1539">
        <f>IF(ISBLANK('Step 1.1 Raw Data'!C1539),"-",'Step 1.1 Raw Data'!C1539)</f>
        <v>86.500299999999996</v>
      </c>
      <c r="F1539">
        <f>IF(ISBLANK('Step 1.1 Raw Data'!D1539),"-",'Step 1.1 Raw Data'!D1539)</f>
        <v>86.500299999999996</v>
      </c>
      <c r="G1539" s="17">
        <f t="shared" ref="G1539:G1602" si="152">AVERAGE(D1539:F1539)</f>
        <v>86.500299999999996</v>
      </c>
      <c r="H1539" s="61">
        <f>(SQRT(3)*G1539*'Step 1.1 Raw Data'!$G$3*'Step 1.1 Raw Data'!$G$4)/1000</f>
        <v>31.296508603627888</v>
      </c>
      <c r="J1539" s="10"/>
      <c r="K1539"/>
      <c r="L1539"/>
      <c r="M1539"/>
      <c r="N1539" s="17"/>
      <c r="O1539"/>
      <c r="P1539" s="10"/>
      <c r="Q1539"/>
      <c r="R1539"/>
      <c r="S1539"/>
      <c r="T1539" s="17"/>
    </row>
    <row r="1540" spans="1:20" x14ac:dyDescent="0.3">
      <c r="A1540" s="10">
        <f>IF(ISBLANK('Step 1.1 Raw Data'!A1540),"-",'Step 1.1 Raw Data'!A1540)</f>
        <v>43196.500088946763</v>
      </c>
      <c r="B1540">
        <f t="shared" si="151"/>
        <v>12</v>
      </c>
      <c r="C1540">
        <f t="shared" si="150"/>
        <v>6</v>
      </c>
      <c r="D1540">
        <f>IF(ISBLANK('Step 1.1 Raw Data'!B1540),"-",'Step 1.1 Raw Data'!B1540)</f>
        <v>86.700199999999995</v>
      </c>
      <c r="E1540">
        <f>IF(ISBLANK('Step 1.1 Raw Data'!C1540),"-",'Step 1.1 Raw Data'!C1540)</f>
        <v>86.700199999999995</v>
      </c>
      <c r="F1540">
        <f>IF(ISBLANK('Step 1.1 Raw Data'!D1540),"-",'Step 1.1 Raw Data'!D1540)</f>
        <v>86.700199999999995</v>
      </c>
      <c r="G1540" s="17">
        <f t="shared" si="152"/>
        <v>86.700199999999995</v>
      </c>
      <c r="H1540" s="61">
        <f>(SQRT(3)*G1540*'Step 1.1 Raw Data'!$G$3*'Step 1.1 Raw Data'!$G$4)/1000</f>
        <v>31.36883404145718</v>
      </c>
      <c r="J1540" s="10"/>
      <c r="K1540"/>
      <c r="L1540"/>
      <c r="M1540"/>
      <c r="N1540" s="17"/>
      <c r="O1540"/>
      <c r="P1540" s="10"/>
      <c r="Q1540"/>
      <c r="R1540"/>
      <c r="S1540"/>
      <c r="T1540" s="17"/>
    </row>
    <row r="1541" spans="1:20" x14ac:dyDescent="0.3">
      <c r="A1541" s="10">
        <f>IF(ISBLANK('Step 1.1 Raw Data'!A1541),"-",'Step 1.1 Raw Data'!A1541)</f>
        <v>43196.541755671293</v>
      </c>
      <c r="B1541">
        <f t="shared" si="151"/>
        <v>13</v>
      </c>
      <c r="C1541">
        <f t="shared" si="150"/>
        <v>6</v>
      </c>
      <c r="D1541">
        <f>IF(ISBLANK('Step 1.1 Raw Data'!B1541),"-",'Step 1.1 Raw Data'!B1541)</f>
        <v>86.363</v>
      </c>
      <c r="E1541">
        <f>IF(ISBLANK('Step 1.1 Raw Data'!C1541),"-",'Step 1.1 Raw Data'!C1541)</f>
        <v>86.363</v>
      </c>
      <c r="F1541">
        <f>IF(ISBLANK('Step 1.1 Raw Data'!D1541),"-",'Step 1.1 Raw Data'!D1541)</f>
        <v>86.363</v>
      </c>
      <c r="G1541" s="17">
        <f t="shared" si="152"/>
        <v>86.363</v>
      </c>
      <c r="H1541" s="61">
        <f>(SQRT(3)*G1541*'Step 1.1 Raw Data'!$G$3*'Step 1.1 Raw Data'!$G$4)/1000</f>
        <v>31.246832352432484</v>
      </c>
      <c r="J1541" s="10"/>
      <c r="K1541"/>
      <c r="L1541"/>
      <c r="M1541"/>
      <c r="N1541" s="17"/>
      <c r="O1541"/>
      <c r="P1541" s="10"/>
      <c r="Q1541"/>
      <c r="R1541"/>
      <c r="S1541"/>
      <c r="T1541" s="17"/>
    </row>
    <row r="1542" spans="1:20" x14ac:dyDescent="0.3">
      <c r="A1542" s="10">
        <f>IF(ISBLANK('Step 1.1 Raw Data'!A1542),"-",'Step 1.1 Raw Data'!A1542)</f>
        <v>43196.58342239583</v>
      </c>
      <c r="B1542">
        <f t="shared" si="151"/>
        <v>14</v>
      </c>
      <c r="C1542">
        <f t="shared" si="150"/>
        <v>6</v>
      </c>
      <c r="D1542">
        <f>IF(ISBLANK('Step 1.1 Raw Data'!B1542),"-",'Step 1.1 Raw Data'!B1542)</f>
        <v>86.440799999999996</v>
      </c>
      <c r="E1542">
        <f>IF(ISBLANK('Step 1.1 Raw Data'!C1542),"-",'Step 1.1 Raw Data'!C1542)</f>
        <v>86.440799999999996</v>
      </c>
      <c r="F1542">
        <f>IF(ISBLANK('Step 1.1 Raw Data'!D1542),"-",'Step 1.1 Raw Data'!D1542)</f>
        <v>86.440799999999996</v>
      </c>
      <c r="G1542" s="17">
        <f t="shared" si="152"/>
        <v>86.44080000000001</v>
      </c>
      <c r="H1542" s="61">
        <f>(SQRT(3)*G1542*'Step 1.1 Raw Data'!$G$3*'Step 1.1 Raw Data'!$G$4)/1000</f>
        <v>31.274981022082905</v>
      </c>
      <c r="J1542" s="10"/>
      <c r="K1542"/>
      <c r="L1542"/>
      <c r="M1542"/>
      <c r="N1542" s="17"/>
      <c r="O1542"/>
      <c r="P1542" s="10"/>
      <c r="Q1542"/>
      <c r="R1542"/>
      <c r="S1542"/>
      <c r="T1542" s="17"/>
    </row>
    <row r="1543" spans="1:20" x14ac:dyDescent="0.3">
      <c r="A1543" s="10">
        <f>IF(ISBLANK('Step 1.1 Raw Data'!A1543),"-",'Step 1.1 Raw Data'!A1543)</f>
        <v>43196.625089120367</v>
      </c>
      <c r="B1543">
        <f t="shared" si="151"/>
        <v>15</v>
      </c>
      <c r="C1543">
        <f t="shared" si="150"/>
        <v>6</v>
      </c>
      <c r="D1543">
        <f>IF(ISBLANK('Step 1.1 Raw Data'!B1543),"-",'Step 1.1 Raw Data'!B1543)</f>
        <v>86.294300000000007</v>
      </c>
      <c r="E1543">
        <f>IF(ISBLANK('Step 1.1 Raw Data'!C1543),"-",'Step 1.1 Raw Data'!C1543)</f>
        <v>86.294300000000007</v>
      </c>
      <c r="F1543">
        <f>IF(ISBLANK('Step 1.1 Raw Data'!D1543),"-",'Step 1.1 Raw Data'!D1543)</f>
        <v>86.294300000000007</v>
      </c>
      <c r="G1543" s="17">
        <f t="shared" si="152"/>
        <v>86.294300000000007</v>
      </c>
      <c r="H1543" s="61">
        <f>(SQRT(3)*G1543*'Step 1.1 Raw Data'!$G$3*'Step 1.1 Raw Data'!$G$4)/1000</f>
        <v>31.221976136430118</v>
      </c>
      <c r="J1543" s="10"/>
      <c r="K1543"/>
      <c r="L1543"/>
      <c r="M1543"/>
      <c r="N1543" s="17"/>
      <c r="O1543"/>
      <c r="P1543" s="10"/>
      <c r="Q1543"/>
      <c r="R1543"/>
      <c r="S1543"/>
      <c r="T1543" s="17"/>
    </row>
    <row r="1544" spans="1:20" x14ac:dyDescent="0.3">
      <c r="A1544" s="10">
        <f>IF(ISBLANK('Step 1.1 Raw Data'!A1544),"-",'Step 1.1 Raw Data'!A1544)</f>
        <v>43196.666755844904</v>
      </c>
      <c r="B1544">
        <f t="shared" si="151"/>
        <v>16</v>
      </c>
      <c r="C1544">
        <f t="shared" si="150"/>
        <v>6</v>
      </c>
      <c r="D1544">
        <f>IF(ISBLANK('Step 1.1 Raw Data'!B1544),"-",'Step 1.1 Raw Data'!B1544)</f>
        <v>86.370599999999996</v>
      </c>
      <c r="E1544">
        <f>IF(ISBLANK('Step 1.1 Raw Data'!C1544),"-",'Step 1.1 Raw Data'!C1544)</f>
        <v>86.370599999999996</v>
      </c>
      <c r="F1544">
        <f>IF(ISBLANK('Step 1.1 Raw Data'!D1544),"-",'Step 1.1 Raw Data'!D1544)</f>
        <v>86.370599999999996</v>
      </c>
      <c r="G1544" s="17">
        <f t="shared" si="152"/>
        <v>86.37060000000001</v>
      </c>
      <c r="H1544" s="61">
        <f>(SQRT(3)*G1544*'Step 1.1 Raw Data'!$G$3*'Step 1.1 Raw Data'!$G$4)/1000</f>
        <v>31.249582093940745</v>
      </c>
      <c r="J1544" s="10"/>
      <c r="K1544"/>
      <c r="L1544"/>
      <c r="M1544"/>
      <c r="N1544" s="17"/>
      <c r="O1544"/>
      <c r="P1544" s="10"/>
      <c r="Q1544"/>
      <c r="R1544"/>
      <c r="S1544"/>
      <c r="T1544" s="17"/>
    </row>
    <row r="1545" spans="1:20" x14ac:dyDescent="0.3">
      <c r="A1545" s="10">
        <f>IF(ISBLANK('Step 1.1 Raw Data'!A1545),"-",'Step 1.1 Raw Data'!A1545)</f>
        <v>43196.708422569442</v>
      </c>
      <c r="B1545">
        <f t="shared" si="151"/>
        <v>17</v>
      </c>
      <c r="C1545">
        <f t="shared" si="150"/>
        <v>6</v>
      </c>
      <c r="D1545">
        <f>IF(ISBLANK('Step 1.1 Raw Data'!B1545),"-",'Step 1.1 Raw Data'!B1545)</f>
        <v>86.288200000000003</v>
      </c>
      <c r="E1545">
        <f>IF(ISBLANK('Step 1.1 Raw Data'!C1545),"-",'Step 1.1 Raw Data'!C1545)</f>
        <v>86.288200000000003</v>
      </c>
      <c r="F1545">
        <f>IF(ISBLANK('Step 1.1 Raw Data'!D1545),"-",'Step 1.1 Raw Data'!D1545)</f>
        <v>86.288200000000003</v>
      </c>
      <c r="G1545" s="17">
        <f t="shared" si="152"/>
        <v>86.288200000000003</v>
      </c>
      <c r="H1545" s="61">
        <f>(SQRT(3)*G1545*'Step 1.1 Raw Data'!$G$3*'Step 1.1 Raw Data'!$G$4)/1000</f>
        <v>31.219769107061637</v>
      </c>
      <c r="J1545" s="10"/>
      <c r="K1545"/>
      <c r="L1545"/>
      <c r="M1545"/>
      <c r="N1545" s="17"/>
      <c r="O1545"/>
      <c r="P1545" s="10"/>
      <c r="Q1545"/>
      <c r="R1545"/>
      <c r="S1545"/>
      <c r="T1545" s="17"/>
    </row>
    <row r="1546" spans="1:20" x14ac:dyDescent="0.3">
      <c r="A1546" s="10">
        <f>IF(ISBLANK('Step 1.1 Raw Data'!A1546),"-",'Step 1.1 Raw Data'!A1546)</f>
        <v>43196.750089293979</v>
      </c>
      <c r="B1546">
        <f t="shared" si="151"/>
        <v>18</v>
      </c>
      <c r="C1546">
        <f t="shared" si="150"/>
        <v>6</v>
      </c>
      <c r="D1546">
        <f>IF(ISBLANK('Step 1.1 Raw Data'!B1546),"-",'Step 1.1 Raw Data'!B1546)</f>
        <v>86.1875</v>
      </c>
      <c r="E1546">
        <f>IF(ISBLANK('Step 1.1 Raw Data'!C1546),"-",'Step 1.1 Raw Data'!C1546)</f>
        <v>86.1875</v>
      </c>
      <c r="F1546">
        <f>IF(ISBLANK('Step 1.1 Raw Data'!D1546),"-",'Step 1.1 Raw Data'!D1546)</f>
        <v>86.1875</v>
      </c>
      <c r="G1546" s="17">
        <f t="shared" si="152"/>
        <v>86.1875</v>
      </c>
      <c r="H1546" s="61">
        <f>(SQRT(3)*G1546*'Step 1.1 Raw Data'!$G$3*'Step 1.1 Raw Data'!$G$4)/1000</f>
        <v>31.183335032077096</v>
      </c>
      <c r="J1546" s="10"/>
      <c r="K1546"/>
      <c r="L1546"/>
      <c r="M1546"/>
      <c r="N1546" s="17"/>
      <c r="O1546"/>
      <c r="P1546" s="10"/>
      <c r="Q1546"/>
      <c r="R1546"/>
      <c r="S1546"/>
      <c r="T1546" s="17"/>
    </row>
    <row r="1547" spans="1:20" x14ac:dyDescent="0.3">
      <c r="A1547" s="10">
        <f>IF(ISBLANK('Step 1.1 Raw Data'!A1547),"-",'Step 1.1 Raw Data'!A1547)</f>
        <v>43196.791756018516</v>
      </c>
      <c r="B1547">
        <f t="shared" si="151"/>
        <v>19</v>
      </c>
      <c r="C1547">
        <f t="shared" si="150"/>
        <v>6</v>
      </c>
      <c r="D1547">
        <f>IF(ISBLANK('Step 1.1 Raw Data'!B1547),"-",'Step 1.1 Raw Data'!B1547)</f>
        <v>86.099000000000004</v>
      </c>
      <c r="E1547">
        <f>IF(ISBLANK('Step 1.1 Raw Data'!C1547),"-",'Step 1.1 Raw Data'!C1547)</f>
        <v>86.099000000000004</v>
      </c>
      <c r="F1547">
        <f>IF(ISBLANK('Step 1.1 Raw Data'!D1547),"-",'Step 1.1 Raw Data'!D1547)</f>
        <v>86.099000000000004</v>
      </c>
      <c r="G1547" s="17">
        <f t="shared" si="152"/>
        <v>86.099000000000004</v>
      </c>
      <c r="H1547" s="61">
        <f>(SQRT(3)*G1547*'Step 1.1 Raw Data'!$G$3*'Step 1.1 Raw Data'!$G$4)/1000</f>
        <v>31.15131501582951</v>
      </c>
      <c r="J1547" s="10"/>
      <c r="K1547"/>
      <c r="L1547"/>
      <c r="M1547"/>
      <c r="N1547" s="17"/>
      <c r="O1547"/>
      <c r="P1547" s="10"/>
      <c r="Q1547"/>
      <c r="R1547"/>
      <c r="S1547"/>
      <c r="T1547" s="17"/>
    </row>
    <row r="1548" spans="1:20" x14ac:dyDescent="0.3">
      <c r="A1548" s="10">
        <f>IF(ISBLANK('Step 1.1 Raw Data'!A1548),"-",'Step 1.1 Raw Data'!A1548)</f>
        <v>43196.833422743053</v>
      </c>
      <c r="B1548">
        <f t="shared" si="151"/>
        <v>20</v>
      </c>
      <c r="C1548">
        <f t="shared" si="150"/>
        <v>6</v>
      </c>
      <c r="D1548">
        <f>IF(ISBLANK('Step 1.1 Raw Data'!B1548),"-",'Step 1.1 Raw Data'!B1548)</f>
        <v>86.199700000000007</v>
      </c>
      <c r="E1548">
        <f>IF(ISBLANK('Step 1.1 Raw Data'!C1548),"-",'Step 1.1 Raw Data'!C1548)</f>
        <v>86.199700000000007</v>
      </c>
      <c r="F1548">
        <f>IF(ISBLANK('Step 1.1 Raw Data'!D1548),"-",'Step 1.1 Raw Data'!D1548)</f>
        <v>86.199700000000007</v>
      </c>
      <c r="G1548" s="17">
        <f t="shared" si="152"/>
        <v>86.199700000000007</v>
      </c>
      <c r="H1548" s="61">
        <f>(SQRT(3)*G1548*'Step 1.1 Raw Data'!$G$3*'Step 1.1 Raw Data'!$G$4)/1000</f>
        <v>31.187749090814059</v>
      </c>
      <c r="J1548" s="10"/>
      <c r="K1548"/>
      <c r="L1548"/>
      <c r="M1548"/>
      <c r="N1548" s="17"/>
      <c r="O1548"/>
      <c r="P1548" s="10"/>
      <c r="Q1548"/>
      <c r="R1548"/>
      <c r="S1548"/>
      <c r="T1548" s="17"/>
    </row>
    <row r="1549" spans="1:20" x14ac:dyDescent="0.3">
      <c r="A1549" s="10">
        <f>IF(ISBLANK('Step 1.1 Raw Data'!A1549),"-",'Step 1.1 Raw Data'!A1549)</f>
        <v>43196.87508946759</v>
      </c>
      <c r="B1549">
        <f t="shared" si="151"/>
        <v>21</v>
      </c>
      <c r="C1549">
        <f t="shared" si="150"/>
        <v>6</v>
      </c>
      <c r="D1549">
        <f>IF(ISBLANK('Step 1.1 Raw Data'!B1549),"-",'Step 1.1 Raw Data'!B1549)</f>
        <v>86.3767</v>
      </c>
      <c r="E1549">
        <f>IF(ISBLANK('Step 1.1 Raw Data'!C1549),"-",'Step 1.1 Raw Data'!C1549)</f>
        <v>86.3767</v>
      </c>
      <c r="F1549">
        <f>IF(ISBLANK('Step 1.1 Raw Data'!D1549),"-",'Step 1.1 Raw Data'!D1549)</f>
        <v>86.3767</v>
      </c>
      <c r="G1549" s="17">
        <f t="shared" si="152"/>
        <v>86.376699999999985</v>
      </c>
      <c r="H1549" s="61">
        <f>(SQRT(3)*G1549*'Step 1.1 Raw Data'!$G$3*'Step 1.1 Raw Data'!$G$4)/1000</f>
        <v>31.251789123309216</v>
      </c>
      <c r="J1549" s="10"/>
      <c r="K1549"/>
      <c r="L1549"/>
      <c r="M1549"/>
      <c r="N1549" s="17"/>
      <c r="O1549"/>
      <c r="P1549" s="10"/>
      <c r="Q1549"/>
      <c r="R1549"/>
      <c r="S1549"/>
      <c r="T1549" s="17"/>
    </row>
    <row r="1550" spans="1:20" x14ac:dyDescent="0.3">
      <c r="A1550" s="10">
        <f>IF(ISBLANK('Step 1.1 Raw Data'!A1550),"-",'Step 1.1 Raw Data'!A1550)</f>
        <v>43196.916756192128</v>
      </c>
      <c r="B1550">
        <f t="shared" si="151"/>
        <v>22</v>
      </c>
      <c r="C1550">
        <f t="shared" si="150"/>
        <v>6</v>
      </c>
      <c r="D1550">
        <f>IF(ISBLANK('Step 1.1 Raw Data'!B1550),"-",'Step 1.1 Raw Data'!B1550)</f>
        <v>86.369100000000003</v>
      </c>
      <c r="E1550">
        <f>IF(ISBLANK('Step 1.1 Raw Data'!C1550),"-",'Step 1.1 Raw Data'!C1550)</f>
        <v>86.369100000000003</v>
      </c>
      <c r="F1550">
        <f>IF(ISBLANK('Step 1.1 Raw Data'!D1550),"-",'Step 1.1 Raw Data'!D1550)</f>
        <v>86.369100000000003</v>
      </c>
      <c r="G1550" s="17">
        <f t="shared" si="152"/>
        <v>86.369100000000003</v>
      </c>
      <c r="H1550" s="61">
        <f>(SQRT(3)*G1550*'Step 1.1 Raw Data'!$G$3*'Step 1.1 Raw Data'!$G$4)/1000</f>
        <v>31.249039381800955</v>
      </c>
      <c r="J1550" s="10"/>
      <c r="K1550"/>
      <c r="L1550"/>
      <c r="M1550"/>
      <c r="N1550" s="17"/>
      <c r="O1550"/>
      <c r="P1550" s="10"/>
      <c r="Q1550"/>
      <c r="R1550"/>
      <c r="S1550"/>
      <c r="T1550" s="17"/>
    </row>
    <row r="1551" spans="1:20" x14ac:dyDescent="0.3">
      <c r="A1551" s="10">
        <f>IF(ISBLANK('Step 1.1 Raw Data'!A1551),"-",'Step 1.1 Raw Data'!A1551)</f>
        <v>43196.958422916665</v>
      </c>
      <c r="B1551">
        <f t="shared" si="151"/>
        <v>23</v>
      </c>
      <c r="C1551">
        <f t="shared" si="150"/>
        <v>6</v>
      </c>
      <c r="D1551">
        <f>IF(ISBLANK('Step 1.1 Raw Data'!B1551),"-",'Step 1.1 Raw Data'!B1551)</f>
        <v>86.401200000000003</v>
      </c>
      <c r="E1551">
        <f>IF(ISBLANK('Step 1.1 Raw Data'!C1551),"-",'Step 1.1 Raw Data'!C1551)</f>
        <v>86.401200000000003</v>
      </c>
      <c r="F1551">
        <f>IF(ISBLANK('Step 1.1 Raw Data'!D1551),"-",'Step 1.1 Raw Data'!D1551)</f>
        <v>86.401200000000003</v>
      </c>
      <c r="G1551" s="17">
        <f t="shared" si="152"/>
        <v>86.401200000000003</v>
      </c>
      <c r="H1551" s="61">
        <f>(SQRT(3)*G1551*'Step 1.1 Raw Data'!$G$3*'Step 1.1 Raw Data'!$G$4)/1000</f>
        <v>31.260653421592455</v>
      </c>
      <c r="J1551" s="10"/>
      <c r="K1551"/>
      <c r="L1551"/>
      <c r="M1551"/>
      <c r="N1551" s="17"/>
      <c r="O1551"/>
      <c r="P1551" s="10"/>
      <c r="Q1551"/>
      <c r="R1551"/>
      <c r="S1551"/>
      <c r="T1551" s="17"/>
    </row>
    <row r="1552" spans="1:20" x14ac:dyDescent="0.3">
      <c r="A1552" s="10">
        <f>IF(ISBLANK('Step 1.1 Raw Data'!A1552),"-",'Step 1.1 Raw Data'!A1552)</f>
        <v>43197.000089641202</v>
      </c>
      <c r="B1552">
        <f t="shared" si="151"/>
        <v>0</v>
      </c>
      <c r="C1552">
        <f t="shared" si="150"/>
        <v>7</v>
      </c>
      <c r="D1552">
        <f>IF(ISBLANK('Step 1.1 Raw Data'!B1552),"-",'Step 1.1 Raw Data'!B1552)</f>
        <v>86.012100000000004</v>
      </c>
      <c r="E1552">
        <f>IF(ISBLANK('Step 1.1 Raw Data'!C1552),"-",'Step 1.1 Raw Data'!C1552)</f>
        <v>86.012100000000004</v>
      </c>
      <c r="F1552">
        <f>IF(ISBLANK('Step 1.1 Raw Data'!D1552),"-",'Step 1.1 Raw Data'!D1552)</f>
        <v>86.012100000000004</v>
      </c>
      <c r="G1552" s="17">
        <f t="shared" si="152"/>
        <v>86.01209999999999</v>
      </c>
      <c r="H1552" s="61">
        <f>(SQRT(3)*G1552*'Step 1.1 Raw Data'!$G$3*'Step 1.1 Raw Data'!$G$4)/1000</f>
        <v>31.119873892531029</v>
      </c>
      <c r="J1552" s="10"/>
      <c r="K1552"/>
      <c r="L1552"/>
      <c r="M1552"/>
      <c r="N1552" s="17"/>
      <c r="O1552"/>
      <c r="P1552" s="10"/>
      <c r="Q1552"/>
      <c r="R1552"/>
      <c r="S1552"/>
      <c r="T1552" s="17"/>
    </row>
    <row r="1553" spans="1:20" x14ac:dyDescent="0.3">
      <c r="A1553" s="10">
        <f>IF(ISBLANK('Step 1.1 Raw Data'!A1553),"-",'Step 1.1 Raw Data'!A1553)</f>
        <v>43197.041756365739</v>
      </c>
      <c r="B1553">
        <f t="shared" si="151"/>
        <v>1</v>
      </c>
      <c r="C1553">
        <f t="shared" si="150"/>
        <v>7</v>
      </c>
      <c r="D1553">
        <f>IF(ISBLANK('Step 1.1 Raw Data'!B1553),"-",'Step 1.1 Raw Data'!B1553)</f>
        <v>85.918999999999997</v>
      </c>
      <c r="E1553">
        <f>IF(ISBLANK('Step 1.1 Raw Data'!C1553),"-",'Step 1.1 Raw Data'!C1553)</f>
        <v>85.918999999999997</v>
      </c>
      <c r="F1553">
        <f>IF(ISBLANK('Step 1.1 Raw Data'!D1553),"-",'Step 1.1 Raw Data'!D1553)</f>
        <v>85.918999999999997</v>
      </c>
      <c r="G1553" s="17">
        <f t="shared" si="152"/>
        <v>85.918999999999997</v>
      </c>
      <c r="H1553" s="61">
        <f>(SQRT(3)*G1553*'Step 1.1 Raw Data'!$G$3*'Step 1.1 Raw Data'!$G$4)/1000</f>
        <v>31.086189559054763</v>
      </c>
      <c r="J1553" s="10"/>
      <c r="K1553"/>
      <c r="L1553"/>
      <c r="M1553"/>
      <c r="N1553" s="17"/>
      <c r="O1553"/>
      <c r="P1553" s="10"/>
      <c r="Q1553"/>
      <c r="R1553"/>
      <c r="S1553"/>
      <c r="T1553" s="17"/>
    </row>
    <row r="1554" spans="1:20" x14ac:dyDescent="0.3">
      <c r="A1554" s="10">
        <f>IF(ISBLANK('Step 1.1 Raw Data'!A1554),"-",'Step 1.1 Raw Data'!A1554)</f>
        <v>43197.083423090276</v>
      </c>
      <c r="B1554">
        <f t="shared" si="151"/>
        <v>2</v>
      </c>
      <c r="C1554">
        <f t="shared" si="150"/>
        <v>7</v>
      </c>
      <c r="D1554">
        <f>IF(ISBLANK('Step 1.1 Raw Data'!B1554),"-",'Step 1.1 Raw Data'!B1554)</f>
        <v>86.053299999999993</v>
      </c>
      <c r="E1554">
        <f>IF(ISBLANK('Step 1.1 Raw Data'!C1554),"-",'Step 1.1 Raw Data'!C1554)</f>
        <v>86.053299999999993</v>
      </c>
      <c r="F1554">
        <f>IF(ISBLANK('Step 1.1 Raw Data'!D1554),"-",'Step 1.1 Raw Data'!D1554)</f>
        <v>86.053299999999993</v>
      </c>
      <c r="G1554" s="17">
        <f t="shared" si="152"/>
        <v>86.053299999999993</v>
      </c>
      <c r="H1554" s="61">
        <f>(SQRT(3)*G1554*'Step 1.1 Raw Data'!$G$3*'Step 1.1 Raw Data'!$G$4)/1000</f>
        <v>31.134780385970586</v>
      </c>
      <c r="J1554" s="10"/>
      <c r="K1554"/>
      <c r="L1554"/>
      <c r="M1554"/>
      <c r="N1554" s="17"/>
      <c r="O1554"/>
      <c r="P1554" s="10"/>
      <c r="Q1554"/>
      <c r="R1554"/>
      <c r="S1554"/>
      <c r="T1554" s="17"/>
    </row>
    <row r="1555" spans="1:20" x14ac:dyDescent="0.3">
      <c r="A1555" s="10">
        <f>IF(ISBLANK('Step 1.1 Raw Data'!A1555),"-",'Step 1.1 Raw Data'!A1555)</f>
        <v>43197.125089814814</v>
      </c>
      <c r="B1555">
        <f t="shared" si="151"/>
        <v>3</v>
      </c>
      <c r="C1555">
        <f t="shared" si="150"/>
        <v>7</v>
      </c>
      <c r="D1555">
        <f>IF(ISBLANK('Step 1.1 Raw Data'!B1555),"-",'Step 1.1 Raw Data'!B1555)</f>
        <v>86.167699999999996</v>
      </c>
      <c r="E1555">
        <f>IF(ISBLANK('Step 1.1 Raw Data'!C1555),"-",'Step 1.1 Raw Data'!C1555)</f>
        <v>86.167699999999996</v>
      </c>
      <c r="F1555">
        <f>IF(ISBLANK('Step 1.1 Raw Data'!D1555),"-",'Step 1.1 Raw Data'!D1555)</f>
        <v>86.167699999999996</v>
      </c>
      <c r="G1555" s="17">
        <f t="shared" si="152"/>
        <v>86.167700000000011</v>
      </c>
      <c r="H1555" s="61">
        <f>(SQRT(3)*G1555*'Step 1.1 Raw Data'!$G$3*'Step 1.1 Raw Data'!$G$4)/1000</f>
        <v>31.176171231831876</v>
      </c>
      <c r="J1555" s="10"/>
      <c r="K1555"/>
      <c r="L1555"/>
      <c r="M1555"/>
      <c r="N1555" s="17"/>
      <c r="O1555"/>
      <c r="P1555" s="10"/>
      <c r="Q1555"/>
      <c r="R1555"/>
      <c r="S1555"/>
      <c r="T1555" s="17"/>
    </row>
    <row r="1556" spans="1:20" x14ac:dyDescent="0.3">
      <c r="A1556" s="10">
        <f>IF(ISBLANK('Step 1.1 Raw Data'!A1556),"-",'Step 1.1 Raw Data'!A1556)</f>
        <v>43197.166756539351</v>
      </c>
      <c r="B1556">
        <f t="shared" si="151"/>
        <v>4</v>
      </c>
      <c r="C1556">
        <f t="shared" si="150"/>
        <v>7</v>
      </c>
      <c r="D1556">
        <f>IF(ISBLANK('Step 1.1 Raw Data'!B1556),"-",'Step 1.1 Raw Data'!B1556)</f>
        <v>86.308099999999996</v>
      </c>
      <c r="E1556">
        <f>IF(ISBLANK('Step 1.1 Raw Data'!C1556),"-",'Step 1.1 Raw Data'!C1556)</f>
        <v>86.308099999999996</v>
      </c>
      <c r="F1556">
        <f>IF(ISBLANK('Step 1.1 Raw Data'!D1556),"-",'Step 1.1 Raw Data'!D1556)</f>
        <v>86.308099999999996</v>
      </c>
      <c r="G1556" s="17">
        <f t="shared" si="152"/>
        <v>86.30810000000001</v>
      </c>
      <c r="H1556" s="61">
        <f>(SQRT(3)*G1556*'Step 1.1 Raw Data'!$G$3*'Step 1.1 Raw Data'!$G$4)/1000</f>
        <v>31.226969088116189</v>
      </c>
      <c r="J1556" s="10"/>
      <c r="K1556"/>
      <c r="L1556"/>
      <c r="M1556"/>
      <c r="N1556" s="17"/>
      <c r="O1556"/>
      <c r="P1556" s="10"/>
      <c r="Q1556"/>
      <c r="R1556"/>
      <c r="S1556"/>
      <c r="T1556" s="17"/>
    </row>
    <row r="1557" spans="1:20" x14ac:dyDescent="0.3">
      <c r="A1557" s="10">
        <f>IF(ISBLANK('Step 1.1 Raw Data'!A1557),"-",'Step 1.1 Raw Data'!A1557)</f>
        <v>43197.208423263888</v>
      </c>
      <c r="B1557">
        <f t="shared" si="151"/>
        <v>5</v>
      </c>
      <c r="C1557">
        <f t="shared" si="150"/>
        <v>7</v>
      </c>
      <c r="D1557">
        <f>IF(ISBLANK('Step 1.1 Raw Data'!B1557),"-",'Step 1.1 Raw Data'!B1557)</f>
        <v>86.256200000000007</v>
      </c>
      <c r="E1557">
        <f>IF(ISBLANK('Step 1.1 Raw Data'!C1557),"-",'Step 1.1 Raw Data'!C1557)</f>
        <v>86.256200000000007</v>
      </c>
      <c r="F1557">
        <f>IF(ISBLANK('Step 1.1 Raw Data'!D1557),"-",'Step 1.1 Raw Data'!D1557)</f>
        <v>86.256200000000007</v>
      </c>
      <c r="G1557" s="17">
        <f t="shared" si="152"/>
        <v>86.256199999999993</v>
      </c>
      <c r="H1557" s="61">
        <f>(SQRT(3)*G1557*'Step 1.1 Raw Data'!$G$3*'Step 1.1 Raw Data'!$G$4)/1000</f>
        <v>31.208191248079459</v>
      </c>
      <c r="J1557" s="10"/>
      <c r="K1557"/>
      <c r="L1557"/>
      <c r="M1557"/>
      <c r="N1557" s="17"/>
      <c r="O1557"/>
      <c r="P1557" s="10"/>
      <c r="Q1557"/>
      <c r="R1557"/>
      <c r="S1557"/>
      <c r="T1557" s="17"/>
    </row>
    <row r="1558" spans="1:20" x14ac:dyDescent="0.3">
      <c r="A1558" s="10">
        <f>IF(ISBLANK('Step 1.1 Raw Data'!A1558),"-",'Step 1.1 Raw Data'!A1558)</f>
        <v>43197.250089988425</v>
      </c>
      <c r="B1558">
        <f t="shared" si="151"/>
        <v>6</v>
      </c>
      <c r="C1558">
        <f t="shared" si="150"/>
        <v>7</v>
      </c>
      <c r="D1558">
        <f>IF(ISBLANK('Step 1.1 Raw Data'!B1558),"-",'Step 1.1 Raw Data'!B1558)</f>
        <v>86.123400000000004</v>
      </c>
      <c r="E1558">
        <f>IF(ISBLANK('Step 1.1 Raw Data'!C1558),"-",'Step 1.1 Raw Data'!C1558)</f>
        <v>86.123400000000004</v>
      </c>
      <c r="F1558">
        <f>IF(ISBLANK('Step 1.1 Raw Data'!D1558),"-",'Step 1.1 Raw Data'!D1558)</f>
        <v>86.123400000000004</v>
      </c>
      <c r="G1558" s="17">
        <f t="shared" si="152"/>
        <v>86.123400000000004</v>
      </c>
      <c r="H1558" s="61">
        <f>(SQRT(3)*G1558*'Step 1.1 Raw Data'!$G$3*'Step 1.1 Raw Data'!$G$4)/1000</f>
        <v>31.160143133303421</v>
      </c>
      <c r="J1558" s="10"/>
      <c r="K1558"/>
      <c r="L1558"/>
      <c r="M1558"/>
      <c r="N1558" s="17"/>
      <c r="O1558"/>
      <c r="P1558" s="10"/>
      <c r="Q1558"/>
      <c r="R1558"/>
      <c r="S1558"/>
      <c r="T1558" s="17"/>
    </row>
    <row r="1559" spans="1:20" x14ac:dyDescent="0.3">
      <c r="A1559" s="10">
        <f>IF(ISBLANK('Step 1.1 Raw Data'!A1559),"-",'Step 1.1 Raw Data'!A1559)</f>
        <v>43197.291756712963</v>
      </c>
      <c r="B1559">
        <f t="shared" si="151"/>
        <v>7</v>
      </c>
      <c r="C1559">
        <f t="shared" si="150"/>
        <v>7</v>
      </c>
      <c r="D1559">
        <f>IF(ISBLANK('Step 1.1 Raw Data'!B1559),"-",'Step 1.1 Raw Data'!B1559)</f>
        <v>86.190600000000003</v>
      </c>
      <c r="E1559">
        <f>IF(ISBLANK('Step 1.1 Raw Data'!C1559),"-",'Step 1.1 Raw Data'!C1559)</f>
        <v>86.190600000000003</v>
      </c>
      <c r="F1559">
        <f>IF(ISBLANK('Step 1.1 Raw Data'!D1559),"-",'Step 1.1 Raw Data'!D1559)</f>
        <v>86.190600000000003</v>
      </c>
      <c r="G1559" s="17">
        <f t="shared" si="152"/>
        <v>86.190600000000003</v>
      </c>
      <c r="H1559" s="61">
        <f>(SQRT(3)*G1559*'Step 1.1 Raw Data'!$G$3*'Step 1.1 Raw Data'!$G$4)/1000</f>
        <v>31.184456637165997</v>
      </c>
      <c r="J1559" s="10"/>
      <c r="K1559"/>
      <c r="L1559"/>
      <c r="M1559"/>
      <c r="N1559" s="17"/>
      <c r="O1559"/>
      <c r="P1559" s="10"/>
      <c r="Q1559"/>
      <c r="R1559"/>
      <c r="S1559"/>
      <c r="T1559" s="17"/>
    </row>
    <row r="1560" spans="1:20" x14ac:dyDescent="0.3">
      <c r="A1560" s="10">
        <f>IF(ISBLANK('Step 1.1 Raw Data'!A1560),"-",'Step 1.1 Raw Data'!A1560)</f>
        <v>43197.3334234375</v>
      </c>
      <c r="B1560">
        <f t="shared" si="151"/>
        <v>8</v>
      </c>
      <c r="C1560">
        <f t="shared" si="150"/>
        <v>7</v>
      </c>
      <c r="D1560">
        <f>IF(ISBLANK('Step 1.1 Raw Data'!B1560),"-",'Step 1.1 Raw Data'!B1560)</f>
        <v>86.36</v>
      </c>
      <c r="E1560">
        <f>IF(ISBLANK('Step 1.1 Raw Data'!C1560),"-",'Step 1.1 Raw Data'!C1560)</f>
        <v>86.36</v>
      </c>
      <c r="F1560">
        <f>IF(ISBLANK('Step 1.1 Raw Data'!D1560),"-",'Step 1.1 Raw Data'!D1560)</f>
        <v>86.36</v>
      </c>
      <c r="G1560" s="17">
        <f t="shared" si="152"/>
        <v>86.36</v>
      </c>
      <c r="H1560" s="61">
        <f>(SQRT(3)*G1560*'Step 1.1 Raw Data'!$G$3*'Step 1.1 Raw Data'!$G$4)/1000</f>
        <v>31.245746928152901</v>
      </c>
      <c r="J1560" s="10"/>
      <c r="K1560"/>
      <c r="L1560"/>
      <c r="M1560"/>
      <c r="N1560" s="17"/>
      <c r="O1560"/>
      <c r="P1560" s="10"/>
      <c r="Q1560"/>
      <c r="R1560"/>
      <c r="S1560"/>
      <c r="T1560" s="17"/>
    </row>
    <row r="1561" spans="1:20" x14ac:dyDescent="0.3">
      <c r="A1561" s="10">
        <f>IF(ISBLANK('Step 1.1 Raw Data'!A1561),"-",'Step 1.1 Raw Data'!A1561)</f>
        <v>43197.375090162037</v>
      </c>
      <c r="B1561">
        <f t="shared" si="151"/>
        <v>9</v>
      </c>
      <c r="C1561">
        <f t="shared" si="150"/>
        <v>7</v>
      </c>
      <c r="D1561">
        <f>IF(ISBLANK('Step 1.1 Raw Data'!B1561),"-",'Step 1.1 Raw Data'!B1561)</f>
        <v>86.491200000000006</v>
      </c>
      <c r="E1561">
        <f>IF(ISBLANK('Step 1.1 Raw Data'!C1561),"-",'Step 1.1 Raw Data'!C1561)</f>
        <v>86.491200000000006</v>
      </c>
      <c r="F1561">
        <f>IF(ISBLANK('Step 1.1 Raw Data'!D1561),"-",'Step 1.1 Raw Data'!D1561)</f>
        <v>86.491200000000006</v>
      </c>
      <c r="G1561" s="17">
        <f t="shared" si="152"/>
        <v>86.491200000000006</v>
      </c>
      <c r="H1561" s="61">
        <f>(SQRT(3)*G1561*'Step 1.1 Raw Data'!$G$3*'Step 1.1 Raw Data'!$G$4)/1000</f>
        <v>31.29321614997983</v>
      </c>
      <c r="J1561" s="10"/>
      <c r="K1561"/>
      <c r="L1561"/>
      <c r="M1561"/>
      <c r="N1561" s="17"/>
      <c r="O1561"/>
      <c r="P1561" s="10"/>
      <c r="Q1561"/>
      <c r="R1561"/>
      <c r="S1561"/>
      <c r="T1561" s="17"/>
    </row>
    <row r="1562" spans="1:20" x14ac:dyDescent="0.3">
      <c r="A1562" s="10">
        <f>IF(ISBLANK('Step 1.1 Raw Data'!A1562),"-",'Step 1.1 Raw Data'!A1562)</f>
        <v>43197.416756886574</v>
      </c>
      <c r="B1562">
        <f t="shared" si="151"/>
        <v>10</v>
      </c>
      <c r="C1562">
        <f t="shared" si="150"/>
        <v>7</v>
      </c>
      <c r="D1562">
        <f>IF(ISBLANK('Step 1.1 Raw Data'!B1562),"-",'Step 1.1 Raw Data'!B1562)</f>
        <v>86.1982</v>
      </c>
      <c r="E1562">
        <f>IF(ISBLANK('Step 1.1 Raw Data'!C1562),"-",'Step 1.1 Raw Data'!C1562)</f>
        <v>86.1982</v>
      </c>
      <c r="F1562">
        <f>IF(ISBLANK('Step 1.1 Raw Data'!D1562),"-",'Step 1.1 Raw Data'!D1562)</f>
        <v>86.1982</v>
      </c>
      <c r="G1562" s="17">
        <f t="shared" si="152"/>
        <v>86.1982</v>
      </c>
      <c r="H1562" s="61">
        <f>(SQRT(3)*G1562*'Step 1.1 Raw Data'!$G$3*'Step 1.1 Raw Data'!$G$4)/1000</f>
        <v>31.187206378674261</v>
      </c>
      <c r="J1562" s="10"/>
      <c r="K1562"/>
      <c r="L1562"/>
      <c r="M1562"/>
      <c r="N1562" s="17"/>
      <c r="O1562"/>
      <c r="P1562" s="10"/>
      <c r="Q1562"/>
      <c r="R1562"/>
      <c r="S1562"/>
      <c r="T1562" s="17"/>
    </row>
    <row r="1563" spans="1:20" x14ac:dyDescent="0.3">
      <c r="A1563" s="10">
        <f>IF(ISBLANK('Step 1.1 Raw Data'!A1563),"-",'Step 1.1 Raw Data'!A1563)</f>
        <v>43197.458423611111</v>
      </c>
      <c r="B1563">
        <f t="shared" si="151"/>
        <v>11</v>
      </c>
      <c r="C1563">
        <f t="shared" si="150"/>
        <v>7</v>
      </c>
      <c r="D1563">
        <f>IF(ISBLANK('Step 1.1 Raw Data'!B1563),"-",'Step 1.1 Raw Data'!B1563)</f>
        <v>86.170699999999997</v>
      </c>
      <c r="E1563">
        <f>IF(ISBLANK('Step 1.1 Raw Data'!C1563),"-",'Step 1.1 Raw Data'!C1563)</f>
        <v>86.170699999999997</v>
      </c>
      <c r="F1563">
        <f>IF(ISBLANK('Step 1.1 Raw Data'!D1563),"-",'Step 1.1 Raw Data'!D1563)</f>
        <v>86.170699999999997</v>
      </c>
      <c r="G1563" s="17">
        <f t="shared" si="152"/>
        <v>86.170699999999997</v>
      </c>
      <c r="H1563" s="61">
        <f>(SQRT(3)*G1563*'Step 1.1 Raw Data'!$G$3*'Step 1.1 Raw Data'!$G$4)/1000</f>
        <v>31.177256656111446</v>
      </c>
      <c r="J1563" s="10"/>
      <c r="K1563"/>
      <c r="L1563"/>
      <c r="M1563"/>
      <c r="N1563" s="17"/>
      <c r="O1563"/>
      <c r="P1563" s="10"/>
      <c r="Q1563"/>
      <c r="R1563"/>
      <c r="S1563"/>
      <c r="T1563" s="17"/>
    </row>
    <row r="1564" spans="1:20" x14ac:dyDescent="0.3">
      <c r="A1564" s="10">
        <f>IF(ISBLANK('Step 1.1 Raw Data'!A1564),"-",'Step 1.1 Raw Data'!A1564)</f>
        <v>43197.500090335649</v>
      </c>
      <c r="B1564">
        <f t="shared" si="151"/>
        <v>12</v>
      </c>
      <c r="C1564">
        <f t="shared" si="150"/>
        <v>7</v>
      </c>
      <c r="D1564">
        <f>IF(ISBLANK('Step 1.1 Raw Data'!B1564),"-",'Step 1.1 Raw Data'!B1564)</f>
        <v>86.501900000000006</v>
      </c>
      <c r="E1564">
        <f>IF(ISBLANK('Step 1.1 Raw Data'!C1564),"-",'Step 1.1 Raw Data'!C1564)</f>
        <v>86.501900000000006</v>
      </c>
      <c r="F1564">
        <f>IF(ISBLANK('Step 1.1 Raw Data'!D1564),"-",'Step 1.1 Raw Data'!D1564)</f>
        <v>86.501900000000006</v>
      </c>
      <c r="G1564" s="17">
        <f t="shared" si="152"/>
        <v>86.50190000000002</v>
      </c>
      <c r="H1564" s="61">
        <f>(SQRT(3)*G1564*'Step 1.1 Raw Data'!$G$3*'Step 1.1 Raw Data'!$G$4)/1000</f>
        <v>31.297087496577003</v>
      </c>
      <c r="J1564" s="10"/>
      <c r="K1564"/>
      <c r="L1564"/>
      <c r="M1564"/>
      <c r="N1564" s="17"/>
      <c r="O1564"/>
      <c r="P1564" s="10"/>
      <c r="Q1564"/>
      <c r="R1564"/>
      <c r="S1564"/>
      <c r="T1564" s="17"/>
    </row>
    <row r="1565" spans="1:20" x14ac:dyDescent="0.3">
      <c r="A1565" s="10">
        <f>IF(ISBLANK('Step 1.1 Raw Data'!A1565),"-",'Step 1.1 Raw Data'!A1565)</f>
        <v>43197.541757060186</v>
      </c>
      <c r="B1565">
        <f t="shared" si="151"/>
        <v>13</v>
      </c>
      <c r="C1565">
        <f t="shared" si="150"/>
        <v>7</v>
      </c>
      <c r="D1565">
        <f>IF(ISBLANK('Step 1.1 Raw Data'!B1565),"-",'Step 1.1 Raw Data'!B1565)</f>
        <v>86.614800000000002</v>
      </c>
      <c r="E1565">
        <f>IF(ISBLANK('Step 1.1 Raw Data'!C1565),"-",'Step 1.1 Raw Data'!C1565)</f>
        <v>86.614800000000002</v>
      </c>
      <c r="F1565">
        <f>IF(ISBLANK('Step 1.1 Raw Data'!D1565),"-",'Step 1.1 Raw Data'!D1565)</f>
        <v>86.614800000000002</v>
      </c>
      <c r="G1565" s="17">
        <f t="shared" si="152"/>
        <v>86.614800000000002</v>
      </c>
      <c r="H1565" s="61">
        <f>(SQRT(3)*G1565*'Step 1.1 Raw Data'!$G$3*'Step 1.1 Raw Data'!$G$4)/1000</f>
        <v>31.337935630298489</v>
      </c>
      <c r="J1565" s="10"/>
      <c r="K1565"/>
      <c r="L1565"/>
      <c r="M1565"/>
      <c r="N1565" s="17"/>
      <c r="O1565"/>
      <c r="P1565" s="10"/>
      <c r="Q1565"/>
      <c r="R1565"/>
      <c r="S1565"/>
      <c r="T1565" s="17"/>
    </row>
    <row r="1566" spans="1:20" x14ac:dyDescent="0.3">
      <c r="A1566" s="10">
        <f>IF(ISBLANK('Step 1.1 Raw Data'!A1566),"-",'Step 1.1 Raw Data'!A1566)</f>
        <v>43197.583423784723</v>
      </c>
      <c r="B1566">
        <f t="shared" si="151"/>
        <v>14</v>
      </c>
      <c r="C1566">
        <f t="shared" si="150"/>
        <v>7</v>
      </c>
      <c r="D1566">
        <f>IF(ISBLANK('Step 1.1 Raw Data'!B1566),"-",'Step 1.1 Raw Data'!B1566)</f>
        <v>86.443899999999999</v>
      </c>
      <c r="E1566">
        <f>IF(ISBLANK('Step 1.1 Raw Data'!C1566),"-",'Step 1.1 Raw Data'!C1566)</f>
        <v>86.443899999999999</v>
      </c>
      <c r="F1566">
        <f>IF(ISBLANK('Step 1.1 Raw Data'!D1566),"-",'Step 1.1 Raw Data'!D1566)</f>
        <v>86.443899999999999</v>
      </c>
      <c r="G1566" s="17">
        <f t="shared" si="152"/>
        <v>86.443899999999999</v>
      </c>
      <c r="H1566" s="61">
        <f>(SQRT(3)*G1566*'Step 1.1 Raw Data'!$G$3*'Step 1.1 Raw Data'!$G$4)/1000</f>
        <v>31.276102627171799</v>
      </c>
      <c r="J1566" s="10"/>
      <c r="K1566"/>
      <c r="L1566"/>
      <c r="M1566"/>
      <c r="N1566" s="17"/>
      <c r="O1566"/>
      <c r="P1566" s="10"/>
      <c r="Q1566"/>
      <c r="R1566"/>
      <c r="S1566"/>
      <c r="T1566" s="17"/>
    </row>
    <row r="1567" spans="1:20" x14ac:dyDescent="0.3">
      <c r="A1567" s="10">
        <f>IF(ISBLANK('Step 1.1 Raw Data'!A1567),"-",'Step 1.1 Raw Data'!A1567)</f>
        <v>43197.62509050926</v>
      </c>
      <c r="B1567">
        <f t="shared" si="151"/>
        <v>15</v>
      </c>
      <c r="C1567">
        <f t="shared" si="150"/>
        <v>7</v>
      </c>
      <c r="D1567">
        <f>IF(ISBLANK('Step 1.1 Raw Data'!B1567),"-",'Step 1.1 Raw Data'!B1567)</f>
        <v>86.552199999999999</v>
      </c>
      <c r="E1567">
        <f>IF(ISBLANK('Step 1.1 Raw Data'!C1567),"-",'Step 1.1 Raw Data'!C1567)</f>
        <v>86.552199999999999</v>
      </c>
      <c r="F1567">
        <f>IF(ISBLANK('Step 1.1 Raw Data'!D1567),"-",'Step 1.1 Raw Data'!D1567)</f>
        <v>86.552199999999999</v>
      </c>
      <c r="G1567" s="17">
        <f t="shared" si="152"/>
        <v>86.552200000000013</v>
      </c>
      <c r="H1567" s="61">
        <f>(SQRT(3)*G1567*'Step 1.1 Raw Data'!$G$3*'Step 1.1 Raw Data'!$G$4)/1000</f>
        <v>31.315286443664611</v>
      </c>
      <c r="J1567" s="10"/>
      <c r="K1567"/>
      <c r="L1567"/>
      <c r="M1567"/>
      <c r="N1567" s="17"/>
      <c r="O1567"/>
      <c r="P1567" s="10"/>
      <c r="Q1567"/>
      <c r="R1567"/>
      <c r="S1567"/>
      <c r="T1567" s="17"/>
    </row>
    <row r="1568" spans="1:20" x14ac:dyDescent="0.3">
      <c r="A1568" s="10">
        <f>IF(ISBLANK('Step 1.1 Raw Data'!A1568),"-",'Step 1.1 Raw Data'!A1568)</f>
        <v>43197.666757233797</v>
      </c>
      <c r="B1568">
        <f t="shared" si="151"/>
        <v>16</v>
      </c>
      <c r="C1568">
        <f t="shared" si="150"/>
        <v>7</v>
      </c>
      <c r="D1568">
        <f>IF(ISBLANK('Step 1.1 Raw Data'!B1568),"-",'Step 1.1 Raw Data'!B1568)</f>
        <v>86.564400000000006</v>
      </c>
      <c r="E1568">
        <f>IF(ISBLANK('Step 1.1 Raw Data'!C1568),"-",'Step 1.1 Raw Data'!C1568)</f>
        <v>86.564400000000006</v>
      </c>
      <c r="F1568">
        <f>IF(ISBLANK('Step 1.1 Raw Data'!D1568),"-",'Step 1.1 Raw Data'!D1568)</f>
        <v>86.564400000000006</v>
      </c>
      <c r="G1568" s="17">
        <f t="shared" si="152"/>
        <v>86.56440000000002</v>
      </c>
      <c r="H1568" s="61">
        <f>(SQRT(3)*G1568*'Step 1.1 Raw Data'!$G$3*'Step 1.1 Raw Data'!$G$4)/1000</f>
        <v>31.319700502401567</v>
      </c>
      <c r="J1568" s="10"/>
      <c r="K1568"/>
      <c r="L1568"/>
      <c r="M1568"/>
      <c r="N1568" s="17"/>
      <c r="O1568"/>
      <c r="P1568" s="10"/>
      <c r="Q1568"/>
      <c r="R1568"/>
      <c r="S1568"/>
      <c r="T1568" s="17"/>
    </row>
    <row r="1569" spans="1:20" x14ac:dyDescent="0.3">
      <c r="A1569" s="10">
        <f>IF(ISBLANK('Step 1.1 Raw Data'!A1569),"-",'Step 1.1 Raw Data'!A1569)</f>
        <v>43197.708423958335</v>
      </c>
      <c r="B1569">
        <f t="shared" si="151"/>
        <v>17</v>
      </c>
      <c r="C1569">
        <f t="shared" si="150"/>
        <v>7</v>
      </c>
      <c r="D1569">
        <f>IF(ISBLANK('Step 1.1 Raw Data'!B1569),"-",'Step 1.1 Raw Data'!B1569)</f>
        <v>86.744500000000002</v>
      </c>
      <c r="E1569">
        <f>IF(ISBLANK('Step 1.1 Raw Data'!C1569),"-",'Step 1.1 Raw Data'!C1569)</f>
        <v>86.744500000000002</v>
      </c>
      <c r="F1569">
        <f>IF(ISBLANK('Step 1.1 Raw Data'!D1569),"-",'Step 1.1 Raw Data'!D1569)</f>
        <v>86.744500000000002</v>
      </c>
      <c r="G1569" s="17">
        <f t="shared" si="152"/>
        <v>86.744500000000002</v>
      </c>
      <c r="H1569" s="61">
        <f>(SQRT(3)*G1569*'Step 1.1 Raw Data'!$G$3*'Step 1.1 Raw Data'!$G$4)/1000</f>
        <v>31.384862139985632</v>
      </c>
      <c r="J1569" s="10"/>
      <c r="K1569"/>
      <c r="L1569"/>
      <c r="M1569"/>
      <c r="N1569" s="17"/>
      <c r="O1569"/>
      <c r="P1569" s="10"/>
      <c r="Q1569"/>
      <c r="R1569"/>
      <c r="S1569"/>
      <c r="T1569" s="17"/>
    </row>
    <row r="1570" spans="1:20" x14ac:dyDescent="0.3">
      <c r="A1570" s="10">
        <f>IF(ISBLANK('Step 1.1 Raw Data'!A1570),"-",'Step 1.1 Raw Data'!A1570)</f>
        <v>43197.750090682872</v>
      </c>
      <c r="B1570">
        <f t="shared" si="151"/>
        <v>18</v>
      </c>
      <c r="C1570">
        <f t="shared" si="150"/>
        <v>7</v>
      </c>
      <c r="D1570">
        <f>IF(ISBLANK('Step 1.1 Raw Data'!B1570),"-",'Step 1.1 Raw Data'!B1570)</f>
        <v>86.466800000000006</v>
      </c>
      <c r="E1570">
        <f>IF(ISBLANK('Step 1.1 Raw Data'!C1570),"-",'Step 1.1 Raw Data'!C1570)</f>
        <v>86.466800000000006</v>
      </c>
      <c r="F1570">
        <f>IF(ISBLANK('Step 1.1 Raw Data'!D1570),"-",'Step 1.1 Raw Data'!D1570)</f>
        <v>86.466800000000006</v>
      </c>
      <c r="G1570" s="17">
        <f t="shared" si="152"/>
        <v>86.466799999999992</v>
      </c>
      <c r="H1570" s="61">
        <f>(SQRT(3)*G1570*'Step 1.1 Raw Data'!$G$3*'Step 1.1 Raw Data'!$G$4)/1000</f>
        <v>31.28438803250592</v>
      </c>
      <c r="J1570" s="10"/>
      <c r="K1570"/>
      <c r="L1570"/>
      <c r="M1570"/>
      <c r="N1570" s="17"/>
      <c r="O1570"/>
      <c r="P1570" s="10"/>
      <c r="Q1570"/>
      <c r="R1570"/>
      <c r="S1570"/>
      <c r="T1570" s="17"/>
    </row>
    <row r="1571" spans="1:20" x14ac:dyDescent="0.3">
      <c r="A1571" s="10">
        <f>IF(ISBLANK('Step 1.1 Raw Data'!A1571),"-",'Step 1.1 Raw Data'!A1571)</f>
        <v>43197.791757407409</v>
      </c>
      <c r="B1571">
        <f t="shared" si="151"/>
        <v>19</v>
      </c>
      <c r="C1571">
        <f t="shared" si="150"/>
        <v>7</v>
      </c>
      <c r="D1571">
        <f>IF(ISBLANK('Step 1.1 Raw Data'!B1571),"-",'Step 1.1 Raw Data'!B1571)</f>
        <v>86.366100000000003</v>
      </c>
      <c r="E1571">
        <f>IF(ISBLANK('Step 1.1 Raw Data'!C1571),"-",'Step 1.1 Raw Data'!C1571)</f>
        <v>86.366100000000003</v>
      </c>
      <c r="F1571">
        <f>IF(ISBLANK('Step 1.1 Raw Data'!D1571),"-",'Step 1.1 Raw Data'!D1571)</f>
        <v>86.366100000000003</v>
      </c>
      <c r="G1571" s="17">
        <f t="shared" si="152"/>
        <v>86.366100000000003</v>
      </c>
      <c r="H1571" s="61">
        <f>(SQRT(3)*G1571*'Step 1.1 Raw Data'!$G$3*'Step 1.1 Raw Data'!$G$4)/1000</f>
        <v>31.247953957521378</v>
      </c>
      <c r="J1571" s="10"/>
      <c r="K1571"/>
      <c r="L1571"/>
      <c r="M1571"/>
      <c r="N1571" s="17"/>
      <c r="O1571"/>
      <c r="P1571" s="10"/>
      <c r="Q1571"/>
      <c r="R1571"/>
      <c r="S1571"/>
      <c r="T1571" s="17"/>
    </row>
    <row r="1572" spans="1:20" x14ac:dyDescent="0.3">
      <c r="A1572" s="10">
        <f>IF(ISBLANK('Step 1.1 Raw Data'!A1572),"-",'Step 1.1 Raw Data'!A1572)</f>
        <v>43197.833424131946</v>
      </c>
      <c r="B1572">
        <f t="shared" si="151"/>
        <v>20</v>
      </c>
      <c r="C1572">
        <f t="shared" si="150"/>
        <v>7</v>
      </c>
      <c r="D1572">
        <f>IF(ISBLANK('Step 1.1 Raw Data'!B1572),"-",'Step 1.1 Raw Data'!B1572)</f>
        <v>86.1173</v>
      </c>
      <c r="E1572">
        <f>IF(ISBLANK('Step 1.1 Raw Data'!C1572),"-",'Step 1.1 Raw Data'!C1572)</f>
        <v>86.1173</v>
      </c>
      <c r="F1572">
        <f>IF(ISBLANK('Step 1.1 Raw Data'!D1572),"-",'Step 1.1 Raw Data'!D1572)</f>
        <v>86.1173</v>
      </c>
      <c r="G1572" s="17">
        <f t="shared" si="152"/>
        <v>86.1173</v>
      </c>
      <c r="H1572" s="61">
        <f>(SQRT(3)*G1572*'Step 1.1 Raw Data'!$G$3*'Step 1.1 Raw Data'!$G$4)/1000</f>
        <v>31.157936103934944</v>
      </c>
      <c r="J1572" s="10"/>
      <c r="K1572"/>
      <c r="L1572"/>
      <c r="M1572"/>
      <c r="N1572" s="17"/>
      <c r="O1572"/>
      <c r="P1572" s="10"/>
      <c r="Q1572"/>
      <c r="R1572"/>
      <c r="S1572"/>
      <c r="T1572" s="17"/>
    </row>
    <row r="1573" spans="1:20" x14ac:dyDescent="0.3">
      <c r="A1573" s="10">
        <f>IF(ISBLANK('Step 1.1 Raw Data'!A1573),"-",'Step 1.1 Raw Data'!A1573)</f>
        <v>43197.875090856483</v>
      </c>
      <c r="B1573">
        <f t="shared" si="151"/>
        <v>21</v>
      </c>
      <c r="C1573">
        <f t="shared" si="150"/>
        <v>7</v>
      </c>
      <c r="D1573">
        <f>IF(ISBLANK('Step 1.1 Raw Data'!B1573),"-",'Step 1.1 Raw Data'!B1573)</f>
        <v>86.155500000000004</v>
      </c>
      <c r="E1573">
        <f>IF(ISBLANK('Step 1.1 Raw Data'!C1573),"-",'Step 1.1 Raw Data'!C1573)</f>
        <v>86.155500000000004</v>
      </c>
      <c r="F1573">
        <f>IF(ISBLANK('Step 1.1 Raw Data'!D1573),"-",'Step 1.1 Raw Data'!D1573)</f>
        <v>86.155500000000004</v>
      </c>
      <c r="G1573" s="17">
        <f t="shared" si="152"/>
        <v>86.155500000000004</v>
      </c>
      <c r="H1573" s="61">
        <f>(SQRT(3)*G1573*'Step 1.1 Raw Data'!$G$3*'Step 1.1 Raw Data'!$G$4)/1000</f>
        <v>31.171757173094921</v>
      </c>
      <c r="J1573" s="10"/>
      <c r="K1573"/>
      <c r="L1573"/>
      <c r="M1573"/>
      <c r="N1573" s="17"/>
      <c r="O1573"/>
      <c r="P1573" s="10"/>
      <c r="Q1573"/>
      <c r="R1573"/>
      <c r="S1573"/>
      <c r="T1573" s="17"/>
    </row>
    <row r="1574" spans="1:20" x14ac:dyDescent="0.3">
      <c r="A1574" s="10">
        <f>IF(ISBLANK('Step 1.1 Raw Data'!A1574),"-",'Step 1.1 Raw Data'!A1574)</f>
        <v>43197.916757581021</v>
      </c>
      <c r="B1574">
        <f t="shared" si="151"/>
        <v>22</v>
      </c>
      <c r="C1574">
        <f t="shared" si="150"/>
        <v>7</v>
      </c>
      <c r="D1574">
        <f>IF(ISBLANK('Step 1.1 Raw Data'!B1574),"-",'Step 1.1 Raw Data'!B1574)</f>
        <v>86.221100000000007</v>
      </c>
      <c r="E1574">
        <f>IF(ISBLANK('Step 1.1 Raw Data'!C1574),"-",'Step 1.1 Raw Data'!C1574)</f>
        <v>86.221100000000007</v>
      </c>
      <c r="F1574">
        <f>IF(ISBLANK('Step 1.1 Raw Data'!D1574),"-",'Step 1.1 Raw Data'!D1574)</f>
        <v>86.221100000000007</v>
      </c>
      <c r="G1574" s="17">
        <f t="shared" si="152"/>
        <v>86.221100000000021</v>
      </c>
      <c r="H1574" s="61">
        <f>(SQRT(3)*G1574*'Step 1.1 Raw Data'!$G$3*'Step 1.1 Raw Data'!$G$4)/1000</f>
        <v>31.195491784008386</v>
      </c>
      <c r="J1574" s="10"/>
      <c r="K1574"/>
      <c r="L1574"/>
      <c r="M1574"/>
      <c r="N1574" s="17"/>
      <c r="O1574"/>
      <c r="P1574" s="10"/>
      <c r="Q1574"/>
      <c r="R1574"/>
      <c r="S1574"/>
      <c r="T1574" s="17"/>
    </row>
    <row r="1575" spans="1:20" x14ac:dyDescent="0.3">
      <c r="A1575" s="10">
        <f>IF(ISBLANK('Step 1.1 Raw Data'!A1575),"-",'Step 1.1 Raw Data'!A1575)</f>
        <v>43197.958424305558</v>
      </c>
      <c r="B1575">
        <f t="shared" si="151"/>
        <v>23</v>
      </c>
      <c r="C1575">
        <f t="shared" si="150"/>
        <v>7</v>
      </c>
      <c r="D1575">
        <f>IF(ISBLANK('Step 1.1 Raw Data'!B1575),"-",'Step 1.1 Raw Data'!B1575)</f>
        <v>86.2226</v>
      </c>
      <c r="E1575">
        <f>IF(ISBLANK('Step 1.1 Raw Data'!C1575),"-",'Step 1.1 Raw Data'!C1575)</f>
        <v>86.2226</v>
      </c>
      <c r="F1575">
        <f>IF(ISBLANK('Step 1.1 Raw Data'!D1575),"-",'Step 1.1 Raw Data'!D1575)</f>
        <v>86.2226</v>
      </c>
      <c r="G1575" s="17">
        <f t="shared" si="152"/>
        <v>86.2226</v>
      </c>
      <c r="H1575" s="61">
        <f>(SQRT(3)*G1575*'Step 1.1 Raw Data'!$G$3*'Step 1.1 Raw Data'!$G$4)/1000</f>
        <v>31.196034496148172</v>
      </c>
      <c r="J1575" s="10"/>
      <c r="K1575"/>
      <c r="L1575"/>
      <c r="M1575"/>
      <c r="N1575" s="17"/>
      <c r="O1575"/>
      <c r="P1575" s="10"/>
      <c r="Q1575"/>
      <c r="R1575"/>
      <c r="S1575"/>
      <c r="T1575" s="17"/>
    </row>
    <row r="1576" spans="1:20" x14ac:dyDescent="0.3">
      <c r="A1576" s="10">
        <f>IF(ISBLANK('Step 1.1 Raw Data'!A1576),"-",'Step 1.1 Raw Data'!A1576)</f>
        <v>43198.000091030095</v>
      </c>
      <c r="B1576">
        <f t="shared" si="151"/>
        <v>0</v>
      </c>
      <c r="C1576">
        <f t="shared" si="150"/>
        <v>1</v>
      </c>
      <c r="D1576">
        <f>IF(ISBLANK('Step 1.1 Raw Data'!B1576),"-",'Step 1.1 Raw Data'!B1576)</f>
        <v>86.236400000000003</v>
      </c>
      <c r="E1576">
        <f>IF(ISBLANK('Step 1.1 Raw Data'!C1576),"-",'Step 1.1 Raw Data'!C1576)</f>
        <v>86.236400000000003</v>
      </c>
      <c r="F1576">
        <f>IF(ISBLANK('Step 1.1 Raw Data'!D1576),"-",'Step 1.1 Raw Data'!D1576)</f>
        <v>86.236400000000003</v>
      </c>
      <c r="G1576" s="17">
        <f t="shared" si="152"/>
        <v>86.236400000000003</v>
      </c>
      <c r="H1576" s="61">
        <f>(SQRT(3)*G1576*'Step 1.1 Raw Data'!$G$3*'Step 1.1 Raw Data'!$G$4)/1000</f>
        <v>31.201027447834235</v>
      </c>
      <c r="J1576" s="10"/>
      <c r="K1576"/>
      <c r="L1576"/>
      <c r="M1576"/>
      <c r="N1576" s="17"/>
      <c r="O1576"/>
      <c r="P1576" s="10"/>
      <c r="Q1576"/>
      <c r="R1576"/>
      <c r="S1576"/>
      <c r="T1576" s="17"/>
    </row>
    <row r="1577" spans="1:20" x14ac:dyDescent="0.3">
      <c r="A1577" s="10">
        <f>IF(ISBLANK('Step 1.1 Raw Data'!A1577),"-",'Step 1.1 Raw Data'!A1577)</f>
        <v>43198.041757754632</v>
      </c>
      <c r="B1577">
        <f t="shared" si="151"/>
        <v>1</v>
      </c>
      <c r="C1577">
        <f t="shared" si="150"/>
        <v>1</v>
      </c>
      <c r="D1577">
        <f>IF(ISBLANK('Step 1.1 Raw Data'!B1577),"-",'Step 1.1 Raw Data'!B1577)</f>
        <v>86.318799999999996</v>
      </c>
      <c r="E1577">
        <f>IF(ISBLANK('Step 1.1 Raw Data'!C1577),"-",'Step 1.1 Raw Data'!C1577)</f>
        <v>86.318799999999996</v>
      </c>
      <c r="F1577">
        <f>IF(ISBLANK('Step 1.1 Raw Data'!D1577),"-",'Step 1.1 Raw Data'!D1577)</f>
        <v>86.318799999999996</v>
      </c>
      <c r="G1577" s="17">
        <f t="shared" si="152"/>
        <v>86.318799999999996</v>
      </c>
      <c r="H1577" s="61">
        <f>(SQRT(3)*G1577*'Step 1.1 Raw Data'!$G$3*'Step 1.1 Raw Data'!$G$4)/1000</f>
        <v>31.230840434713343</v>
      </c>
      <c r="J1577" s="10"/>
      <c r="K1577"/>
      <c r="L1577"/>
      <c r="M1577"/>
      <c r="N1577" s="17"/>
      <c r="O1577"/>
      <c r="P1577" s="10"/>
      <c r="Q1577"/>
      <c r="R1577"/>
      <c r="S1577"/>
      <c r="T1577" s="17"/>
    </row>
    <row r="1578" spans="1:20" x14ac:dyDescent="0.3">
      <c r="A1578" s="10">
        <f>IF(ISBLANK('Step 1.1 Raw Data'!A1578),"-",'Step 1.1 Raw Data'!A1578)</f>
        <v>43198.083424479169</v>
      </c>
      <c r="B1578">
        <f t="shared" si="151"/>
        <v>2</v>
      </c>
      <c r="C1578">
        <f t="shared" si="150"/>
        <v>1</v>
      </c>
      <c r="D1578">
        <f>IF(ISBLANK('Step 1.1 Raw Data'!B1578),"-",'Step 1.1 Raw Data'!B1578)</f>
        <v>86.2119</v>
      </c>
      <c r="E1578">
        <f>IF(ISBLANK('Step 1.1 Raw Data'!C1578),"-",'Step 1.1 Raw Data'!C1578)</f>
        <v>86.2119</v>
      </c>
      <c r="F1578">
        <f>IF(ISBLANK('Step 1.1 Raw Data'!D1578),"-",'Step 1.1 Raw Data'!D1578)</f>
        <v>86.2119</v>
      </c>
      <c r="G1578" s="17">
        <f t="shared" si="152"/>
        <v>86.2119</v>
      </c>
      <c r="H1578" s="61">
        <f>(SQRT(3)*G1578*'Step 1.1 Raw Data'!$G$3*'Step 1.1 Raw Data'!$G$4)/1000</f>
        <v>31.192163149551003</v>
      </c>
      <c r="J1578" s="10"/>
      <c r="K1578"/>
      <c r="L1578"/>
      <c r="M1578"/>
      <c r="N1578" s="17"/>
      <c r="O1578"/>
      <c r="P1578" s="10"/>
      <c r="Q1578"/>
      <c r="R1578"/>
      <c r="S1578"/>
      <c r="T1578" s="17"/>
    </row>
    <row r="1579" spans="1:20" x14ac:dyDescent="0.3">
      <c r="A1579" s="10">
        <f>IF(ISBLANK('Step 1.1 Raw Data'!A1579),"-",'Step 1.1 Raw Data'!A1579)</f>
        <v>43198.125091203707</v>
      </c>
      <c r="B1579">
        <f t="shared" si="151"/>
        <v>3</v>
      </c>
      <c r="C1579">
        <f t="shared" si="150"/>
        <v>1</v>
      </c>
      <c r="D1579">
        <f>IF(ISBLANK('Step 1.1 Raw Data'!B1579),"-",'Step 1.1 Raw Data'!B1579)</f>
        <v>86.1845</v>
      </c>
      <c r="E1579">
        <f>IF(ISBLANK('Step 1.1 Raw Data'!C1579),"-",'Step 1.1 Raw Data'!C1579)</f>
        <v>86.1845</v>
      </c>
      <c r="F1579">
        <f>IF(ISBLANK('Step 1.1 Raw Data'!D1579),"-",'Step 1.1 Raw Data'!D1579)</f>
        <v>86.1845</v>
      </c>
      <c r="G1579" s="17">
        <f t="shared" si="152"/>
        <v>86.1845</v>
      </c>
      <c r="H1579" s="61">
        <f>(SQRT(3)*G1579*'Step 1.1 Raw Data'!$G$3*'Step 1.1 Raw Data'!$G$4)/1000</f>
        <v>31.182249607797516</v>
      </c>
      <c r="J1579" s="10"/>
      <c r="K1579"/>
      <c r="L1579"/>
      <c r="M1579"/>
      <c r="N1579" s="17"/>
      <c r="O1579"/>
      <c r="P1579" s="10"/>
      <c r="Q1579"/>
      <c r="R1579"/>
      <c r="S1579"/>
      <c r="T1579" s="17"/>
    </row>
    <row r="1580" spans="1:20" x14ac:dyDescent="0.3">
      <c r="A1580" s="10">
        <f>IF(ISBLANK('Step 1.1 Raw Data'!A1580),"-",'Step 1.1 Raw Data'!A1580)</f>
        <v>43198.166757928244</v>
      </c>
      <c r="B1580">
        <f t="shared" si="151"/>
        <v>4</v>
      </c>
      <c r="C1580">
        <f t="shared" si="150"/>
        <v>1</v>
      </c>
      <c r="D1580">
        <f>IF(ISBLANK('Step 1.1 Raw Data'!B1580),"-",'Step 1.1 Raw Data'!B1580)</f>
        <v>86.245500000000007</v>
      </c>
      <c r="E1580">
        <f>IF(ISBLANK('Step 1.1 Raw Data'!C1580),"-",'Step 1.1 Raw Data'!C1580)</f>
        <v>86.245500000000007</v>
      </c>
      <c r="F1580">
        <f>IF(ISBLANK('Step 1.1 Raw Data'!D1580),"-",'Step 1.1 Raw Data'!D1580)</f>
        <v>86.245500000000007</v>
      </c>
      <c r="G1580" s="17">
        <f t="shared" si="152"/>
        <v>86.245500000000007</v>
      </c>
      <c r="H1580" s="61">
        <f>(SQRT(3)*G1580*'Step 1.1 Raw Data'!$G$3*'Step 1.1 Raw Data'!$G$4)/1000</f>
        <v>31.204319901482297</v>
      </c>
      <c r="J1580" s="10"/>
      <c r="K1580"/>
      <c r="L1580"/>
      <c r="M1580"/>
      <c r="N1580" s="17"/>
      <c r="O1580"/>
      <c r="P1580" s="10"/>
      <c r="Q1580"/>
      <c r="R1580"/>
      <c r="S1580"/>
      <c r="T1580" s="17"/>
    </row>
    <row r="1581" spans="1:20" x14ac:dyDescent="0.3">
      <c r="A1581" s="10">
        <f>IF(ISBLANK('Step 1.1 Raw Data'!A1581),"-",'Step 1.1 Raw Data'!A1581)</f>
        <v>43198.208424652781</v>
      </c>
      <c r="B1581">
        <f t="shared" si="151"/>
        <v>5</v>
      </c>
      <c r="C1581">
        <f t="shared" si="150"/>
        <v>1</v>
      </c>
      <c r="D1581">
        <f>IF(ISBLANK('Step 1.1 Raw Data'!B1581),"-",'Step 1.1 Raw Data'!B1581)</f>
        <v>86.2333</v>
      </c>
      <c r="E1581">
        <f>IF(ISBLANK('Step 1.1 Raw Data'!C1581),"-",'Step 1.1 Raw Data'!C1581)</f>
        <v>86.2333</v>
      </c>
      <c r="F1581">
        <f>IF(ISBLANK('Step 1.1 Raw Data'!D1581),"-",'Step 1.1 Raw Data'!D1581)</f>
        <v>86.2333</v>
      </c>
      <c r="G1581" s="17">
        <f t="shared" si="152"/>
        <v>86.2333</v>
      </c>
      <c r="H1581" s="61">
        <f>(SQRT(3)*G1581*'Step 1.1 Raw Data'!$G$3*'Step 1.1 Raw Data'!$G$4)/1000</f>
        <v>31.199905842745338</v>
      </c>
      <c r="J1581" s="10"/>
      <c r="K1581"/>
      <c r="L1581"/>
      <c r="M1581"/>
      <c r="N1581" s="17"/>
      <c r="O1581"/>
      <c r="P1581" s="10"/>
      <c r="Q1581"/>
      <c r="R1581"/>
      <c r="S1581"/>
      <c r="T1581" s="17"/>
    </row>
    <row r="1582" spans="1:20" x14ac:dyDescent="0.3">
      <c r="A1582" s="10">
        <f>IF(ISBLANK('Step 1.1 Raw Data'!A1582),"-",'Step 1.1 Raw Data'!A1582)</f>
        <v>43198.250091377318</v>
      </c>
      <c r="B1582">
        <f t="shared" si="151"/>
        <v>6</v>
      </c>
      <c r="C1582">
        <f t="shared" si="150"/>
        <v>1</v>
      </c>
      <c r="D1582">
        <f>IF(ISBLANK('Step 1.1 Raw Data'!B1582),"-",'Step 1.1 Raw Data'!B1582)</f>
        <v>86.277600000000007</v>
      </c>
      <c r="E1582">
        <f>IF(ISBLANK('Step 1.1 Raw Data'!C1582),"-",'Step 1.1 Raw Data'!C1582)</f>
        <v>86.277600000000007</v>
      </c>
      <c r="F1582">
        <f>IF(ISBLANK('Step 1.1 Raw Data'!D1582),"-",'Step 1.1 Raw Data'!D1582)</f>
        <v>86.277600000000007</v>
      </c>
      <c r="G1582" s="17">
        <f t="shared" si="152"/>
        <v>86.277600000000007</v>
      </c>
      <c r="H1582" s="61">
        <f>(SQRT(3)*G1582*'Step 1.1 Raw Data'!$G$3*'Step 1.1 Raw Data'!$G$4)/1000</f>
        <v>31.215933941273793</v>
      </c>
      <c r="J1582" s="10"/>
      <c r="K1582"/>
      <c r="L1582"/>
      <c r="M1582"/>
      <c r="N1582" s="17"/>
      <c r="O1582"/>
      <c r="P1582" s="10"/>
      <c r="Q1582"/>
      <c r="R1582"/>
      <c r="S1582"/>
      <c r="T1582" s="17"/>
    </row>
    <row r="1583" spans="1:20" x14ac:dyDescent="0.3">
      <c r="A1583" s="10">
        <f>IF(ISBLANK('Step 1.1 Raw Data'!A1583),"-",'Step 1.1 Raw Data'!A1583)</f>
        <v>43198.291758101848</v>
      </c>
      <c r="B1583">
        <f t="shared" si="151"/>
        <v>7</v>
      </c>
      <c r="C1583">
        <f t="shared" si="150"/>
        <v>1</v>
      </c>
      <c r="D1583">
        <f>IF(ISBLANK('Step 1.1 Raw Data'!B1583),"-",'Step 1.1 Raw Data'!B1583)</f>
        <v>86.286699999999996</v>
      </c>
      <c r="E1583">
        <f>IF(ISBLANK('Step 1.1 Raw Data'!C1583),"-",'Step 1.1 Raw Data'!C1583)</f>
        <v>86.286699999999996</v>
      </c>
      <c r="F1583">
        <f>IF(ISBLANK('Step 1.1 Raw Data'!D1583),"-",'Step 1.1 Raw Data'!D1583)</f>
        <v>86.286699999999996</v>
      </c>
      <c r="G1583" s="17">
        <f t="shared" si="152"/>
        <v>86.286699999999996</v>
      </c>
      <c r="H1583" s="61">
        <f>(SQRT(3)*G1583*'Step 1.1 Raw Data'!$G$3*'Step 1.1 Raw Data'!$G$4)/1000</f>
        <v>31.219226394921847</v>
      </c>
      <c r="J1583" s="10"/>
      <c r="K1583"/>
      <c r="L1583"/>
      <c r="M1583"/>
      <c r="N1583" s="17"/>
      <c r="O1583"/>
      <c r="P1583" s="10"/>
      <c r="Q1583"/>
      <c r="R1583"/>
      <c r="S1583"/>
      <c r="T1583" s="17"/>
    </row>
    <row r="1584" spans="1:20" x14ac:dyDescent="0.3">
      <c r="A1584" s="10">
        <f>IF(ISBLANK('Step 1.1 Raw Data'!A1584),"-",'Step 1.1 Raw Data'!A1584)</f>
        <v>43198.333424826385</v>
      </c>
      <c r="B1584">
        <f t="shared" si="151"/>
        <v>8</v>
      </c>
      <c r="C1584">
        <f t="shared" si="150"/>
        <v>1</v>
      </c>
      <c r="D1584">
        <f>IF(ISBLANK('Step 1.1 Raw Data'!B1584),"-",'Step 1.1 Raw Data'!B1584)</f>
        <v>86.298900000000003</v>
      </c>
      <c r="E1584">
        <f>IF(ISBLANK('Step 1.1 Raw Data'!C1584),"-",'Step 1.1 Raw Data'!C1584)</f>
        <v>86.298900000000003</v>
      </c>
      <c r="F1584">
        <f>IF(ISBLANK('Step 1.1 Raw Data'!D1584),"-",'Step 1.1 Raw Data'!D1584)</f>
        <v>86.298900000000003</v>
      </c>
      <c r="G1584" s="17">
        <f t="shared" si="152"/>
        <v>86.298900000000003</v>
      </c>
      <c r="H1584" s="61">
        <f>(SQRT(3)*G1584*'Step 1.1 Raw Data'!$G$3*'Step 1.1 Raw Data'!$G$4)/1000</f>
        <v>31.223640453658806</v>
      </c>
      <c r="J1584" s="10"/>
      <c r="K1584"/>
      <c r="L1584"/>
      <c r="M1584"/>
      <c r="N1584" s="17"/>
      <c r="O1584"/>
      <c r="P1584" s="10"/>
      <c r="Q1584"/>
      <c r="R1584"/>
      <c r="S1584"/>
      <c r="T1584" s="17"/>
    </row>
    <row r="1585" spans="1:20" x14ac:dyDescent="0.3">
      <c r="A1585" s="10">
        <f>IF(ISBLANK('Step 1.1 Raw Data'!A1585),"-",'Step 1.1 Raw Data'!A1585)</f>
        <v>43198.375091550923</v>
      </c>
      <c r="B1585">
        <f t="shared" si="151"/>
        <v>9</v>
      </c>
      <c r="C1585">
        <f t="shared" si="150"/>
        <v>1</v>
      </c>
      <c r="D1585">
        <f>IF(ISBLANK('Step 1.1 Raw Data'!B1585),"-",'Step 1.1 Raw Data'!B1585)</f>
        <v>86.286699999999996</v>
      </c>
      <c r="E1585">
        <f>IF(ISBLANK('Step 1.1 Raw Data'!C1585),"-",'Step 1.1 Raw Data'!C1585)</f>
        <v>86.286699999999996</v>
      </c>
      <c r="F1585">
        <f>IF(ISBLANK('Step 1.1 Raw Data'!D1585),"-",'Step 1.1 Raw Data'!D1585)</f>
        <v>86.286699999999996</v>
      </c>
      <c r="G1585" s="17">
        <f t="shared" si="152"/>
        <v>86.286699999999996</v>
      </c>
      <c r="H1585" s="61">
        <f>(SQRT(3)*G1585*'Step 1.1 Raw Data'!$G$3*'Step 1.1 Raw Data'!$G$4)/1000</f>
        <v>31.219226394921847</v>
      </c>
      <c r="J1585" s="10"/>
      <c r="K1585"/>
      <c r="L1585"/>
      <c r="M1585"/>
      <c r="N1585" s="17"/>
      <c r="O1585"/>
      <c r="P1585" s="10"/>
      <c r="Q1585"/>
      <c r="R1585"/>
      <c r="S1585"/>
      <c r="T1585" s="17"/>
    </row>
    <row r="1586" spans="1:20" x14ac:dyDescent="0.3">
      <c r="A1586" s="10">
        <f>IF(ISBLANK('Step 1.1 Raw Data'!A1586),"-",'Step 1.1 Raw Data'!A1586)</f>
        <v>43198.41675827546</v>
      </c>
      <c r="B1586">
        <f t="shared" si="151"/>
        <v>10</v>
      </c>
      <c r="C1586">
        <f t="shared" si="150"/>
        <v>1</v>
      </c>
      <c r="D1586">
        <f>IF(ISBLANK('Step 1.1 Raw Data'!B1586),"-",'Step 1.1 Raw Data'!B1586)</f>
        <v>86.288200000000003</v>
      </c>
      <c r="E1586">
        <f>IF(ISBLANK('Step 1.1 Raw Data'!C1586),"-",'Step 1.1 Raw Data'!C1586)</f>
        <v>86.288200000000003</v>
      </c>
      <c r="F1586">
        <f>IF(ISBLANK('Step 1.1 Raw Data'!D1586),"-",'Step 1.1 Raw Data'!D1586)</f>
        <v>86.288200000000003</v>
      </c>
      <c r="G1586" s="17">
        <f t="shared" si="152"/>
        <v>86.288200000000003</v>
      </c>
      <c r="H1586" s="61">
        <f>(SQRT(3)*G1586*'Step 1.1 Raw Data'!$G$3*'Step 1.1 Raw Data'!$G$4)/1000</f>
        <v>31.219769107061637</v>
      </c>
      <c r="J1586" s="10"/>
      <c r="K1586"/>
      <c r="L1586"/>
      <c r="M1586"/>
      <c r="N1586" s="17"/>
      <c r="O1586"/>
      <c r="P1586" s="10"/>
      <c r="Q1586"/>
      <c r="R1586"/>
      <c r="S1586"/>
      <c r="T1586" s="17"/>
    </row>
    <row r="1587" spans="1:20" x14ac:dyDescent="0.3">
      <c r="A1587" s="10">
        <f>IF(ISBLANK('Step 1.1 Raw Data'!A1587),"-",'Step 1.1 Raw Data'!A1587)</f>
        <v>43198.458424999997</v>
      </c>
      <c r="B1587">
        <f t="shared" si="151"/>
        <v>11</v>
      </c>
      <c r="C1587">
        <f t="shared" si="150"/>
        <v>1</v>
      </c>
      <c r="D1587">
        <f>IF(ISBLANK('Step 1.1 Raw Data'!B1587),"-",'Step 1.1 Raw Data'!B1587)</f>
        <v>86.1845</v>
      </c>
      <c r="E1587">
        <f>IF(ISBLANK('Step 1.1 Raw Data'!C1587),"-",'Step 1.1 Raw Data'!C1587)</f>
        <v>86.1845</v>
      </c>
      <c r="F1587">
        <f>IF(ISBLANK('Step 1.1 Raw Data'!D1587),"-",'Step 1.1 Raw Data'!D1587)</f>
        <v>86.1845</v>
      </c>
      <c r="G1587" s="17">
        <f t="shared" si="152"/>
        <v>86.1845</v>
      </c>
      <c r="H1587" s="61">
        <f>(SQRT(3)*G1587*'Step 1.1 Raw Data'!$G$3*'Step 1.1 Raw Data'!$G$4)/1000</f>
        <v>31.182249607797516</v>
      </c>
      <c r="J1587" s="10"/>
      <c r="K1587"/>
      <c r="L1587"/>
      <c r="M1587"/>
      <c r="N1587" s="17"/>
      <c r="O1587"/>
      <c r="P1587" s="10"/>
      <c r="Q1587"/>
      <c r="R1587"/>
      <c r="S1587"/>
      <c r="T1587" s="17"/>
    </row>
    <row r="1588" spans="1:20" x14ac:dyDescent="0.3">
      <c r="A1588" s="10">
        <f>IF(ISBLANK('Step 1.1 Raw Data'!A1588),"-",'Step 1.1 Raw Data'!A1588)</f>
        <v>43198.500091724534</v>
      </c>
      <c r="B1588">
        <f t="shared" si="151"/>
        <v>12</v>
      </c>
      <c r="C1588">
        <f t="shared" si="150"/>
        <v>1</v>
      </c>
      <c r="D1588">
        <f>IF(ISBLANK('Step 1.1 Raw Data'!B1588),"-",'Step 1.1 Raw Data'!B1588)</f>
        <v>86.141800000000003</v>
      </c>
      <c r="E1588">
        <f>IF(ISBLANK('Step 1.1 Raw Data'!C1588),"-",'Step 1.1 Raw Data'!C1588)</f>
        <v>86.141800000000003</v>
      </c>
      <c r="F1588">
        <f>IF(ISBLANK('Step 1.1 Raw Data'!D1588),"-",'Step 1.1 Raw Data'!D1588)</f>
        <v>86.141800000000003</v>
      </c>
      <c r="G1588" s="17">
        <f t="shared" si="152"/>
        <v>86.141800000000003</v>
      </c>
      <c r="H1588" s="61">
        <f>(SQRT(3)*G1588*'Step 1.1 Raw Data'!$G$3*'Step 1.1 Raw Data'!$G$4)/1000</f>
        <v>31.166800402218175</v>
      </c>
      <c r="J1588" s="10"/>
      <c r="K1588"/>
      <c r="L1588"/>
      <c r="M1588"/>
      <c r="N1588" s="17"/>
      <c r="O1588"/>
      <c r="P1588" s="10"/>
      <c r="Q1588"/>
      <c r="R1588"/>
      <c r="S1588"/>
      <c r="T1588" s="17"/>
    </row>
    <row r="1589" spans="1:20" x14ac:dyDescent="0.3">
      <c r="A1589" s="10">
        <f>IF(ISBLANK('Step 1.1 Raw Data'!A1589),"-",'Step 1.1 Raw Data'!A1589)</f>
        <v>43198.541758449071</v>
      </c>
      <c r="B1589">
        <f t="shared" si="151"/>
        <v>13</v>
      </c>
      <c r="C1589">
        <f t="shared" si="150"/>
        <v>1</v>
      </c>
      <c r="D1589">
        <f>IF(ISBLANK('Step 1.1 Raw Data'!B1589),"-",'Step 1.1 Raw Data'!B1589)</f>
        <v>86.147900000000007</v>
      </c>
      <c r="E1589">
        <f>IF(ISBLANK('Step 1.1 Raw Data'!C1589),"-",'Step 1.1 Raw Data'!C1589)</f>
        <v>86.147900000000007</v>
      </c>
      <c r="F1589">
        <f>IF(ISBLANK('Step 1.1 Raw Data'!D1589),"-",'Step 1.1 Raw Data'!D1589)</f>
        <v>86.147900000000007</v>
      </c>
      <c r="G1589" s="17">
        <f t="shared" si="152"/>
        <v>86.147900000000007</v>
      </c>
      <c r="H1589" s="61">
        <f>(SQRT(3)*G1589*'Step 1.1 Raw Data'!$G$3*'Step 1.1 Raw Data'!$G$4)/1000</f>
        <v>31.169007431586657</v>
      </c>
      <c r="J1589" s="10"/>
      <c r="K1589"/>
      <c r="L1589"/>
      <c r="M1589"/>
      <c r="N1589" s="17"/>
      <c r="O1589"/>
      <c r="P1589" s="10"/>
      <c r="Q1589"/>
      <c r="R1589"/>
      <c r="S1589"/>
      <c r="T1589" s="17"/>
    </row>
    <row r="1590" spans="1:20" x14ac:dyDescent="0.3">
      <c r="A1590" s="10">
        <f>IF(ISBLANK('Step 1.1 Raw Data'!A1590),"-",'Step 1.1 Raw Data'!A1590)</f>
        <v>43198.583425173609</v>
      </c>
      <c r="B1590">
        <f t="shared" si="151"/>
        <v>14</v>
      </c>
      <c r="C1590">
        <f t="shared" si="150"/>
        <v>1</v>
      </c>
      <c r="D1590">
        <f>IF(ISBLANK('Step 1.1 Raw Data'!B1590),"-",'Step 1.1 Raw Data'!B1590)</f>
        <v>86.111199999999997</v>
      </c>
      <c r="E1590">
        <f>IF(ISBLANK('Step 1.1 Raw Data'!C1590),"-",'Step 1.1 Raw Data'!C1590)</f>
        <v>86.111199999999997</v>
      </c>
      <c r="F1590">
        <f>IF(ISBLANK('Step 1.1 Raw Data'!D1590),"-",'Step 1.1 Raw Data'!D1590)</f>
        <v>86.111199999999997</v>
      </c>
      <c r="G1590" s="17">
        <f t="shared" si="152"/>
        <v>86.111199999999997</v>
      </c>
      <c r="H1590" s="61">
        <f>(SQRT(3)*G1590*'Step 1.1 Raw Data'!$G$3*'Step 1.1 Raw Data'!$G$4)/1000</f>
        <v>31.155729074566466</v>
      </c>
      <c r="J1590" s="10"/>
      <c r="K1590"/>
      <c r="L1590"/>
      <c r="M1590"/>
      <c r="N1590" s="17"/>
      <c r="O1590"/>
      <c r="P1590" s="10"/>
      <c r="Q1590"/>
      <c r="R1590"/>
      <c r="S1590"/>
      <c r="T1590" s="17"/>
    </row>
    <row r="1591" spans="1:20" x14ac:dyDescent="0.3">
      <c r="A1591" s="10">
        <f>IF(ISBLANK('Step 1.1 Raw Data'!A1591),"-",'Step 1.1 Raw Data'!A1591)</f>
        <v>43198.625091898146</v>
      </c>
      <c r="B1591">
        <f t="shared" si="151"/>
        <v>15</v>
      </c>
      <c r="C1591">
        <f t="shared" si="150"/>
        <v>1</v>
      </c>
      <c r="D1591">
        <f>IF(ISBLANK('Step 1.1 Raw Data'!B1591),"-",'Step 1.1 Raw Data'!B1591)</f>
        <v>86.245500000000007</v>
      </c>
      <c r="E1591">
        <f>IF(ISBLANK('Step 1.1 Raw Data'!C1591),"-",'Step 1.1 Raw Data'!C1591)</f>
        <v>86.245500000000007</v>
      </c>
      <c r="F1591">
        <f>IF(ISBLANK('Step 1.1 Raw Data'!D1591),"-",'Step 1.1 Raw Data'!D1591)</f>
        <v>86.245500000000007</v>
      </c>
      <c r="G1591" s="17">
        <f t="shared" si="152"/>
        <v>86.245500000000007</v>
      </c>
      <c r="H1591" s="61">
        <f>(SQRT(3)*G1591*'Step 1.1 Raw Data'!$G$3*'Step 1.1 Raw Data'!$G$4)/1000</f>
        <v>31.204319901482297</v>
      </c>
      <c r="J1591" s="10"/>
      <c r="K1591"/>
      <c r="L1591"/>
      <c r="M1591"/>
      <c r="N1591" s="17"/>
      <c r="O1591"/>
      <c r="P1591" s="10"/>
      <c r="Q1591"/>
      <c r="R1591"/>
      <c r="S1591"/>
      <c r="T1591" s="17"/>
    </row>
    <row r="1592" spans="1:20" x14ac:dyDescent="0.3">
      <c r="A1592" s="10">
        <f>IF(ISBLANK('Step 1.1 Raw Data'!A1592),"-",'Step 1.1 Raw Data'!A1592)</f>
        <v>43198.666758622683</v>
      </c>
      <c r="B1592">
        <f t="shared" si="151"/>
        <v>16</v>
      </c>
      <c r="C1592">
        <f t="shared" si="150"/>
        <v>1</v>
      </c>
      <c r="D1592">
        <f>IF(ISBLANK('Step 1.1 Raw Data'!B1592),"-",'Step 1.1 Raw Data'!B1592)</f>
        <v>86.344700000000003</v>
      </c>
      <c r="E1592">
        <f>IF(ISBLANK('Step 1.1 Raw Data'!C1592),"-",'Step 1.1 Raw Data'!C1592)</f>
        <v>86.344700000000003</v>
      </c>
      <c r="F1592">
        <f>IF(ISBLANK('Step 1.1 Raw Data'!D1592),"-",'Step 1.1 Raw Data'!D1592)</f>
        <v>86.344700000000003</v>
      </c>
      <c r="G1592" s="17">
        <f t="shared" si="152"/>
        <v>86.344700000000003</v>
      </c>
      <c r="H1592" s="61">
        <f>(SQRT(3)*G1592*'Step 1.1 Raw Data'!$G$3*'Step 1.1 Raw Data'!$G$4)/1000</f>
        <v>31.240211264327044</v>
      </c>
      <c r="J1592" s="10"/>
      <c r="K1592"/>
      <c r="L1592"/>
      <c r="M1592"/>
      <c r="N1592" s="17"/>
      <c r="O1592"/>
      <c r="P1592" s="10"/>
      <c r="Q1592"/>
      <c r="R1592"/>
      <c r="S1592"/>
      <c r="T1592" s="17"/>
    </row>
    <row r="1593" spans="1:20" x14ac:dyDescent="0.3">
      <c r="A1593" s="10">
        <f>IF(ISBLANK('Step 1.1 Raw Data'!A1593),"-",'Step 1.1 Raw Data'!A1593)</f>
        <v>43198.70842534722</v>
      </c>
      <c r="B1593">
        <f t="shared" si="151"/>
        <v>17</v>
      </c>
      <c r="C1593">
        <f t="shared" si="150"/>
        <v>1</v>
      </c>
      <c r="D1593">
        <f>IF(ISBLANK('Step 1.1 Raw Data'!B1593),"-",'Step 1.1 Raw Data'!B1593)</f>
        <v>86.480500000000006</v>
      </c>
      <c r="E1593">
        <f>IF(ISBLANK('Step 1.1 Raw Data'!C1593),"-",'Step 1.1 Raw Data'!C1593)</f>
        <v>86.480500000000006</v>
      </c>
      <c r="F1593">
        <f>IF(ISBLANK('Step 1.1 Raw Data'!D1593),"-",'Step 1.1 Raw Data'!D1593)</f>
        <v>86.480500000000006</v>
      </c>
      <c r="G1593" s="17">
        <f t="shared" si="152"/>
        <v>86.480500000000006</v>
      </c>
      <c r="H1593" s="61">
        <f>(SQRT(3)*G1593*'Step 1.1 Raw Data'!$G$3*'Step 1.1 Raw Data'!$G$4)/1000</f>
        <v>31.289344803382665</v>
      </c>
      <c r="J1593" s="10"/>
      <c r="K1593"/>
      <c r="L1593"/>
      <c r="M1593"/>
      <c r="N1593" s="17"/>
      <c r="O1593"/>
      <c r="P1593" s="10"/>
      <c r="Q1593"/>
      <c r="R1593"/>
      <c r="S1593"/>
      <c r="T1593" s="17"/>
    </row>
    <row r="1594" spans="1:20" x14ac:dyDescent="0.3">
      <c r="A1594" s="10">
        <f>IF(ISBLANK('Step 1.1 Raw Data'!A1594),"-",'Step 1.1 Raw Data'!A1594)</f>
        <v>43198.750092071758</v>
      </c>
      <c r="B1594">
        <f t="shared" si="151"/>
        <v>18</v>
      </c>
      <c r="C1594">
        <f t="shared" si="150"/>
        <v>1</v>
      </c>
      <c r="D1594">
        <f>IF(ISBLANK('Step 1.1 Raw Data'!B1594),"-",'Step 1.1 Raw Data'!B1594)</f>
        <v>86.433199999999999</v>
      </c>
      <c r="E1594">
        <f>IF(ISBLANK('Step 1.1 Raw Data'!C1594),"-",'Step 1.1 Raw Data'!C1594)</f>
        <v>86.433199999999999</v>
      </c>
      <c r="F1594">
        <f>IF(ISBLANK('Step 1.1 Raw Data'!D1594),"-",'Step 1.1 Raw Data'!D1594)</f>
        <v>86.433199999999999</v>
      </c>
      <c r="G1594" s="17">
        <f t="shared" si="152"/>
        <v>86.433199999999999</v>
      </c>
      <c r="H1594" s="61">
        <f>(SQRT(3)*G1594*'Step 1.1 Raw Data'!$G$3*'Step 1.1 Raw Data'!$G$4)/1000</f>
        <v>31.27223128057463</v>
      </c>
      <c r="J1594" s="10"/>
      <c r="K1594"/>
      <c r="L1594"/>
      <c r="M1594"/>
      <c r="N1594" s="17"/>
      <c r="O1594"/>
      <c r="P1594" s="10"/>
      <c r="Q1594"/>
      <c r="R1594"/>
      <c r="S1594"/>
      <c r="T1594" s="17"/>
    </row>
    <row r="1595" spans="1:20" x14ac:dyDescent="0.3">
      <c r="A1595" s="10">
        <f>IF(ISBLANK('Step 1.1 Raw Data'!A1595),"-",'Step 1.1 Raw Data'!A1595)</f>
        <v>43198.791758796295</v>
      </c>
      <c r="B1595">
        <f t="shared" si="151"/>
        <v>19</v>
      </c>
      <c r="C1595">
        <f t="shared" si="150"/>
        <v>1</v>
      </c>
      <c r="D1595">
        <f>IF(ISBLANK('Step 1.1 Raw Data'!B1595),"-",'Step 1.1 Raw Data'!B1595)</f>
        <v>85.679400000000001</v>
      </c>
      <c r="E1595">
        <f>IF(ISBLANK('Step 1.1 Raw Data'!C1595),"-",'Step 1.1 Raw Data'!C1595)</f>
        <v>85.679400000000001</v>
      </c>
      <c r="F1595">
        <f>IF(ISBLANK('Step 1.1 Raw Data'!D1595),"-",'Step 1.1 Raw Data'!D1595)</f>
        <v>85.679400000000001</v>
      </c>
      <c r="G1595" s="17">
        <f t="shared" si="152"/>
        <v>85.679400000000001</v>
      </c>
      <c r="H1595" s="61">
        <f>(SQRT(3)*G1595*'Step 1.1 Raw Data'!$G$3*'Step 1.1 Raw Data'!$G$4)/1000</f>
        <v>30.999500339925699</v>
      </c>
      <c r="J1595" s="10"/>
      <c r="K1595"/>
      <c r="L1595"/>
      <c r="M1595"/>
      <c r="N1595" s="17"/>
      <c r="O1595"/>
      <c r="P1595" s="10"/>
      <c r="Q1595"/>
      <c r="R1595"/>
      <c r="S1595"/>
      <c r="T1595" s="17"/>
    </row>
    <row r="1596" spans="1:20" x14ac:dyDescent="0.3">
      <c r="A1596" s="10">
        <f>IF(ISBLANK('Step 1.1 Raw Data'!A1596),"-",'Step 1.1 Raw Data'!A1596)</f>
        <v>43198.833425520832</v>
      </c>
      <c r="B1596">
        <f t="shared" si="151"/>
        <v>20</v>
      </c>
      <c r="C1596">
        <f t="shared" si="150"/>
        <v>1</v>
      </c>
      <c r="D1596">
        <f>IF(ISBLANK('Step 1.1 Raw Data'!B1596),"-",'Step 1.1 Raw Data'!B1596)</f>
        <v>86.329400000000007</v>
      </c>
      <c r="E1596">
        <f>IF(ISBLANK('Step 1.1 Raw Data'!C1596),"-",'Step 1.1 Raw Data'!C1596)</f>
        <v>86.329400000000007</v>
      </c>
      <c r="F1596">
        <f>IF(ISBLANK('Step 1.1 Raw Data'!D1596),"-",'Step 1.1 Raw Data'!D1596)</f>
        <v>86.329400000000007</v>
      </c>
      <c r="G1596" s="17">
        <f t="shared" si="152"/>
        <v>86.329400000000007</v>
      </c>
      <c r="H1596" s="61">
        <f>(SQRT(3)*G1596*'Step 1.1 Raw Data'!$G$3*'Step 1.1 Raw Data'!$G$4)/1000</f>
        <v>31.234675600501195</v>
      </c>
      <c r="J1596" s="10"/>
      <c r="K1596"/>
      <c r="L1596"/>
      <c r="M1596"/>
      <c r="N1596" s="17"/>
      <c r="O1596"/>
      <c r="P1596" s="10"/>
      <c r="Q1596"/>
      <c r="R1596"/>
      <c r="S1596"/>
      <c r="T1596" s="17"/>
    </row>
    <row r="1597" spans="1:20" x14ac:dyDescent="0.3">
      <c r="A1597" s="10">
        <f>IF(ISBLANK('Step 1.1 Raw Data'!A1597),"-",'Step 1.1 Raw Data'!A1597)</f>
        <v>43198.875092245369</v>
      </c>
      <c r="B1597">
        <f t="shared" si="151"/>
        <v>21</v>
      </c>
      <c r="C1597">
        <f t="shared" si="150"/>
        <v>1</v>
      </c>
      <c r="D1597">
        <f>IF(ISBLANK('Step 1.1 Raw Data'!B1597),"-",'Step 1.1 Raw Data'!B1597)</f>
        <v>86.356899999999996</v>
      </c>
      <c r="E1597">
        <f>IF(ISBLANK('Step 1.1 Raw Data'!C1597),"-",'Step 1.1 Raw Data'!C1597)</f>
        <v>86.356899999999996</v>
      </c>
      <c r="F1597">
        <f>IF(ISBLANK('Step 1.1 Raw Data'!D1597),"-",'Step 1.1 Raw Data'!D1597)</f>
        <v>86.356899999999996</v>
      </c>
      <c r="G1597" s="17">
        <f t="shared" si="152"/>
        <v>86.356899999999996</v>
      </c>
      <c r="H1597" s="61">
        <f>(SQRT(3)*G1597*'Step 1.1 Raw Data'!$G$3*'Step 1.1 Raw Data'!$G$4)/1000</f>
        <v>31.244625323064</v>
      </c>
      <c r="J1597" s="10"/>
      <c r="K1597"/>
      <c r="L1597"/>
      <c r="M1597"/>
      <c r="N1597" s="17"/>
      <c r="O1597"/>
      <c r="P1597" s="10"/>
      <c r="Q1597"/>
      <c r="R1597"/>
      <c r="S1597"/>
      <c r="T1597" s="17"/>
    </row>
    <row r="1598" spans="1:20" x14ac:dyDescent="0.3">
      <c r="A1598" s="10">
        <f>IF(ISBLANK('Step 1.1 Raw Data'!A1598),"-",'Step 1.1 Raw Data'!A1598)</f>
        <v>43198.916758969906</v>
      </c>
      <c r="B1598">
        <f t="shared" si="151"/>
        <v>22</v>
      </c>
      <c r="C1598">
        <f t="shared" si="150"/>
        <v>1</v>
      </c>
      <c r="D1598">
        <f>IF(ISBLANK('Step 1.1 Raw Data'!B1598),"-",'Step 1.1 Raw Data'!B1598)</f>
        <v>86.488100000000003</v>
      </c>
      <c r="E1598">
        <f>IF(ISBLANK('Step 1.1 Raw Data'!C1598),"-",'Step 1.1 Raw Data'!C1598)</f>
        <v>86.488100000000003</v>
      </c>
      <c r="F1598">
        <f>IF(ISBLANK('Step 1.1 Raw Data'!D1598),"-",'Step 1.1 Raw Data'!D1598)</f>
        <v>86.488100000000003</v>
      </c>
      <c r="G1598" s="17">
        <f t="shared" si="152"/>
        <v>86.488099999999989</v>
      </c>
      <c r="H1598" s="61">
        <f>(SQRT(3)*G1598*'Step 1.1 Raw Data'!$G$3*'Step 1.1 Raw Data'!$G$4)/1000</f>
        <v>31.292094544890926</v>
      </c>
      <c r="J1598" s="10"/>
      <c r="K1598"/>
      <c r="L1598"/>
      <c r="M1598"/>
      <c r="N1598" s="17"/>
      <c r="O1598"/>
      <c r="P1598" s="10"/>
      <c r="Q1598"/>
      <c r="R1598"/>
      <c r="S1598"/>
      <c r="T1598" s="17"/>
    </row>
    <row r="1599" spans="1:20" x14ac:dyDescent="0.3">
      <c r="A1599" s="10">
        <f>IF(ISBLANK('Step 1.1 Raw Data'!A1599),"-",'Step 1.1 Raw Data'!A1599)</f>
        <v>43198.958425694444</v>
      </c>
      <c r="B1599">
        <f t="shared" si="151"/>
        <v>23</v>
      </c>
      <c r="C1599">
        <f t="shared" si="150"/>
        <v>1</v>
      </c>
      <c r="D1599">
        <f>IF(ISBLANK('Step 1.1 Raw Data'!B1599),"-",'Step 1.1 Raw Data'!B1599)</f>
        <v>86.433199999999999</v>
      </c>
      <c r="E1599">
        <f>IF(ISBLANK('Step 1.1 Raw Data'!C1599),"-",'Step 1.1 Raw Data'!C1599)</f>
        <v>86.433199999999999</v>
      </c>
      <c r="F1599">
        <f>IF(ISBLANK('Step 1.1 Raw Data'!D1599),"-",'Step 1.1 Raw Data'!D1599)</f>
        <v>86.433199999999999</v>
      </c>
      <c r="G1599" s="17">
        <f t="shared" si="152"/>
        <v>86.433199999999999</v>
      </c>
      <c r="H1599" s="61">
        <f>(SQRT(3)*G1599*'Step 1.1 Raw Data'!$G$3*'Step 1.1 Raw Data'!$G$4)/1000</f>
        <v>31.27223128057463</v>
      </c>
      <c r="J1599" s="10"/>
      <c r="K1599"/>
      <c r="L1599"/>
      <c r="M1599"/>
      <c r="N1599" s="17"/>
      <c r="O1599"/>
      <c r="P1599" s="10"/>
      <c r="Q1599"/>
      <c r="R1599"/>
      <c r="S1599"/>
      <c r="T1599" s="17"/>
    </row>
    <row r="1600" spans="1:20" x14ac:dyDescent="0.3">
      <c r="A1600" s="10">
        <f>IF(ISBLANK('Step 1.1 Raw Data'!A1600),"-",'Step 1.1 Raw Data'!A1600)</f>
        <v>43199.000092418981</v>
      </c>
      <c r="B1600">
        <f t="shared" si="151"/>
        <v>0</v>
      </c>
      <c r="C1600">
        <f t="shared" si="150"/>
        <v>2</v>
      </c>
      <c r="D1600">
        <f>IF(ISBLANK('Step 1.1 Raw Data'!B1600),"-",'Step 1.1 Raw Data'!B1600)</f>
        <v>86.408799999999999</v>
      </c>
      <c r="E1600">
        <f>IF(ISBLANK('Step 1.1 Raw Data'!C1600),"-",'Step 1.1 Raw Data'!C1600)</f>
        <v>86.408799999999999</v>
      </c>
      <c r="F1600">
        <f>IF(ISBLANK('Step 1.1 Raw Data'!D1600),"-",'Step 1.1 Raw Data'!D1600)</f>
        <v>86.408799999999999</v>
      </c>
      <c r="G1600" s="17">
        <f t="shared" si="152"/>
        <v>86.408799999999999</v>
      </c>
      <c r="H1600" s="61">
        <f>(SQRT(3)*G1600*'Step 1.1 Raw Data'!$G$3*'Step 1.1 Raw Data'!$G$4)/1000</f>
        <v>31.263403163100719</v>
      </c>
      <c r="J1600" s="10"/>
      <c r="K1600"/>
      <c r="L1600"/>
      <c r="M1600"/>
      <c r="N1600" s="17"/>
      <c r="O1600"/>
      <c r="P1600" s="10"/>
      <c r="Q1600"/>
      <c r="R1600"/>
      <c r="S1600"/>
      <c r="T1600" s="17"/>
    </row>
    <row r="1601" spans="1:20" x14ac:dyDescent="0.3">
      <c r="A1601" s="10">
        <f>IF(ISBLANK('Step 1.1 Raw Data'!A1601),"-",'Step 1.1 Raw Data'!A1601)</f>
        <v>43199.041759143518</v>
      </c>
      <c r="B1601">
        <f t="shared" si="151"/>
        <v>1</v>
      </c>
      <c r="C1601">
        <f t="shared" si="150"/>
        <v>2</v>
      </c>
      <c r="D1601">
        <f>IF(ISBLANK('Step 1.1 Raw Data'!B1601),"-",'Step 1.1 Raw Data'!B1601)</f>
        <v>86.042599999999993</v>
      </c>
      <c r="E1601">
        <f>IF(ISBLANK('Step 1.1 Raw Data'!C1601),"-",'Step 1.1 Raw Data'!C1601)</f>
        <v>86.042599999999993</v>
      </c>
      <c r="F1601">
        <f>IF(ISBLANK('Step 1.1 Raw Data'!D1601),"-",'Step 1.1 Raw Data'!D1601)</f>
        <v>86.042599999999993</v>
      </c>
      <c r="G1601" s="17">
        <f t="shared" si="152"/>
        <v>86.042599999999993</v>
      </c>
      <c r="H1601" s="61">
        <f>(SQRT(3)*G1601*'Step 1.1 Raw Data'!$G$3*'Step 1.1 Raw Data'!$G$4)/1000</f>
        <v>31.130909039373417</v>
      </c>
      <c r="J1601" s="10"/>
      <c r="K1601"/>
      <c r="L1601"/>
      <c r="M1601"/>
      <c r="N1601" s="17"/>
      <c r="O1601"/>
      <c r="P1601" s="10"/>
      <c r="Q1601"/>
      <c r="R1601"/>
      <c r="S1601"/>
      <c r="T1601" s="17"/>
    </row>
    <row r="1602" spans="1:20" x14ac:dyDescent="0.3">
      <c r="A1602" s="10">
        <f>IF(ISBLANK('Step 1.1 Raw Data'!A1602),"-",'Step 1.1 Raw Data'!A1602)</f>
        <v>43199.083425868055</v>
      </c>
      <c r="B1602">
        <f t="shared" si="151"/>
        <v>2</v>
      </c>
      <c r="C1602">
        <f t="shared" ref="C1602:C1665" si="153">WEEKDAY(A1602)</f>
        <v>2</v>
      </c>
      <c r="D1602">
        <f>IF(ISBLANK('Step 1.1 Raw Data'!B1602),"-",'Step 1.1 Raw Data'!B1602)</f>
        <v>86.391999999999996</v>
      </c>
      <c r="E1602">
        <f>IF(ISBLANK('Step 1.1 Raw Data'!C1602),"-",'Step 1.1 Raw Data'!C1602)</f>
        <v>86.391999999999996</v>
      </c>
      <c r="F1602">
        <f>IF(ISBLANK('Step 1.1 Raw Data'!D1602),"-",'Step 1.1 Raw Data'!D1602)</f>
        <v>86.391999999999996</v>
      </c>
      <c r="G1602" s="17">
        <f t="shared" si="152"/>
        <v>86.391999999999996</v>
      </c>
      <c r="H1602" s="61">
        <f>(SQRT(3)*G1602*'Step 1.1 Raw Data'!$G$3*'Step 1.1 Raw Data'!$G$4)/1000</f>
        <v>31.257324787135076</v>
      </c>
      <c r="J1602" s="10"/>
      <c r="K1602"/>
      <c r="L1602"/>
      <c r="M1602"/>
      <c r="N1602" s="17"/>
      <c r="O1602"/>
      <c r="P1602" s="10"/>
      <c r="Q1602"/>
      <c r="R1602"/>
      <c r="S1602"/>
      <c r="T1602" s="17"/>
    </row>
    <row r="1603" spans="1:20" x14ac:dyDescent="0.3">
      <c r="A1603" s="10">
        <f>IF(ISBLANK('Step 1.1 Raw Data'!A1603),"-",'Step 1.1 Raw Data'!A1603)</f>
        <v>43199.125092592592</v>
      </c>
      <c r="B1603">
        <f t="shared" ref="B1603:B1666" si="154">HOUR(A1603)</f>
        <v>3</v>
      </c>
      <c r="C1603">
        <f t="shared" si="153"/>
        <v>2</v>
      </c>
      <c r="D1603">
        <f>IF(ISBLANK('Step 1.1 Raw Data'!B1603),"-",'Step 1.1 Raw Data'!B1603)</f>
        <v>86.277600000000007</v>
      </c>
      <c r="E1603">
        <f>IF(ISBLANK('Step 1.1 Raw Data'!C1603),"-",'Step 1.1 Raw Data'!C1603)</f>
        <v>86.277600000000007</v>
      </c>
      <c r="F1603">
        <f>IF(ISBLANK('Step 1.1 Raw Data'!D1603),"-",'Step 1.1 Raw Data'!D1603)</f>
        <v>86.277600000000007</v>
      </c>
      <c r="G1603" s="17">
        <f t="shared" ref="G1603:G1666" si="155">AVERAGE(D1603:F1603)</f>
        <v>86.277600000000007</v>
      </c>
      <c r="H1603" s="61">
        <f>(SQRT(3)*G1603*'Step 1.1 Raw Data'!$G$3*'Step 1.1 Raw Data'!$G$4)/1000</f>
        <v>31.215933941273793</v>
      </c>
      <c r="J1603" s="10"/>
      <c r="K1603"/>
      <c r="L1603"/>
      <c r="M1603"/>
      <c r="N1603" s="17"/>
      <c r="O1603"/>
      <c r="P1603" s="10"/>
      <c r="Q1603"/>
      <c r="R1603"/>
      <c r="S1603"/>
      <c r="T1603" s="17"/>
    </row>
    <row r="1604" spans="1:20" x14ac:dyDescent="0.3">
      <c r="A1604" s="10">
        <f>IF(ISBLANK('Step 1.1 Raw Data'!A1604),"-",'Step 1.1 Raw Data'!A1604)</f>
        <v>43199.16675931713</v>
      </c>
      <c r="B1604">
        <f t="shared" si="154"/>
        <v>4</v>
      </c>
      <c r="C1604">
        <f t="shared" si="153"/>
        <v>2</v>
      </c>
      <c r="D1604">
        <f>IF(ISBLANK('Step 1.1 Raw Data'!B1604),"-",'Step 1.1 Raw Data'!B1604)</f>
        <v>86.503399999999999</v>
      </c>
      <c r="E1604">
        <f>IF(ISBLANK('Step 1.1 Raw Data'!C1604),"-",'Step 1.1 Raw Data'!C1604)</f>
        <v>86.503399999999999</v>
      </c>
      <c r="F1604">
        <f>IF(ISBLANK('Step 1.1 Raw Data'!D1604),"-",'Step 1.1 Raw Data'!D1604)</f>
        <v>86.503399999999999</v>
      </c>
      <c r="G1604" s="17">
        <f t="shared" si="155"/>
        <v>86.503399999999999</v>
      </c>
      <c r="H1604" s="61">
        <f>(SQRT(3)*G1604*'Step 1.1 Raw Data'!$G$3*'Step 1.1 Raw Data'!$G$4)/1000</f>
        <v>31.297630208716786</v>
      </c>
      <c r="J1604" s="10"/>
      <c r="K1604"/>
      <c r="L1604"/>
      <c r="M1604"/>
      <c r="N1604" s="17"/>
      <c r="O1604"/>
      <c r="P1604" s="10"/>
      <c r="Q1604"/>
      <c r="R1604"/>
      <c r="S1604"/>
      <c r="T1604" s="17"/>
    </row>
    <row r="1605" spans="1:20" x14ac:dyDescent="0.3">
      <c r="A1605" s="10">
        <f>IF(ISBLANK('Step 1.1 Raw Data'!A1605),"-",'Step 1.1 Raw Data'!A1605)</f>
        <v>43199.208426041667</v>
      </c>
      <c r="B1605">
        <f t="shared" si="154"/>
        <v>5</v>
      </c>
      <c r="C1605">
        <f t="shared" si="153"/>
        <v>2</v>
      </c>
      <c r="D1605">
        <f>IF(ISBLANK('Step 1.1 Raw Data'!B1605),"-",'Step 1.1 Raw Data'!B1605)</f>
        <v>86.366100000000003</v>
      </c>
      <c r="E1605">
        <f>IF(ISBLANK('Step 1.1 Raw Data'!C1605),"-",'Step 1.1 Raw Data'!C1605)</f>
        <v>86.366100000000003</v>
      </c>
      <c r="F1605">
        <f>IF(ISBLANK('Step 1.1 Raw Data'!D1605),"-",'Step 1.1 Raw Data'!D1605)</f>
        <v>86.366100000000003</v>
      </c>
      <c r="G1605" s="17">
        <f t="shared" si="155"/>
        <v>86.366100000000003</v>
      </c>
      <c r="H1605" s="61">
        <f>(SQRT(3)*G1605*'Step 1.1 Raw Data'!$G$3*'Step 1.1 Raw Data'!$G$4)/1000</f>
        <v>31.247953957521378</v>
      </c>
      <c r="J1605" s="10"/>
      <c r="K1605"/>
      <c r="L1605"/>
      <c r="M1605"/>
      <c r="N1605" s="17"/>
      <c r="O1605"/>
      <c r="P1605" s="10"/>
      <c r="Q1605"/>
      <c r="R1605"/>
      <c r="S1605"/>
      <c r="T1605" s="17"/>
    </row>
    <row r="1606" spans="1:20" x14ac:dyDescent="0.3">
      <c r="A1606" s="10">
        <f>IF(ISBLANK('Step 1.1 Raw Data'!A1606),"-",'Step 1.1 Raw Data'!A1606)</f>
        <v>43199.250092766204</v>
      </c>
      <c r="B1606">
        <f t="shared" si="154"/>
        <v>6</v>
      </c>
      <c r="C1606">
        <f t="shared" si="153"/>
        <v>2</v>
      </c>
      <c r="D1606">
        <f>IF(ISBLANK('Step 1.1 Raw Data'!B1606),"-",'Step 1.1 Raw Data'!B1606)</f>
        <v>86.2898</v>
      </c>
      <c r="E1606">
        <f>IF(ISBLANK('Step 1.1 Raw Data'!C1606),"-",'Step 1.1 Raw Data'!C1606)</f>
        <v>86.2898</v>
      </c>
      <c r="F1606">
        <f>IF(ISBLANK('Step 1.1 Raw Data'!D1606),"-",'Step 1.1 Raw Data'!D1606)</f>
        <v>86.2898</v>
      </c>
      <c r="G1606" s="17">
        <f t="shared" si="155"/>
        <v>86.2898</v>
      </c>
      <c r="H1606" s="61">
        <f>(SQRT(3)*G1606*'Step 1.1 Raw Data'!$G$3*'Step 1.1 Raw Data'!$G$4)/1000</f>
        <v>31.220348000010748</v>
      </c>
      <c r="J1606" s="10"/>
      <c r="K1606"/>
      <c r="L1606"/>
      <c r="M1606"/>
      <c r="N1606" s="17"/>
      <c r="O1606"/>
      <c r="P1606" s="10"/>
      <c r="Q1606"/>
      <c r="R1606"/>
      <c r="S1606"/>
      <c r="T1606" s="17"/>
    </row>
    <row r="1607" spans="1:20" x14ac:dyDescent="0.3">
      <c r="A1607" s="10">
        <f>IF(ISBLANK('Step 1.1 Raw Data'!A1607),"-",'Step 1.1 Raw Data'!A1607)</f>
        <v>43199.291759490741</v>
      </c>
      <c r="B1607">
        <f t="shared" si="154"/>
        <v>7</v>
      </c>
      <c r="C1607">
        <f t="shared" si="153"/>
        <v>2</v>
      </c>
      <c r="D1607">
        <f>IF(ISBLANK('Step 1.1 Raw Data'!B1607),"-",'Step 1.1 Raw Data'!B1607)</f>
        <v>86.204300000000003</v>
      </c>
      <c r="E1607">
        <f>IF(ISBLANK('Step 1.1 Raw Data'!C1607),"-",'Step 1.1 Raw Data'!C1607)</f>
        <v>86.204300000000003</v>
      </c>
      <c r="F1607">
        <f>IF(ISBLANK('Step 1.1 Raw Data'!D1607),"-",'Step 1.1 Raw Data'!D1607)</f>
        <v>86.204300000000003</v>
      </c>
      <c r="G1607" s="17">
        <f t="shared" si="155"/>
        <v>86.204300000000003</v>
      </c>
      <c r="H1607" s="61">
        <f>(SQRT(3)*G1607*'Step 1.1 Raw Data'!$G$3*'Step 1.1 Raw Data'!$G$4)/1000</f>
        <v>31.189413408042743</v>
      </c>
      <c r="J1607" s="10"/>
      <c r="K1607"/>
      <c r="L1607"/>
      <c r="M1607"/>
      <c r="N1607" s="17"/>
      <c r="O1607"/>
      <c r="P1607" s="10"/>
      <c r="Q1607"/>
      <c r="R1607"/>
      <c r="S1607"/>
      <c r="T1607" s="17"/>
    </row>
    <row r="1608" spans="1:20" x14ac:dyDescent="0.3">
      <c r="A1608" s="10">
        <f>IF(ISBLANK('Step 1.1 Raw Data'!A1608),"-",'Step 1.1 Raw Data'!A1608)</f>
        <v>43199.333426215278</v>
      </c>
      <c r="B1608">
        <f t="shared" si="154"/>
        <v>8</v>
      </c>
      <c r="C1608">
        <f t="shared" si="153"/>
        <v>2</v>
      </c>
      <c r="D1608">
        <f>IF(ISBLANK('Step 1.1 Raw Data'!B1608),"-",'Step 1.1 Raw Data'!B1608)</f>
        <v>86.335499999999996</v>
      </c>
      <c r="E1608">
        <f>IF(ISBLANK('Step 1.1 Raw Data'!C1608),"-",'Step 1.1 Raw Data'!C1608)</f>
        <v>86.335499999999996</v>
      </c>
      <c r="F1608">
        <f>IF(ISBLANK('Step 1.1 Raw Data'!D1608),"-",'Step 1.1 Raw Data'!D1608)</f>
        <v>86.335499999999996</v>
      </c>
      <c r="G1608" s="17">
        <f t="shared" si="155"/>
        <v>86.335499999999982</v>
      </c>
      <c r="H1608" s="61">
        <f>(SQRT(3)*G1608*'Step 1.1 Raw Data'!$G$3*'Step 1.1 Raw Data'!$G$4)/1000</f>
        <v>31.236882629869662</v>
      </c>
      <c r="J1608" s="10"/>
      <c r="K1608"/>
      <c r="L1608"/>
      <c r="M1608"/>
      <c r="N1608" s="17"/>
      <c r="O1608"/>
      <c r="P1608" s="10"/>
      <c r="Q1608"/>
      <c r="R1608"/>
      <c r="S1608"/>
      <c r="T1608" s="17"/>
    </row>
    <row r="1609" spans="1:20" x14ac:dyDescent="0.3">
      <c r="A1609" s="10">
        <f>IF(ISBLANK('Step 1.1 Raw Data'!A1609),"-",'Step 1.1 Raw Data'!A1609)</f>
        <v>43199.375092939816</v>
      </c>
      <c r="B1609">
        <f t="shared" si="154"/>
        <v>9</v>
      </c>
      <c r="C1609">
        <f t="shared" si="153"/>
        <v>2</v>
      </c>
      <c r="D1609">
        <f>IF(ISBLANK('Step 1.1 Raw Data'!B1609),"-",'Step 1.1 Raw Data'!B1609)</f>
        <v>86.379800000000003</v>
      </c>
      <c r="E1609">
        <f>IF(ISBLANK('Step 1.1 Raw Data'!C1609),"-",'Step 1.1 Raw Data'!C1609)</f>
        <v>86.379800000000003</v>
      </c>
      <c r="F1609">
        <f>IF(ISBLANK('Step 1.1 Raw Data'!D1609),"-",'Step 1.1 Raw Data'!D1609)</f>
        <v>86.379800000000003</v>
      </c>
      <c r="G1609" s="17">
        <f t="shared" si="155"/>
        <v>86.379800000000003</v>
      </c>
      <c r="H1609" s="61">
        <f>(SQRT(3)*G1609*'Step 1.1 Raw Data'!$G$3*'Step 1.1 Raw Data'!$G$4)/1000</f>
        <v>31.252910728398124</v>
      </c>
      <c r="J1609" s="10"/>
      <c r="K1609"/>
      <c r="L1609"/>
      <c r="M1609"/>
      <c r="N1609" s="17"/>
      <c r="O1609"/>
      <c r="P1609" s="10"/>
      <c r="Q1609"/>
      <c r="R1609"/>
      <c r="S1609"/>
      <c r="T1609" s="17"/>
    </row>
    <row r="1610" spans="1:20" x14ac:dyDescent="0.3">
      <c r="A1610" s="10">
        <f>IF(ISBLANK('Step 1.1 Raw Data'!A1610),"-",'Step 1.1 Raw Data'!A1610)</f>
        <v>43199.416759664353</v>
      </c>
      <c r="B1610">
        <f t="shared" si="154"/>
        <v>10</v>
      </c>
      <c r="C1610">
        <f t="shared" si="153"/>
        <v>2</v>
      </c>
      <c r="D1610">
        <f>IF(ISBLANK('Step 1.1 Raw Data'!B1610),"-",'Step 1.1 Raw Data'!B1610)</f>
        <v>86.227199999999996</v>
      </c>
      <c r="E1610">
        <f>IF(ISBLANK('Step 1.1 Raw Data'!C1610),"-",'Step 1.1 Raw Data'!C1610)</f>
        <v>86.227199999999996</v>
      </c>
      <c r="F1610">
        <f>IF(ISBLANK('Step 1.1 Raw Data'!D1610),"-",'Step 1.1 Raw Data'!D1610)</f>
        <v>86.227199999999996</v>
      </c>
      <c r="G1610" s="17">
        <f t="shared" si="155"/>
        <v>86.227199999999996</v>
      </c>
      <c r="H1610" s="61">
        <f>(SQRT(3)*G1610*'Step 1.1 Raw Data'!$G$3*'Step 1.1 Raw Data'!$G$4)/1000</f>
        <v>31.197698813376856</v>
      </c>
      <c r="J1610" s="10"/>
      <c r="K1610"/>
      <c r="L1610"/>
      <c r="M1610"/>
      <c r="N1610" s="17"/>
      <c r="O1610"/>
      <c r="P1610" s="10"/>
      <c r="Q1610"/>
      <c r="R1610"/>
      <c r="S1610"/>
      <c r="T1610" s="17"/>
    </row>
    <row r="1611" spans="1:20" x14ac:dyDescent="0.3">
      <c r="A1611" s="10">
        <f>IF(ISBLANK('Step 1.1 Raw Data'!A1611),"-",'Step 1.1 Raw Data'!A1611)</f>
        <v>43199.45842638889</v>
      </c>
      <c r="B1611">
        <f t="shared" si="154"/>
        <v>11</v>
      </c>
      <c r="C1611">
        <f t="shared" si="153"/>
        <v>2</v>
      </c>
      <c r="D1611">
        <f>IF(ISBLANK('Step 1.1 Raw Data'!B1611),"-",'Step 1.1 Raw Data'!B1611)</f>
        <v>86.2119</v>
      </c>
      <c r="E1611">
        <f>IF(ISBLANK('Step 1.1 Raw Data'!C1611),"-",'Step 1.1 Raw Data'!C1611)</f>
        <v>86.2119</v>
      </c>
      <c r="F1611">
        <f>IF(ISBLANK('Step 1.1 Raw Data'!D1611),"-",'Step 1.1 Raw Data'!D1611)</f>
        <v>86.2119</v>
      </c>
      <c r="G1611" s="17">
        <f t="shared" si="155"/>
        <v>86.2119</v>
      </c>
      <c r="H1611" s="61">
        <f>(SQRT(3)*G1611*'Step 1.1 Raw Data'!$G$3*'Step 1.1 Raw Data'!$G$4)/1000</f>
        <v>31.192163149551003</v>
      </c>
      <c r="J1611" s="10"/>
      <c r="K1611"/>
      <c r="L1611"/>
      <c r="M1611"/>
      <c r="N1611" s="17"/>
      <c r="O1611"/>
      <c r="P1611" s="10"/>
      <c r="Q1611"/>
      <c r="R1611"/>
      <c r="S1611"/>
      <c r="T1611" s="17"/>
    </row>
    <row r="1612" spans="1:20" x14ac:dyDescent="0.3">
      <c r="A1612" s="10">
        <f>IF(ISBLANK('Step 1.1 Raw Data'!A1612),"-",'Step 1.1 Raw Data'!A1612)</f>
        <v>43199.500093113427</v>
      </c>
      <c r="B1612">
        <f t="shared" si="154"/>
        <v>12</v>
      </c>
      <c r="C1612">
        <f t="shared" si="153"/>
        <v>2</v>
      </c>
      <c r="D1612">
        <f>IF(ISBLANK('Step 1.1 Raw Data'!B1612),"-",'Step 1.1 Raw Data'!B1612)</f>
        <v>86.388999999999996</v>
      </c>
      <c r="E1612">
        <f>IF(ISBLANK('Step 1.1 Raw Data'!C1612),"-",'Step 1.1 Raw Data'!C1612)</f>
        <v>86.388999999999996</v>
      </c>
      <c r="F1612">
        <f>IF(ISBLANK('Step 1.1 Raw Data'!D1612),"-",'Step 1.1 Raw Data'!D1612)</f>
        <v>86.388999999999996</v>
      </c>
      <c r="G1612" s="17">
        <f t="shared" si="155"/>
        <v>86.388999999999996</v>
      </c>
      <c r="H1612" s="61">
        <f>(SQRT(3)*G1612*'Step 1.1 Raw Data'!$G$3*'Step 1.1 Raw Data'!$G$4)/1000</f>
        <v>31.256239362855496</v>
      </c>
      <c r="J1612" s="10"/>
      <c r="K1612"/>
      <c r="L1612"/>
      <c r="M1612"/>
      <c r="N1612" s="17"/>
      <c r="O1612"/>
      <c r="P1612" s="10"/>
      <c r="Q1612"/>
      <c r="R1612"/>
      <c r="S1612"/>
      <c r="T1612" s="17"/>
    </row>
    <row r="1613" spans="1:20" x14ac:dyDescent="0.3">
      <c r="A1613" s="10">
        <f>IF(ISBLANK('Step 1.1 Raw Data'!A1613),"-",'Step 1.1 Raw Data'!A1613)</f>
        <v>43199.541759837964</v>
      </c>
      <c r="B1613">
        <f t="shared" si="154"/>
        <v>13</v>
      </c>
      <c r="C1613">
        <f t="shared" si="153"/>
        <v>2</v>
      </c>
      <c r="D1613">
        <f>IF(ISBLANK('Step 1.1 Raw Data'!B1613),"-",'Step 1.1 Raw Data'!B1613)</f>
        <v>86.402699999999996</v>
      </c>
      <c r="E1613">
        <f>IF(ISBLANK('Step 1.1 Raw Data'!C1613),"-",'Step 1.1 Raw Data'!C1613)</f>
        <v>86.402699999999996</v>
      </c>
      <c r="F1613">
        <f>IF(ISBLANK('Step 1.1 Raw Data'!D1613),"-",'Step 1.1 Raw Data'!D1613)</f>
        <v>86.402699999999996</v>
      </c>
      <c r="G1613" s="17">
        <f t="shared" si="155"/>
        <v>86.402699999999996</v>
      </c>
      <c r="H1613" s="61">
        <f>(SQRT(3)*G1613*'Step 1.1 Raw Data'!$G$3*'Step 1.1 Raw Data'!$G$4)/1000</f>
        <v>31.261196133732241</v>
      </c>
      <c r="J1613" s="10"/>
      <c r="K1613"/>
      <c r="L1613"/>
      <c r="M1613"/>
      <c r="N1613" s="17"/>
      <c r="O1613"/>
      <c r="P1613" s="10"/>
      <c r="Q1613"/>
      <c r="R1613"/>
      <c r="S1613"/>
      <c r="T1613" s="17"/>
    </row>
    <row r="1614" spans="1:20" x14ac:dyDescent="0.3">
      <c r="A1614" s="10">
        <f>IF(ISBLANK('Step 1.1 Raw Data'!A1614),"-",'Step 1.1 Raw Data'!A1614)</f>
        <v>43199.583426562502</v>
      </c>
      <c r="B1614">
        <f t="shared" si="154"/>
        <v>14</v>
      </c>
      <c r="C1614">
        <f t="shared" si="153"/>
        <v>2</v>
      </c>
      <c r="D1614">
        <f>IF(ISBLANK('Step 1.1 Raw Data'!B1614),"-",'Step 1.1 Raw Data'!B1614)</f>
        <v>86.378299999999996</v>
      </c>
      <c r="E1614">
        <f>IF(ISBLANK('Step 1.1 Raw Data'!C1614),"-",'Step 1.1 Raw Data'!C1614)</f>
        <v>86.378299999999996</v>
      </c>
      <c r="F1614">
        <f>IF(ISBLANK('Step 1.1 Raw Data'!D1614),"-",'Step 1.1 Raw Data'!D1614)</f>
        <v>86.378299999999996</v>
      </c>
      <c r="G1614" s="17">
        <f t="shared" si="155"/>
        <v>86.37830000000001</v>
      </c>
      <c r="H1614" s="61">
        <f>(SQRT(3)*G1614*'Step 1.1 Raw Data'!$G$3*'Step 1.1 Raw Data'!$G$4)/1000</f>
        <v>31.252368016258334</v>
      </c>
      <c r="J1614" s="10"/>
      <c r="K1614"/>
      <c r="L1614"/>
      <c r="M1614"/>
      <c r="N1614" s="17"/>
      <c r="O1614"/>
      <c r="P1614" s="10"/>
      <c r="Q1614"/>
      <c r="R1614"/>
      <c r="S1614"/>
      <c r="T1614" s="17"/>
    </row>
    <row r="1615" spans="1:20" x14ac:dyDescent="0.3">
      <c r="A1615" s="10">
        <f>IF(ISBLANK('Step 1.1 Raw Data'!A1615),"-",'Step 1.1 Raw Data'!A1615)</f>
        <v>43199.625093287039</v>
      </c>
      <c r="B1615">
        <f t="shared" si="154"/>
        <v>15</v>
      </c>
      <c r="C1615">
        <f t="shared" si="153"/>
        <v>2</v>
      </c>
      <c r="D1615">
        <f>IF(ISBLANK('Step 1.1 Raw Data'!B1615),"-",'Step 1.1 Raw Data'!B1615)</f>
        <v>86.335499999999996</v>
      </c>
      <c r="E1615">
        <f>IF(ISBLANK('Step 1.1 Raw Data'!C1615),"-",'Step 1.1 Raw Data'!C1615)</f>
        <v>86.335499999999996</v>
      </c>
      <c r="F1615">
        <f>IF(ISBLANK('Step 1.1 Raw Data'!D1615),"-",'Step 1.1 Raw Data'!D1615)</f>
        <v>86.335499999999996</v>
      </c>
      <c r="G1615" s="17">
        <f t="shared" si="155"/>
        <v>86.335499999999982</v>
      </c>
      <c r="H1615" s="61">
        <f>(SQRT(3)*G1615*'Step 1.1 Raw Data'!$G$3*'Step 1.1 Raw Data'!$G$4)/1000</f>
        <v>31.236882629869662</v>
      </c>
      <c r="J1615" s="10"/>
      <c r="K1615"/>
      <c r="L1615"/>
      <c r="M1615"/>
      <c r="N1615" s="17"/>
      <c r="O1615"/>
      <c r="P1615" s="10"/>
      <c r="Q1615"/>
      <c r="R1615"/>
      <c r="S1615"/>
      <c r="T1615" s="17"/>
    </row>
    <row r="1616" spans="1:20" x14ac:dyDescent="0.3">
      <c r="A1616" s="10">
        <f>IF(ISBLANK('Step 1.1 Raw Data'!A1616),"-",'Step 1.1 Raw Data'!A1616)</f>
        <v>43199.666760011576</v>
      </c>
      <c r="B1616">
        <f t="shared" si="154"/>
        <v>16</v>
      </c>
      <c r="C1616">
        <f t="shared" si="153"/>
        <v>2</v>
      </c>
      <c r="D1616">
        <f>IF(ISBLANK('Step 1.1 Raw Data'!B1616),"-",'Step 1.1 Raw Data'!B1616)</f>
        <v>86.349299999999999</v>
      </c>
      <c r="E1616">
        <f>IF(ISBLANK('Step 1.1 Raw Data'!C1616),"-",'Step 1.1 Raw Data'!C1616)</f>
        <v>86.349299999999999</v>
      </c>
      <c r="F1616">
        <f>IF(ISBLANK('Step 1.1 Raw Data'!D1616),"-",'Step 1.1 Raw Data'!D1616)</f>
        <v>86.349299999999999</v>
      </c>
      <c r="G1616" s="17">
        <f t="shared" si="155"/>
        <v>86.349300000000014</v>
      </c>
      <c r="H1616" s="61">
        <f>(SQRT(3)*G1616*'Step 1.1 Raw Data'!$G$3*'Step 1.1 Raw Data'!$G$4)/1000</f>
        <v>31.241875581555739</v>
      </c>
      <c r="J1616" s="10"/>
      <c r="K1616"/>
      <c r="L1616"/>
      <c r="M1616"/>
      <c r="N1616" s="17"/>
      <c r="O1616"/>
      <c r="P1616" s="10"/>
      <c r="Q1616"/>
      <c r="R1616"/>
      <c r="S1616"/>
      <c r="T1616" s="17"/>
    </row>
    <row r="1617" spans="1:20" x14ac:dyDescent="0.3">
      <c r="A1617" s="10">
        <f>IF(ISBLANK('Step 1.1 Raw Data'!A1617),"-",'Step 1.1 Raw Data'!A1617)</f>
        <v>43199.708426736113</v>
      </c>
      <c r="B1617">
        <f t="shared" si="154"/>
        <v>17</v>
      </c>
      <c r="C1617">
        <f t="shared" si="153"/>
        <v>2</v>
      </c>
      <c r="D1617">
        <f>IF(ISBLANK('Step 1.1 Raw Data'!B1617),"-",'Step 1.1 Raw Data'!B1617)</f>
        <v>86.244</v>
      </c>
      <c r="E1617">
        <f>IF(ISBLANK('Step 1.1 Raw Data'!C1617),"-",'Step 1.1 Raw Data'!C1617)</f>
        <v>86.244</v>
      </c>
      <c r="F1617">
        <f>IF(ISBLANK('Step 1.1 Raw Data'!D1617),"-",'Step 1.1 Raw Data'!D1617)</f>
        <v>86.244</v>
      </c>
      <c r="G1617" s="17">
        <f t="shared" si="155"/>
        <v>86.243999999999986</v>
      </c>
      <c r="H1617" s="61">
        <f>(SQRT(3)*G1617*'Step 1.1 Raw Data'!$G$3*'Step 1.1 Raw Data'!$G$4)/1000</f>
        <v>31.2037771893425</v>
      </c>
      <c r="J1617" s="10"/>
      <c r="K1617"/>
      <c r="L1617"/>
      <c r="M1617"/>
      <c r="N1617" s="17"/>
      <c r="O1617"/>
      <c r="P1617" s="10"/>
      <c r="Q1617"/>
      <c r="R1617"/>
      <c r="S1617"/>
      <c r="T1617" s="17"/>
    </row>
    <row r="1618" spans="1:20" x14ac:dyDescent="0.3">
      <c r="A1618" s="10">
        <f>IF(ISBLANK('Step 1.1 Raw Data'!A1618),"-",'Step 1.1 Raw Data'!A1618)</f>
        <v>43199.750093460651</v>
      </c>
      <c r="B1618">
        <f t="shared" si="154"/>
        <v>18</v>
      </c>
      <c r="C1618">
        <f t="shared" si="153"/>
        <v>2</v>
      </c>
      <c r="D1618">
        <f>IF(ISBLANK('Step 1.1 Raw Data'!B1618),"-",'Step 1.1 Raw Data'!B1618)</f>
        <v>86.3142</v>
      </c>
      <c r="E1618">
        <f>IF(ISBLANK('Step 1.1 Raw Data'!C1618),"-",'Step 1.1 Raw Data'!C1618)</f>
        <v>86.3142</v>
      </c>
      <c r="F1618">
        <f>IF(ISBLANK('Step 1.1 Raw Data'!D1618),"-",'Step 1.1 Raw Data'!D1618)</f>
        <v>86.3142</v>
      </c>
      <c r="G1618" s="17">
        <f t="shared" si="155"/>
        <v>86.314199999999985</v>
      </c>
      <c r="H1618" s="61">
        <f>(SQRT(3)*G1618*'Step 1.1 Raw Data'!$G$3*'Step 1.1 Raw Data'!$G$4)/1000</f>
        <v>31.229176117484656</v>
      </c>
      <c r="J1618" s="10"/>
      <c r="K1618"/>
      <c r="L1618"/>
      <c r="M1618"/>
      <c r="N1618" s="17"/>
      <c r="O1618"/>
      <c r="P1618" s="10"/>
      <c r="Q1618"/>
      <c r="R1618"/>
      <c r="S1618"/>
      <c r="T1618" s="17"/>
    </row>
    <row r="1619" spans="1:20" x14ac:dyDescent="0.3">
      <c r="A1619" s="10">
        <f>IF(ISBLANK('Step 1.1 Raw Data'!A1619),"-",'Step 1.1 Raw Data'!A1619)</f>
        <v>43199.791760185188</v>
      </c>
      <c r="B1619">
        <f t="shared" si="154"/>
        <v>19</v>
      </c>
      <c r="C1619">
        <f t="shared" si="153"/>
        <v>2</v>
      </c>
      <c r="D1619">
        <f>IF(ISBLANK('Step 1.1 Raw Data'!B1619),"-",'Step 1.1 Raw Data'!B1619)</f>
        <v>86.2089</v>
      </c>
      <c r="E1619">
        <f>IF(ISBLANK('Step 1.1 Raw Data'!C1619),"-",'Step 1.1 Raw Data'!C1619)</f>
        <v>86.2089</v>
      </c>
      <c r="F1619">
        <f>IF(ISBLANK('Step 1.1 Raw Data'!D1619),"-",'Step 1.1 Raw Data'!D1619)</f>
        <v>86.2089</v>
      </c>
      <c r="G1619" s="17">
        <f t="shared" si="155"/>
        <v>86.208900000000014</v>
      </c>
      <c r="H1619" s="61">
        <f>(SQRT(3)*G1619*'Step 1.1 Raw Data'!$G$3*'Step 1.1 Raw Data'!$G$4)/1000</f>
        <v>31.191077725271438</v>
      </c>
      <c r="J1619" s="10"/>
      <c r="K1619"/>
      <c r="L1619"/>
      <c r="M1619"/>
      <c r="N1619" s="17"/>
      <c r="O1619"/>
      <c r="P1619" s="10"/>
      <c r="Q1619"/>
      <c r="R1619"/>
      <c r="S1619"/>
      <c r="T1619" s="17"/>
    </row>
    <row r="1620" spans="1:20" x14ac:dyDescent="0.3">
      <c r="A1620" s="10">
        <f>IF(ISBLANK('Step 1.1 Raw Data'!A1620),"-",'Step 1.1 Raw Data'!A1620)</f>
        <v>43199.833426909725</v>
      </c>
      <c r="B1620">
        <f t="shared" si="154"/>
        <v>20</v>
      </c>
      <c r="C1620">
        <f t="shared" si="153"/>
        <v>2</v>
      </c>
      <c r="D1620">
        <f>IF(ISBLANK('Step 1.1 Raw Data'!B1620),"-",'Step 1.1 Raw Data'!B1620)</f>
        <v>86.218100000000007</v>
      </c>
      <c r="E1620">
        <f>IF(ISBLANK('Step 1.1 Raw Data'!C1620),"-",'Step 1.1 Raw Data'!C1620)</f>
        <v>86.218100000000007</v>
      </c>
      <c r="F1620">
        <f>IF(ISBLANK('Step 1.1 Raw Data'!D1620),"-",'Step 1.1 Raw Data'!D1620)</f>
        <v>86.218100000000007</v>
      </c>
      <c r="G1620" s="17">
        <f t="shared" si="155"/>
        <v>86.218100000000007</v>
      </c>
      <c r="H1620" s="61">
        <f>(SQRT(3)*G1620*'Step 1.1 Raw Data'!$G$3*'Step 1.1 Raw Data'!$G$4)/1000</f>
        <v>31.194406359728813</v>
      </c>
      <c r="J1620" s="10"/>
      <c r="K1620"/>
      <c r="L1620"/>
      <c r="M1620"/>
      <c r="N1620" s="17"/>
      <c r="O1620"/>
      <c r="P1620" s="10"/>
      <c r="Q1620"/>
      <c r="R1620"/>
      <c r="S1620"/>
      <c r="T1620" s="17"/>
    </row>
    <row r="1621" spans="1:20" x14ac:dyDescent="0.3">
      <c r="A1621" s="10">
        <f>IF(ISBLANK('Step 1.1 Raw Data'!A1621),"-",'Step 1.1 Raw Data'!A1621)</f>
        <v>43199.875093634262</v>
      </c>
      <c r="B1621">
        <f t="shared" si="154"/>
        <v>21</v>
      </c>
      <c r="C1621">
        <f t="shared" si="153"/>
        <v>2</v>
      </c>
      <c r="D1621">
        <f>IF(ISBLANK('Step 1.1 Raw Data'!B1621),"-",'Step 1.1 Raw Data'!B1621)</f>
        <v>86.1494</v>
      </c>
      <c r="E1621">
        <f>IF(ISBLANK('Step 1.1 Raw Data'!C1621),"-",'Step 1.1 Raw Data'!C1621)</f>
        <v>86.1494</v>
      </c>
      <c r="F1621">
        <f>IF(ISBLANK('Step 1.1 Raw Data'!D1621),"-",'Step 1.1 Raw Data'!D1621)</f>
        <v>86.1494</v>
      </c>
      <c r="G1621" s="17">
        <f t="shared" si="155"/>
        <v>86.1494</v>
      </c>
      <c r="H1621" s="61">
        <f>(SQRT(3)*G1621*'Step 1.1 Raw Data'!$G$3*'Step 1.1 Raw Data'!$G$4)/1000</f>
        <v>31.16955014372644</v>
      </c>
      <c r="J1621" s="10"/>
      <c r="K1621"/>
      <c r="L1621"/>
      <c r="M1621"/>
      <c r="N1621" s="17"/>
      <c r="O1621"/>
      <c r="P1621" s="10"/>
      <c r="Q1621"/>
      <c r="R1621"/>
      <c r="S1621"/>
      <c r="T1621" s="17"/>
    </row>
    <row r="1622" spans="1:20" x14ac:dyDescent="0.3">
      <c r="A1622" s="10">
        <f>IF(ISBLANK('Step 1.1 Raw Data'!A1622),"-",'Step 1.1 Raw Data'!A1622)</f>
        <v>43199.916760358799</v>
      </c>
      <c r="B1622">
        <f t="shared" si="154"/>
        <v>22</v>
      </c>
      <c r="C1622">
        <f t="shared" si="153"/>
        <v>2</v>
      </c>
      <c r="D1622">
        <f>IF(ISBLANK('Step 1.1 Raw Data'!B1622),"-",'Step 1.1 Raw Data'!B1622)</f>
        <v>86.259299999999996</v>
      </c>
      <c r="E1622">
        <f>IF(ISBLANK('Step 1.1 Raw Data'!C1622),"-",'Step 1.1 Raw Data'!C1622)</f>
        <v>86.259299999999996</v>
      </c>
      <c r="F1622">
        <f>IF(ISBLANK('Step 1.1 Raw Data'!D1622),"-",'Step 1.1 Raw Data'!D1622)</f>
        <v>86.259299999999996</v>
      </c>
      <c r="G1622" s="17">
        <f t="shared" si="155"/>
        <v>86.259299999999996</v>
      </c>
      <c r="H1622" s="61">
        <f>(SQRT(3)*G1622*'Step 1.1 Raw Data'!$G$3*'Step 1.1 Raw Data'!$G$4)/1000</f>
        <v>31.209312853168356</v>
      </c>
      <c r="J1622" s="10"/>
      <c r="K1622"/>
      <c r="L1622"/>
      <c r="M1622"/>
      <c r="N1622" s="17"/>
      <c r="O1622"/>
      <c r="P1622" s="10"/>
      <c r="Q1622"/>
      <c r="R1622"/>
      <c r="S1622"/>
      <c r="T1622" s="17"/>
    </row>
    <row r="1623" spans="1:20" x14ac:dyDescent="0.3">
      <c r="A1623" s="10">
        <f>IF(ISBLANK('Step 1.1 Raw Data'!A1623),"-",'Step 1.1 Raw Data'!A1623)</f>
        <v>43199.958427083337</v>
      </c>
      <c r="B1623">
        <f t="shared" si="154"/>
        <v>23</v>
      </c>
      <c r="C1623">
        <f t="shared" si="153"/>
        <v>2</v>
      </c>
      <c r="D1623">
        <f>IF(ISBLANK('Step 1.1 Raw Data'!B1623),"-",'Step 1.1 Raw Data'!B1623)</f>
        <v>86.442400000000006</v>
      </c>
      <c r="E1623">
        <f>IF(ISBLANK('Step 1.1 Raw Data'!C1623),"-",'Step 1.1 Raw Data'!C1623)</f>
        <v>86.442400000000006</v>
      </c>
      <c r="F1623">
        <f>IF(ISBLANK('Step 1.1 Raw Data'!D1623),"-",'Step 1.1 Raw Data'!D1623)</f>
        <v>86.442400000000006</v>
      </c>
      <c r="G1623" s="17">
        <f t="shared" si="155"/>
        <v>86.442400000000006</v>
      </c>
      <c r="H1623" s="61">
        <f>(SQRT(3)*G1623*'Step 1.1 Raw Data'!$G$3*'Step 1.1 Raw Data'!$G$4)/1000</f>
        <v>31.275559915032009</v>
      </c>
      <c r="J1623" s="10"/>
      <c r="K1623"/>
      <c r="L1623"/>
      <c r="M1623"/>
      <c r="N1623" s="17"/>
      <c r="O1623"/>
      <c r="P1623" s="10"/>
      <c r="Q1623"/>
      <c r="R1623"/>
      <c r="S1623"/>
      <c r="T1623" s="17"/>
    </row>
    <row r="1624" spans="1:20" x14ac:dyDescent="0.3">
      <c r="A1624" s="10">
        <f>IF(ISBLANK('Step 1.1 Raw Data'!A1624),"-",'Step 1.1 Raw Data'!A1624)</f>
        <v>43200.000093807874</v>
      </c>
      <c r="B1624">
        <f t="shared" si="154"/>
        <v>0</v>
      </c>
      <c r="C1624">
        <f t="shared" si="153"/>
        <v>3</v>
      </c>
      <c r="D1624">
        <f>IF(ISBLANK('Step 1.1 Raw Data'!B1624),"-",'Step 1.1 Raw Data'!B1624)</f>
        <v>86.463700000000003</v>
      </c>
      <c r="E1624">
        <f>IF(ISBLANK('Step 1.1 Raw Data'!C1624),"-",'Step 1.1 Raw Data'!C1624)</f>
        <v>86.463700000000003</v>
      </c>
      <c r="F1624">
        <f>IF(ISBLANK('Step 1.1 Raw Data'!D1624),"-",'Step 1.1 Raw Data'!D1624)</f>
        <v>86.463700000000003</v>
      </c>
      <c r="G1624" s="17">
        <f t="shared" si="155"/>
        <v>86.463700000000003</v>
      </c>
      <c r="H1624" s="61">
        <f>(SQRT(3)*G1624*'Step 1.1 Raw Data'!$G$3*'Step 1.1 Raw Data'!$G$4)/1000</f>
        <v>31.283266427417015</v>
      </c>
      <c r="J1624" s="10"/>
      <c r="K1624"/>
      <c r="L1624"/>
      <c r="M1624"/>
      <c r="N1624" s="17"/>
      <c r="O1624"/>
      <c r="P1624" s="10"/>
      <c r="Q1624"/>
      <c r="R1624"/>
      <c r="S1624"/>
      <c r="T1624" s="17"/>
    </row>
    <row r="1625" spans="1:20" x14ac:dyDescent="0.3">
      <c r="A1625" s="10">
        <f>IF(ISBLANK('Step 1.1 Raw Data'!A1625),"-",'Step 1.1 Raw Data'!A1625)</f>
        <v>43200.041760532411</v>
      </c>
      <c r="B1625">
        <f t="shared" si="154"/>
        <v>1</v>
      </c>
      <c r="C1625">
        <f t="shared" si="153"/>
        <v>3</v>
      </c>
      <c r="D1625">
        <f>IF(ISBLANK('Step 1.1 Raw Data'!B1625),"-",'Step 1.1 Raw Data'!B1625)</f>
        <v>86.562899999999999</v>
      </c>
      <c r="E1625">
        <f>IF(ISBLANK('Step 1.1 Raw Data'!C1625),"-",'Step 1.1 Raw Data'!C1625)</f>
        <v>86.562899999999999</v>
      </c>
      <c r="F1625">
        <f>IF(ISBLANK('Step 1.1 Raw Data'!D1625),"-",'Step 1.1 Raw Data'!D1625)</f>
        <v>86.562899999999999</v>
      </c>
      <c r="G1625" s="17">
        <f t="shared" si="155"/>
        <v>86.562899999999999</v>
      </c>
      <c r="H1625" s="61">
        <f>(SQRT(3)*G1625*'Step 1.1 Raw Data'!$G$3*'Step 1.1 Raw Data'!$G$4)/1000</f>
        <v>31.319157790261777</v>
      </c>
      <c r="J1625" s="10"/>
      <c r="K1625"/>
      <c r="L1625"/>
      <c r="M1625"/>
      <c r="N1625" s="17"/>
      <c r="O1625"/>
      <c r="P1625" s="10"/>
      <c r="Q1625"/>
      <c r="R1625"/>
      <c r="S1625"/>
      <c r="T1625" s="17"/>
    </row>
    <row r="1626" spans="1:20" x14ac:dyDescent="0.3">
      <c r="A1626" s="10">
        <f>IF(ISBLANK('Step 1.1 Raw Data'!A1626),"-",'Step 1.1 Raw Data'!A1626)</f>
        <v>43200.083427256941</v>
      </c>
      <c r="B1626">
        <f t="shared" si="154"/>
        <v>2</v>
      </c>
      <c r="C1626">
        <f t="shared" si="153"/>
        <v>3</v>
      </c>
      <c r="D1626">
        <f>IF(ISBLANK('Step 1.1 Raw Data'!B1626),"-",'Step 1.1 Raw Data'!B1626)</f>
        <v>86.370599999999996</v>
      </c>
      <c r="E1626">
        <f>IF(ISBLANK('Step 1.1 Raw Data'!C1626),"-",'Step 1.1 Raw Data'!C1626)</f>
        <v>86.370599999999996</v>
      </c>
      <c r="F1626">
        <f>IF(ISBLANK('Step 1.1 Raw Data'!D1626),"-",'Step 1.1 Raw Data'!D1626)</f>
        <v>86.370599999999996</v>
      </c>
      <c r="G1626" s="17">
        <f t="shared" si="155"/>
        <v>86.37060000000001</v>
      </c>
      <c r="H1626" s="61">
        <f>(SQRT(3)*G1626*'Step 1.1 Raw Data'!$G$3*'Step 1.1 Raw Data'!$G$4)/1000</f>
        <v>31.249582093940745</v>
      </c>
      <c r="J1626" s="10"/>
      <c r="K1626"/>
      <c r="L1626"/>
      <c r="M1626"/>
      <c r="N1626" s="17"/>
      <c r="O1626"/>
      <c r="P1626" s="10"/>
      <c r="Q1626"/>
      <c r="R1626"/>
      <c r="S1626"/>
      <c r="T1626" s="17"/>
    </row>
    <row r="1627" spans="1:20" x14ac:dyDescent="0.3">
      <c r="A1627" s="10">
        <f>IF(ISBLANK('Step 1.1 Raw Data'!A1627),"-",'Step 1.1 Raw Data'!A1627)</f>
        <v>43200.125093981478</v>
      </c>
      <c r="B1627">
        <f t="shared" si="154"/>
        <v>3</v>
      </c>
      <c r="C1627">
        <f t="shared" si="153"/>
        <v>3</v>
      </c>
      <c r="D1627">
        <f>IF(ISBLANK('Step 1.1 Raw Data'!B1627),"-",'Step 1.1 Raw Data'!B1627)</f>
        <v>86.3523</v>
      </c>
      <c r="E1627">
        <f>IF(ISBLANK('Step 1.1 Raw Data'!C1627),"-",'Step 1.1 Raw Data'!C1627)</f>
        <v>86.3523</v>
      </c>
      <c r="F1627">
        <f>IF(ISBLANK('Step 1.1 Raw Data'!D1627),"-",'Step 1.1 Raw Data'!D1627)</f>
        <v>86.3523</v>
      </c>
      <c r="G1627" s="17">
        <f t="shared" si="155"/>
        <v>86.3523</v>
      </c>
      <c r="H1627" s="61">
        <f>(SQRT(3)*G1627*'Step 1.1 Raw Data'!$G$3*'Step 1.1 Raw Data'!$G$4)/1000</f>
        <v>31.242961005835312</v>
      </c>
      <c r="J1627" s="10"/>
      <c r="K1627"/>
      <c r="L1627"/>
      <c r="M1627"/>
      <c r="N1627" s="17"/>
      <c r="O1627"/>
      <c r="P1627" s="10"/>
      <c r="Q1627"/>
      <c r="R1627"/>
      <c r="S1627"/>
      <c r="T1627" s="17"/>
    </row>
    <row r="1628" spans="1:20" x14ac:dyDescent="0.3">
      <c r="A1628" s="10">
        <f>IF(ISBLANK('Step 1.1 Raw Data'!A1628),"-",'Step 1.1 Raw Data'!A1628)</f>
        <v>43200.166760706015</v>
      </c>
      <c r="B1628">
        <f t="shared" si="154"/>
        <v>4</v>
      </c>
      <c r="C1628">
        <f t="shared" si="153"/>
        <v>3</v>
      </c>
      <c r="D1628">
        <f>IF(ISBLANK('Step 1.1 Raw Data'!B1628),"-",'Step 1.1 Raw Data'!B1628)</f>
        <v>86.367599999999996</v>
      </c>
      <c r="E1628">
        <f>IF(ISBLANK('Step 1.1 Raw Data'!C1628),"-",'Step 1.1 Raw Data'!C1628)</f>
        <v>86.367599999999996</v>
      </c>
      <c r="F1628">
        <f>IF(ISBLANK('Step 1.1 Raw Data'!D1628),"-",'Step 1.1 Raw Data'!D1628)</f>
        <v>86.367599999999996</v>
      </c>
      <c r="G1628" s="17">
        <f t="shared" si="155"/>
        <v>86.367599999999996</v>
      </c>
      <c r="H1628" s="61">
        <f>(SQRT(3)*G1628*'Step 1.1 Raw Data'!$G$3*'Step 1.1 Raw Data'!$G$4)/1000</f>
        <v>31.248496669661169</v>
      </c>
      <c r="J1628" s="10"/>
      <c r="K1628"/>
      <c r="L1628"/>
      <c r="M1628"/>
      <c r="N1628" s="17"/>
      <c r="O1628"/>
      <c r="P1628" s="10"/>
      <c r="Q1628"/>
      <c r="R1628"/>
      <c r="S1628"/>
      <c r="T1628" s="17"/>
    </row>
    <row r="1629" spans="1:20" x14ac:dyDescent="0.3">
      <c r="A1629" s="10">
        <f>IF(ISBLANK('Step 1.1 Raw Data'!A1629),"-",'Step 1.1 Raw Data'!A1629)</f>
        <v>43200.208427430553</v>
      </c>
      <c r="B1629">
        <f t="shared" si="154"/>
        <v>5</v>
      </c>
      <c r="C1629">
        <f t="shared" si="153"/>
        <v>3</v>
      </c>
      <c r="D1629">
        <f>IF(ISBLANK('Step 1.1 Raw Data'!B1629),"-",'Step 1.1 Raw Data'!B1629)</f>
        <v>86.402699999999996</v>
      </c>
      <c r="E1629">
        <f>IF(ISBLANK('Step 1.1 Raw Data'!C1629),"-",'Step 1.1 Raw Data'!C1629)</f>
        <v>86.402699999999996</v>
      </c>
      <c r="F1629">
        <f>IF(ISBLANK('Step 1.1 Raw Data'!D1629),"-",'Step 1.1 Raw Data'!D1629)</f>
        <v>86.402699999999996</v>
      </c>
      <c r="G1629" s="17">
        <f t="shared" si="155"/>
        <v>86.402699999999996</v>
      </c>
      <c r="H1629" s="61">
        <f>(SQRT(3)*G1629*'Step 1.1 Raw Data'!$G$3*'Step 1.1 Raw Data'!$G$4)/1000</f>
        <v>31.261196133732241</v>
      </c>
      <c r="J1629" s="10"/>
      <c r="K1629"/>
      <c r="L1629"/>
      <c r="M1629"/>
      <c r="N1629" s="17"/>
      <c r="O1629"/>
      <c r="P1629" s="10"/>
      <c r="Q1629"/>
      <c r="R1629"/>
      <c r="S1629"/>
      <c r="T1629" s="17"/>
    </row>
    <row r="1630" spans="1:20" x14ac:dyDescent="0.3">
      <c r="A1630" s="10">
        <f>IF(ISBLANK('Step 1.1 Raw Data'!A1630),"-",'Step 1.1 Raw Data'!A1630)</f>
        <v>43200.25009415509</v>
      </c>
      <c r="B1630">
        <f t="shared" si="154"/>
        <v>6</v>
      </c>
      <c r="C1630">
        <f t="shared" si="153"/>
        <v>3</v>
      </c>
      <c r="D1630">
        <f>IF(ISBLANK('Step 1.1 Raw Data'!B1630),"-",'Step 1.1 Raw Data'!B1630)</f>
        <v>86.465199999999996</v>
      </c>
      <c r="E1630">
        <f>IF(ISBLANK('Step 1.1 Raw Data'!C1630),"-",'Step 1.1 Raw Data'!C1630)</f>
        <v>86.465199999999996</v>
      </c>
      <c r="F1630">
        <f>IF(ISBLANK('Step 1.1 Raw Data'!D1630),"-",'Step 1.1 Raw Data'!D1630)</f>
        <v>86.465199999999996</v>
      </c>
      <c r="G1630" s="17">
        <f t="shared" si="155"/>
        <v>86.465199999999996</v>
      </c>
      <c r="H1630" s="61">
        <f>(SQRT(3)*G1630*'Step 1.1 Raw Data'!$G$3*'Step 1.1 Raw Data'!$G$4)/1000</f>
        <v>31.283809139556809</v>
      </c>
      <c r="J1630" s="10"/>
      <c r="K1630"/>
      <c r="L1630"/>
      <c r="M1630"/>
      <c r="N1630" s="17"/>
      <c r="O1630"/>
      <c r="P1630" s="10"/>
      <c r="Q1630"/>
      <c r="R1630"/>
      <c r="S1630"/>
      <c r="T1630" s="17"/>
    </row>
    <row r="1631" spans="1:20" x14ac:dyDescent="0.3">
      <c r="A1631" s="10">
        <f>IF(ISBLANK('Step 1.1 Raw Data'!A1631),"-",'Step 1.1 Raw Data'!A1631)</f>
        <v>43200.291760879627</v>
      </c>
      <c r="B1631">
        <f t="shared" si="154"/>
        <v>7</v>
      </c>
      <c r="C1631">
        <f t="shared" si="153"/>
        <v>3</v>
      </c>
      <c r="D1631">
        <f>IF(ISBLANK('Step 1.1 Raw Data'!B1631),"-",'Step 1.1 Raw Data'!B1631)</f>
        <v>86.401200000000003</v>
      </c>
      <c r="E1631">
        <f>IF(ISBLANK('Step 1.1 Raw Data'!C1631),"-",'Step 1.1 Raw Data'!C1631)</f>
        <v>86.401200000000003</v>
      </c>
      <c r="F1631">
        <f>IF(ISBLANK('Step 1.1 Raw Data'!D1631),"-",'Step 1.1 Raw Data'!D1631)</f>
        <v>86.401200000000003</v>
      </c>
      <c r="G1631" s="17">
        <f t="shared" si="155"/>
        <v>86.401200000000003</v>
      </c>
      <c r="H1631" s="61">
        <f>(SQRT(3)*G1631*'Step 1.1 Raw Data'!$G$3*'Step 1.1 Raw Data'!$G$4)/1000</f>
        <v>31.260653421592455</v>
      </c>
      <c r="J1631" s="10"/>
      <c r="K1631"/>
      <c r="L1631"/>
      <c r="M1631"/>
      <c r="N1631" s="17"/>
      <c r="O1631"/>
      <c r="P1631" s="10"/>
      <c r="Q1631"/>
      <c r="R1631"/>
      <c r="S1631"/>
      <c r="T1631" s="17"/>
    </row>
    <row r="1632" spans="1:20" x14ac:dyDescent="0.3">
      <c r="A1632" s="10">
        <f>IF(ISBLANK('Step 1.1 Raw Data'!A1632),"-",'Step 1.1 Raw Data'!A1632)</f>
        <v>43200.333427604164</v>
      </c>
      <c r="B1632">
        <f t="shared" si="154"/>
        <v>8</v>
      </c>
      <c r="C1632">
        <f t="shared" si="153"/>
        <v>3</v>
      </c>
      <c r="D1632">
        <f>IF(ISBLANK('Step 1.1 Raw Data'!B1632),"-",'Step 1.1 Raw Data'!B1632)</f>
        <v>86.451499999999996</v>
      </c>
      <c r="E1632">
        <f>IF(ISBLANK('Step 1.1 Raw Data'!C1632),"-",'Step 1.1 Raw Data'!C1632)</f>
        <v>86.451499999999996</v>
      </c>
      <c r="F1632">
        <f>IF(ISBLANK('Step 1.1 Raw Data'!D1632),"-",'Step 1.1 Raw Data'!D1632)</f>
        <v>86.451499999999996</v>
      </c>
      <c r="G1632" s="17">
        <f t="shared" si="155"/>
        <v>86.451499999999996</v>
      </c>
      <c r="H1632" s="61">
        <f>(SQRT(3)*G1632*'Step 1.1 Raw Data'!$G$3*'Step 1.1 Raw Data'!$G$4)/1000</f>
        <v>31.278852368680063</v>
      </c>
      <c r="J1632" s="10"/>
      <c r="K1632"/>
      <c r="L1632"/>
      <c r="M1632"/>
      <c r="N1632" s="17"/>
      <c r="O1632"/>
      <c r="P1632" s="10"/>
      <c r="Q1632"/>
      <c r="R1632"/>
      <c r="S1632"/>
      <c r="T1632" s="17"/>
    </row>
    <row r="1633" spans="1:20" x14ac:dyDescent="0.3">
      <c r="A1633" s="10">
        <f>IF(ISBLANK('Step 1.1 Raw Data'!A1633),"-",'Step 1.1 Raw Data'!A1633)</f>
        <v>43200.375094328701</v>
      </c>
      <c r="B1633">
        <f t="shared" si="154"/>
        <v>9</v>
      </c>
      <c r="C1633">
        <f t="shared" si="153"/>
        <v>3</v>
      </c>
      <c r="D1633">
        <f>IF(ISBLANK('Step 1.1 Raw Data'!B1633),"-",'Step 1.1 Raw Data'!B1633)</f>
        <v>86.202799999999996</v>
      </c>
      <c r="E1633">
        <f>IF(ISBLANK('Step 1.1 Raw Data'!C1633),"-",'Step 1.1 Raw Data'!C1633)</f>
        <v>86.202799999999996</v>
      </c>
      <c r="F1633">
        <f>IF(ISBLANK('Step 1.1 Raw Data'!D1633),"-",'Step 1.1 Raw Data'!D1633)</f>
        <v>86.202799999999996</v>
      </c>
      <c r="G1633" s="17">
        <f t="shared" si="155"/>
        <v>86.202799999999982</v>
      </c>
      <c r="H1633" s="61">
        <f>(SQRT(3)*G1633*'Step 1.1 Raw Data'!$G$3*'Step 1.1 Raw Data'!$G$4)/1000</f>
        <v>31.188870695902946</v>
      </c>
      <c r="J1633" s="10"/>
      <c r="K1633"/>
      <c r="L1633"/>
      <c r="M1633"/>
      <c r="N1633" s="17"/>
      <c r="O1633"/>
      <c r="P1633" s="10"/>
      <c r="Q1633"/>
      <c r="R1633"/>
      <c r="S1633"/>
      <c r="T1633" s="17"/>
    </row>
    <row r="1634" spans="1:20" x14ac:dyDescent="0.3">
      <c r="A1634" s="10">
        <f>IF(ISBLANK('Step 1.1 Raw Data'!A1634),"-",'Step 1.1 Raw Data'!A1634)</f>
        <v>43200.416761053239</v>
      </c>
      <c r="B1634">
        <f t="shared" si="154"/>
        <v>10</v>
      </c>
      <c r="C1634">
        <f t="shared" si="153"/>
        <v>3</v>
      </c>
      <c r="D1634">
        <f>IF(ISBLANK('Step 1.1 Raw Data'!B1634),"-",'Step 1.1 Raw Data'!B1634)</f>
        <v>86.271500000000003</v>
      </c>
      <c r="E1634">
        <f>IF(ISBLANK('Step 1.1 Raw Data'!C1634),"-",'Step 1.1 Raw Data'!C1634)</f>
        <v>86.271500000000003</v>
      </c>
      <c r="F1634">
        <f>IF(ISBLANK('Step 1.1 Raw Data'!D1634),"-",'Step 1.1 Raw Data'!D1634)</f>
        <v>86.271500000000003</v>
      </c>
      <c r="G1634" s="17">
        <f t="shared" si="155"/>
        <v>86.271500000000003</v>
      </c>
      <c r="H1634" s="61">
        <f>(SQRT(3)*G1634*'Step 1.1 Raw Data'!$G$3*'Step 1.1 Raw Data'!$G$4)/1000</f>
        <v>31.213726911905312</v>
      </c>
      <c r="J1634" s="10"/>
      <c r="K1634"/>
      <c r="L1634"/>
      <c r="M1634"/>
      <c r="N1634" s="17"/>
      <c r="O1634"/>
      <c r="P1634" s="10"/>
      <c r="Q1634"/>
      <c r="R1634"/>
      <c r="S1634"/>
      <c r="T1634" s="17"/>
    </row>
    <row r="1635" spans="1:20" x14ac:dyDescent="0.3">
      <c r="A1635" s="10">
        <f>IF(ISBLANK('Step 1.1 Raw Data'!A1635),"-",'Step 1.1 Raw Data'!A1635)</f>
        <v>43200.458427777776</v>
      </c>
      <c r="B1635">
        <f t="shared" si="154"/>
        <v>11</v>
      </c>
      <c r="C1635">
        <f t="shared" si="153"/>
        <v>3</v>
      </c>
      <c r="D1635">
        <f>IF(ISBLANK('Step 1.1 Raw Data'!B1635),"-",'Step 1.1 Raw Data'!B1635)</f>
        <v>86.756699999999995</v>
      </c>
      <c r="E1635">
        <f>IF(ISBLANK('Step 1.1 Raw Data'!C1635),"-",'Step 1.1 Raw Data'!C1635)</f>
        <v>86.756699999999995</v>
      </c>
      <c r="F1635">
        <f>IF(ISBLANK('Step 1.1 Raw Data'!D1635),"-",'Step 1.1 Raw Data'!D1635)</f>
        <v>86.756699999999995</v>
      </c>
      <c r="G1635" s="17">
        <f t="shared" si="155"/>
        <v>86.756699999999981</v>
      </c>
      <c r="H1635" s="61">
        <f>(SQRT(3)*G1635*'Step 1.1 Raw Data'!$G$3*'Step 1.1 Raw Data'!$G$4)/1000</f>
        <v>31.389276198722584</v>
      </c>
      <c r="J1635" s="10"/>
      <c r="K1635"/>
      <c r="L1635"/>
      <c r="M1635"/>
      <c r="N1635" s="17"/>
      <c r="O1635"/>
      <c r="P1635" s="10"/>
      <c r="Q1635"/>
      <c r="R1635"/>
      <c r="S1635"/>
      <c r="T1635" s="17"/>
    </row>
    <row r="1636" spans="1:20" x14ac:dyDescent="0.3">
      <c r="A1636" s="10">
        <f>IF(ISBLANK('Step 1.1 Raw Data'!A1636),"-",'Step 1.1 Raw Data'!A1636)</f>
        <v>43200.500094502313</v>
      </c>
      <c r="B1636">
        <f t="shared" si="154"/>
        <v>12</v>
      </c>
      <c r="C1636">
        <f t="shared" si="153"/>
        <v>3</v>
      </c>
      <c r="D1636">
        <f>IF(ISBLANK('Step 1.1 Raw Data'!B1636),"-",'Step 1.1 Raw Data'!B1636)</f>
        <v>86.619399999999999</v>
      </c>
      <c r="E1636">
        <f>IF(ISBLANK('Step 1.1 Raw Data'!C1636),"-",'Step 1.1 Raw Data'!C1636)</f>
        <v>86.619399999999999</v>
      </c>
      <c r="F1636">
        <f>IF(ISBLANK('Step 1.1 Raw Data'!D1636),"-",'Step 1.1 Raw Data'!D1636)</f>
        <v>86.619399999999999</v>
      </c>
      <c r="G1636" s="17">
        <f t="shared" si="155"/>
        <v>86.619399999999999</v>
      </c>
      <c r="H1636" s="61">
        <f>(SQRT(3)*G1636*'Step 1.1 Raw Data'!$G$3*'Step 1.1 Raw Data'!$G$4)/1000</f>
        <v>31.339599947527173</v>
      </c>
      <c r="J1636" s="10"/>
      <c r="K1636"/>
      <c r="L1636"/>
      <c r="M1636"/>
      <c r="N1636" s="17"/>
      <c r="O1636"/>
      <c r="P1636" s="10"/>
      <c r="Q1636"/>
      <c r="R1636"/>
      <c r="S1636"/>
      <c r="T1636" s="17"/>
    </row>
    <row r="1637" spans="1:20" x14ac:dyDescent="0.3">
      <c r="A1637" s="10">
        <f>IF(ISBLANK('Step 1.1 Raw Data'!A1637),"-",'Step 1.1 Raw Data'!A1637)</f>
        <v>43200.54176122685</v>
      </c>
      <c r="B1637">
        <f t="shared" si="154"/>
        <v>13</v>
      </c>
      <c r="C1637">
        <f t="shared" si="153"/>
        <v>3</v>
      </c>
      <c r="D1637">
        <f>IF(ISBLANK('Step 1.1 Raw Data'!B1637),"-",'Step 1.1 Raw Data'!B1637)</f>
        <v>86.637699999999995</v>
      </c>
      <c r="E1637">
        <f>IF(ISBLANK('Step 1.1 Raw Data'!C1637),"-",'Step 1.1 Raw Data'!C1637)</f>
        <v>86.637699999999995</v>
      </c>
      <c r="F1637">
        <f>IF(ISBLANK('Step 1.1 Raw Data'!D1637),"-",'Step 1.1 Raw Data'!D1637)</f>
        <v>86.637699999999995</v>
      </c>
      <c r="G1637" s="17">
        <f t="shared" si="155"/>
        <v>86.637699999999995</v>
      </c>
      <c r="H1637" s="61">
        <f>(SQRT(3)*G1637*'Step 1.1 Raw Data'!$G$3*'Step 1.1 Raw Data'!$G$4)/1000</f>
        <v>31.34622103563261</v>
      </c>
      <c r="J1637" s="10"/>
      <c r="K1637"/>
      <c r="L1637"/>
      <c r="M1637"/>
      <c r="N1637" s="17"/>
      <c r="O1637"/>
      <c r="P1637" s="10"/>
      <c r="Q1637"/>
      <c r="R1637"/>
      <c r="S1637"/>
      <c r="T1637" s="17"/>
    </row>
    <row r="1638" spans="1:20" x14ac:dyDescent="0.3">
      <c r="A1638" s="10">
        <f>IF(ISBLANK('Step 1.1 Raw Data'!A1638),"-",'Step 1.1 Raw Data'!A1638)</f>
        <v>43200.583427951387</v>
      </c>
      <c r="B1638">
        <f t="shared" si="154"/>
        <v>14</v>
      </c>
      <c r="C1638">
        <f t="shared" si="153"/>
        <v>3</v>
      </c>
      <c r="D1638">
        <f>IF(ISBLANK('Step 1.1 Raw Data'!B1638),"-",'Step 1.1 Raw Data'!B1638)</f>
        <v>86.875699999999995</v>
      </c>
      <c r="E1638">
        <f>IF(ISBLANK('Step 1.1 Raw Data'!C1638),"-",'Step 1.1 Raw Data'!C1638)</f>
        <v>86.875699999999995</v>
      </c>
      <c r="F1638">
        <f>IF(ISBLANK('Step 1.1 Raw Data'!D1638),"-",'Step 1.1 Raw Data'!D1638)</f>
        <v>86.875699999999995</v>
      </c>
      <c r="G1638" s="17">
        <f t="shared" si="155"/>
        <v>86.875699999999995</v>
      </c>
      <c r="H1638" s="61">
        <f>(SQRT(3)*G1638*'Step 1.1 Raw Data'!$G$3*'Step 1.1 Raw Data'!$G$4)/1000</f>
        <v>31.432331361812558</v>
      </c>
      <c r="J1638" s="10"/>
      <c r="K1638"/>
      <c r="L1638"/>
      <c r="M1638"/>
      <c r="N1638" s="17"/>
      <c r="O1638"/>
      <c r="P1638" s="10"/>
      <c r="Q1638"/>
      <c r="R1638"/>
      <c r="S1638"/>
      <c r="T1638" s="17"/>
    </row>
    <row r="1639" spans="1:20" x14ac:dyDescent="0.3">
      <c r="A1639" s="10">
        <f>IF(ISBLANK('Step 1.1 Raw Data'!A1639),"-",'Step 1.1 Raw Data'!A1639)</f>
        <v>43200.625094675925</v>
      </c>
      <c r="B1639">
        <f t="shared" si="154"/>
        <v>15</v>
      </c>
      <c r="C1639">
        <f t="shared" si="153"/>
        <v>3</v>
      </c>
      <c r="D1639">
        <f>IF(ISBLANK('Step 1.1 Raw Data'!B1639),"-",'Step 1.1 Raw Data'!B1639)</f>
        <v>86.799400000000006</v>
      </c>
      <c r="E1639">
        <f>IF(ISBLANK('Step 1.1 Raw Data'!C1639),"-",'Step 1.1 Raw Data'!C1639)</f>
        <v>86.799400000000006</v>
      </c>
      <c r="F1639">
        <f>IF(ISBLANK('Step 1.1 Raw Data'!D1639),"-",'Step 1.1 Raw Data'!D1639)</f>
        <v>86.799400000000006</v>
      </c>
      <c r="G1639" s="17">
        <f t="shared" si="155"/>
        <v>86.799400000000006</v>
      </c>
      <c r="H1639" s="61">
        <f>(SQRT(3)*G1639*'Step 1.1 Raw Data'!$G$3*'Step 1.1 Raw Data'!$G$4)/1000</f>
        <v>31.404725404301935</v>
      </c>
      <c r="J1639" s="10"/>
      <c r="K1639"/>
      <c r="L1639"/>
      <c r="M1639"/>
      <c r="N1639" s="17"/>
      <c r="O1639"/>
      <c r="P1639" s="10"/>
      <c r="Q1639"/>
      <c r="R1639"/>
      <c r="S1639"/>
      <c r="T1639" s="17"/>
    </row>
    <row r="1640" spans="1:20" x14ac:dyDescent="0.3">
      <c r="A1640" s="10">
        <f>IF(ISBLANK('Step 1.1 Raw Data'!A1640),"-",'Step 1.1 Raw Data'!A1640)</f>
        <v>43200.666761400462</v>
      </c>
      <c r="B1640">
        <f t="shared" si="154"/>
        <v>16</v>
      </c>
      <c r="C1640">
        <f t="shared" si="153"/>
        <v>3</v>
      </c>
      <c r="D1640">
        <f>IF(ISBLANK('Step 1.1 Raw Data'!B1640),"-",'Step 1.1 Raw Data'!B1640)</f>
        <v>86.767399999999995</v>
      </c>
      <c r="E1640">
        <f>IF(ISBLANK('Step 1.1 Raw Data'!C1640),"-",'Step 1.1 Raw Data'!C1640)</f>
        <v>86.767399999999995</v>
      </c>
      <c r="F1640">
        <f>IF(ISBLANK('Step 1.1 Raw Data'!D1640),"-",'Step 1.1 Raw Data'!D1640)</f>
        <v>86.767399999999995</v>
      </c>
      <c r="G1640" s="17">
        <f t="shared" si="155"/>
        <v>86.767399999999995</v>
      </c>
      <c r="H1640" s="61">
        <f>(SQRT(3)*G1640*'Step 1.1 Raw Data'!$G$3*'Step 1.1 Raw Data'!$G$4)/1000</f>
        <v>31.393147545319756</v>
      </c>
      <c r="J1640" s="10"/>
      <c r="K1640"/>
      <c r="L1640"/>
      <c r="M1640"/>
      <c r="N1640" s="17"/>
      <c r="O1640"/>
      <c r="P1640" s="10"/>
      <c r="Q1640"/>
      <c r="R1640"/>
      <c r="S1640"/>
      <c r="T1640" s="17"/>
    </row>
    <row r="1641" spans="1:20" x14ac:dyDescent="0.3">
      <c r="A1641" s="10">
        <f>IF(ISBLANK('Step 1.1 Raw Data'!A1641),"-",'Step 1.1 Raw Data'!A1641)</f>
        <v>43200.708428124999</v>
      </c>
      <c r="B1641">
        <f t="shared" si="154"/>
        <v>17</v>
      </c>
      <c r="C1641">
        <f t="shared" si="153"/>
        <v>3</v>
      </c>
      <c r="D1641">
        <f>IF(ISBLANK('Step 1.1 Raw Data'!B1641),"-",'Step 1.1 Raw Data'!B1641)</f>
        <v>86.738399999999999</v>
      </c>
      <c r="E1641">
        <f>IF(ISBLANK('Step 1.1 Raw Data'!C1641),"-",'Step 1.1 Raw Data'!C1641)</f>
        <v>86.738399999999999</v>
      </c>
      <c r="F1641">
        <f>IF(ISBLANK('Step 1.1 Raw Data'!D1641),"-",'Step 1.1 Raw Data'!D1641)</f>
        <v>86.738399999999999</v>
      </c>
      <c r="G1641" s="17">
        <f t="shared" si="155"/>
        <v>86.738399999999999</v>
      </c>
      <c r="H1641" s="61">
        <f>(SQRT(3)*G1641*'Step 1.1 Raw Data'!$G$3*'Step 1.1 Raw Data'!$G$4)/1000</f>
        <v>31.382655110617154</v>
      </c>
      <c r="J1641" s="10"/>
      <c r="K1641"/>
      <c r="L1641"/>
      <c r="M1641"/>
      <c r="N1641" s="17"/>
      <c r="O1641"/>
      <c r="P1641" s="10"/>
      <c r="Q1641"/>
      <c r="R1641"/>
      <c r="S1641"/>
      <c r="T1641" s="17"/>
    </row>
    <row r="1642" spans="1:20" x14ac:dyDescent="0.3">
      <c r="A1642" s="10">
        <f>IF(ISBLANK('Step 1.1 Raw Data'!A1642),"-",'Step 1.1 Raw Data'!A1642)</f>
        <v>43200.750094849536</v>
      </c>
      <c r="B1642">
        <f t="shared" si="154"/>
        <v>18</v>
      </c>
      <c r="C1642">
        <f t="shared" si="153"/>
        <v>3</v>
      </c>
      <c r="D1642">
        <f>IF(ISBLANK('Step 1.1 Raw Data'!B1642),"-",'Step 1.1 Raw Data'!B1642)</f>
        <v>86.712400000000002</v>
      </c>
      <c r="E1642">
        <f>IF(ISBLANK('Step 1.1 Raw Data'!C1642),"-",'Step 1.1 Raw Data'!C1642)</f>
        <v>86.712400000000002</v>
      </c>
      <c r="F1642">
        <f>IF(ISBLANK('Step 1.1 Raw Data'!D1642),"-",'Step 1.1 Raw Data'!D1642)</f>
        <v>86.712400000000002</v>
      </c>
      <c r="G1642" s="17">
        <f t="shared" si="155"/>
        <v>86.712400000000002</v>
      </c>
      <c r="H1642" s="61">
        <f>(SQRT(3)*G1642*'Step 1.1 Raw Data'!$G$3*'Step 1.1 Raw Data'!$G$4)/1000</f>
        <v>31.373248100194136</v>
      </c>
      <c r="J1642" s="10"/>
      <c r="K1642"/>
      <c r="L1642"/>
      <c r="M1642"/>
      <c r="N1642" s="17"/>
      <c r="O1642"/>
      <c r="P1642" s="10"/>
      <c r="Q1642"/>
      <c r="R1642"/>
      <c r="S1642"/>
      <c r="T1642" s="17"/>
    </row>
    <row r="1643" spans="1:20" x14ac:dyDescent="0.3">
      <c r="A1643" s="10">
        <f>IF(ISBLANK('Step 1.1 Raw Data'!A1643),"-",'Step 1.1 Raw Data'!A1643)</f>
        <v>43200.791761574073</v>
      </c>
      <c r="B1643">
        <f t="shared" si="154"/>
        <v>19</v>
      </c>
      <c r="C1643">
        <f t="shared" si="153"/>
        <v>3</v>
      </c>
      <c r="D1643">
        <f>IF(ISBLANK('Step 1.1 Raw Data'!B1643),"-",'Step 1.1 Raw Data'!B1643)</f>
        <v>86.837599999999995</v>
      </c>
      <c r="E1643">
        <f>IF(ISBLANK('Step 1.1 Raw Data'!C1643),"-",'Step 1.1 Raw Data'!C1643)</f>
        <v>86.837599999999995</v>
      </c>
      <c r="F1643">
        <f>IF(ISBLANK('Step 1.1 Raw Data'!D1643),"-",'Step 1.1 Raw Data'!D1643)</f>
        <v>86.837599999999995</v>
      </c>
      <c r="G1643" s="17">
        <f t="shared" si="155"/>
        <v>86.837599999999995</v>
      </c>
      <c r="H1643" s="61">
        <f>(SQRT(3)*G1643*'Step 1.1 Raw Data'!$G$3*'Step 1.1 Raw Data'!$G$4)/1000</f>
        <v>31.418546473461902</v>
      </c>
      <c r="J1643" s="10"/>
      <c r="K1643"/>
      <c r="L1643"/>
      <c r="M1643"/>
      <c r="N1643" s="17"/>
      <c r="O1643"/>
      <c r="P1643" s="10"/>
      <c r="Q1643"/>
      <c r="R1643"/>
      <c r="S1643"/>
      <c r="T1643" s="17"/>
    </row>
    <row r="1644" spans="1:20" x14ac:dyDescent="0.3">
      <c r="A1644" s="10">
        <f>IF(ISBLANK('Step 1.1 Raw Data'!A1644),"-",'Step 1.1 Raw Data'!A1644)</f>
        <v>43200.833428298611</v>
      </c>
      <c r="B1644">
        <f t="shared" si="154"/>
        <v>20</v>
      </c>
      <c r="C1644">
        <f t="shared" si="153"/>
        <v>3</v>
      </c>
      <c r="D1644">
        <f>IF(ISBLANK('Step 1.1 Raw Data'!B1644),"-",'Step 1.1 Raw Data'!B1644)</f>
        <v>86.626999999999995</v>
      </c>
      <c r="E1644">
        <f>IF(ISBLANK('Step 1.1 Raw Data'!C1644),"-",'Step 1.1 Raw Data'!C1644)</f>
        <v>86.626999999999995</v>
      </c>
      <c r="F1644">
        <f>IF(ISBLANK('Step 1.1 Raw Data'!D1644),"-",'Step 1.1 Raw Data'!D1644)</f>
        <v>86.626999999999995</v>
      </c>
      <c r="G1644" s="17">
        <f t="shared" si="155"/>
        <v>86.626999999999995</v>
      </c>
      <c r="H1644" s="61">
        <f>(SQRT(3)*G1644*'Step 1.1 Raw Data'!$G$3*'Step 1.1 Raw Data'!$G$4)/1000</f>
        <v>31.342349689035444</v>
      </c>
      <c r="J1644" s="10"/>
      <c r="K1644"/>
      <c r="L1644"/>
      <c r="M1644"/>
      <c r="N1644" s="17"/>
      <c r="O1644"/>
      <c r="P1644" s="10"/>
      <c r="Q1644"/>
      <c r="R1644"/>
      <c r="S1644"/>
      <c r="T1644" s="17"/>
    </row>
    <row r="1645" spans="1:20" x14ac:dyDescent="0.3">
      <c r="A1645" s="10">
        <f>IF(ISBLANK('Step 1.1 Raw Data'!A1645),"-",'Step 1.1 Raw Data'!A1645)</f>
        <v>43200.875095023148</v>
      </c>
      <c r="B1645">
        <f t="shared" si="154"/>
        <v>21</v>
      </c>
      <c r="C1645">
        <f t="shared" si="153"/>
        <v>3</v>
      </c>
      <c r="D1645">
        <f>IF(ISBLANK('Step 1.1 Raw Data'!B1645),"-",'Step 1.1 Raw Data'!B1645)</f>
        <v>86.623900000000006</v>
      </c>
      <c r="E1645">
        <f>IF(ISBLANK('Step 1.1 Raw Data'!C1645),"-",'Step 1.1 Raw Data'!C1645)</f>
        <v>86.623900000000006</v>
      </c>
      <c r="F1645">
        <f>IF(ISBLANK('Step 1.1 Raw Data'!D1645),"-",'Step 1.1 Raw Data'!D1645)</f>
        <v>86.623900000000006</v>
      </c>
      <c r="G1645" s="17">
        <f t="shared" si="155"/>
        <v>86.623900000000006</v>
      </c>
      <c r="H1645" s="61">
        <f>(SQRT(3)*G1645*'Step 1.1 Raw Data'!$G$3*'Step 1.1 Raw Data'!$G$4)/1000</f>
        <v>31.34122808394655</v>
      </c>
      <c r="J1645" s="10"/>
      <c r="K1645"/>
      <c r="L1645"/>
      <c r="M1645"/>
      <c r="N1645" s="17"/>
      <c r="O1645"/>
      <c r="P1645" s="10"/>
      <c r="Q1645"/>
      <c r="R1645"/>
      <c r="S1645"/>
      <c r="T1645" s="17"/>
    </row>
    <row r="1646" spans="1:20" x14ac:dyDescent="0.3">
      <c r="A1646" s="10">
        <f>IF(ISBLANK('Step 1.1 Raw Data'!A1646),"-",'Step 1.1 Raw Data'!A1646)</f>
        <v>43200.916761747685</v>
      </c>
      <c r="B1646">
        <f t="shared" si="154"/>
        <v>22</v>
      </c>
      <c r="C1646">
        <f t="shared" si="153"/>
        <v>3</v>
      </c>
      <c r="D1646">
        <f>IF(ISBLANK('Step 1.1 Raw Data'!B1646),"-",'Step 1.1 Raw Data'!B1646)</f>
        <v>86.713999999999999</v>
      </c>
      <c r="E1646">
        <f>IF(ISBLANK('Step 1.1 Raw Data'!C1646),"-",'Step 1.1 Raw Data'!C1646)</f>
        <v>86.713999999999999</v>
      </c>
      <c r="F1646">
        <f>IF(ISBLANK('Step 1.1 Raw Data'!D1646),"-",'Step 1.1 Raw Data'!D1646)</f>
        <v>86.713999999999999</v>
      </c>
      <c r="G1646" s="17">
        <f t="shared" si="155"/>
        <v>86.713999999999999</v>
      </c>
      <c r="H1646" s="61">
        <f>(SQRT(3)*G1646*'Step 1.1 Raw Data'!$G$3*'Step 1.1 Raw Data'!$G$4)/1000</f>
        <v>31.373826993143243</v>
      </c>
      <c r="J1646" s="10"/>
      <c r="K1646"/>
      <c r="L1646"/>
      <c r="M1646"/>
      <c r="N1646" s="17"/>
      <c r="O1646"/>
      <c r="P1646" s="10"/>
      <c r="Q1646"/>
      <c r="R1646"/>
      <c r="S1646"/>
      <c r="T1646" s="17"/>
    </row>
    <row r="1647" spans="1:20" x14ac:dyDescent="0.3">
      <c r="A1647" s="10">
        <f>IF(ISBLANK('Step 1.1 Raw Data'!A1647),"-",'Step 1.1 Raw Data'!A1647)</f>
        <v>43200.958428472222</v>
      </c>
      <c r="B1647">
        <f t="shared" si="154"/>
        <v>23</v>
      </c>
      <c r="C1647">
        <f t="shared" si="153"/>
        <v>3</v>
      </c>
      <c r="D1647">
        <f>IF(ISBLANK('Step 1.1 Raw Data'!B1647),"-",'Step 1.1 Raw Data'!B1647)</f>
        <v>86.897099999999995</v>
      </c>
      <c r="E1647">
        <f>IF(ISBLANK('Step 1.1 Raw Data'!C1647),"-",'Step 1.1 Raw Data'!C1647)</f>
        <v>86.897099999999995</v>
      </c>
      <c r="F1647">
        <f>IF(ISBLANK('Step 1.1 Raw Data'!D1647),"-",'Step 1.1 Raw Data'!D1647)</f>
        <v>86.897099999999995</v>
      </c>
      <c r="G1647" s="17">
        <f t="shared" si="155"/>
        <v>86.89709999999998</v>
      </c>
      <c r="H1647" s="61">
        <f>(SQRT(3)*G1647*'Step 1.1 Raw Data'!$G$3*'Step 1.1 Raw Data'!$G$4)/1000</f>
        <v>31.440074055006885</v>
      </c>
      <c r="J1647" s="10"/>
      <c r="K1647"/>
      <c r="L1647"/>
      <c r="M1647"/>
      <c r="N1647" s="17"/>
      <c r="O1647"/>
      <c r="P1647" s="10"/>
      <c r="Q1647"/>
      <c r="R1647"/>
      <c r="S1647"/>
      <c r="T1647" s="17"/>
    </row>
    <row r="1648" spans="1:20" x14ac:dyDescent="0.3">
      <c r="A1648" s="10">
        <f>IF(ISBLANK('Step 1.1 Raw Data'!A1648),"-",'Step 1.1 Raw Data'!A1648)</f>
        <v>43201.00009519676</v>
      </c>
      <c r="B1648">
        <f t="shared" si="154"/>
        <v>0</v>
      </c>
      <c r="C1648">
        <f t="shared" si="153"/>
        <v>4</v>
      </c>
      <c r="D1648">
        <f>IF(ISBLANK('Step 1.1 Raw Data'!B1648),"-",'Step 1.1 Raw Data'!B1648)</f>
        <v>0</v>
      </c>
      <c r="E1648">
        <f>IF(ISBLANK('Step 1.1 Raw Data'!C1648),"-",'Step 1.1 Raw Data'!C1648)</f>
        <v>0</v>
      </c>
      <c r="F1648">
        <f>IF(ISBLANK('Step 1.1 Raw Data'!D1648),"-",'Step 1.1 Raw Data'!D1648)</f>
        <v>0</v>
      </c>
      <c r="G1648" s="17">
        <f t="shared" si="155"/>
        <v>0</v>
      </c>
      <c r="H1648" s="61">
        <f>(SQRT(3)*G1648*'Step 1.1 Raw Data'!$G$3*'Step 1.1 Raw Data'!$G$4)/1000</f>
        <v>0</v>
      </c>
      <c r="J1648" s="10"/>
      <c r="K1648"/>
      <c r="L1648"/>
      <c r="M1648"/>
      <c r="N1648" s="17"/>
      <c r="O1648"/>
      <c r="P1648" s="10"/>
      <c r="Q1648"/>
      <c r="R1648"/>
      <c r="S1648"/>
      <c r="T1648" s="17"/>
    </row>
    <row r="1649" spans="1:20" x14ac:dyDescent="0.3">
      <c r="A1649" s="10">
        <f>IF(ISBLANK('Step 1.1 Raw Data'!A1649),"-",'Step 1.1 Raw Data'!A1649)</f>
        <v>43201.041761921297</v>
      </c>
      <c r="B1649">
        <f t="shared" si="154"/>
        <v>1</v>
      </c>
      <c r="C1649">
        <f t="shared" si="153"/>
        <v>4</v>
      </c>
      <c r="D1649">
        <f>IF(ISBLANK('Step 1.1 Raw Data'!B1649),"-",'Step 1.1 Raw Data'!B1649)</f>
        <v>0</v>
      </c>
      <c r="E1649">
        <f>IF(ISBLANK('Step 1.1 Raw Data'!C1649),"-",'Step 1.1 Raw Data'!C1649)</f>
        <v>0</v>
      </c>
      <c r="F1649">
        <f>IF(ISBLANK('Step 1.1 Raw Data'!D1649),"-",'Step 1.1 Raw Data'!D1649)</f>
        <v>0</v>
      </c>
      <c r="G1649" s="17">
        <f t="shared" si="155"/>
        <v>0</v>
      </c>
      <c r="H1649" s="61">
        <f>(SQRT(3)*G1649*'Step 1.1 Raw Data'!$G$3*'Step 1.1 Raw Data'!$G$4)/1000</f>
        <v>0</v>
      </c>
      <c r="J1649" s="10"/>
      <c r="K1649"/>
      <c r="L1649"/>
      <c r="M1649"/>
      <c r="N1649" s="17"/>
      <c r="O1649"/>
      <c r="P1649" s="10"/>
      <c r="Q1649"/>
      <c r="R1649"/>
      <c r="S1649"/>
      <c r="T1649" s="17"/>
    </row>
    <row r="1650" spans="1:20" x14ac:dyDescent="0.3">
      <c r="A1650" s="10">
        <f>IF(ISBLANK('Step 1.1 Raw Data'!A1650),"-",'Step 1.1 Raw Data'!A1650)</f>
        <v>43201.083428645834</v>
      </c>
      <c r="B1650">
        <f t="shared" si="154"/>
        <v>2</v>
      </c>
      <c r="C1650">
        <f t="shared" si="153"/>
        <v>4</v>
      </c>
      <c r="D1650">
        <f>IF(ISBLANK('Step 1.1 Raw Data'!B1650),"-",'Step 1.1 Raw Data'!B1650)</f>
        <v>0</v>
      </c>
      <c r="E1650">
        <f>IF(ISBLANK('Step 1.1 Raw Data'!C1650),"-",'Step 1.1 Raw Data'!C1650)</f>
        <v>0</v>
      </c>
      <c r="F1650">
        <f>IF(ISBLANK('Step 1.1 Raw Data'!D1650),"-",'Step 1.1 Raw Data'!D1650)</f>
        <v>0</v>
      </c>
      <c r="G1650" s="17">
        <f t="shared" si="155"/>
        <v>0</v>
      </c>
      <c r="H1650" s="61">
        <f>(SQRT(3)*G1650*'Step 1.1 Raw Data'!$G$3*'Step 1.1 Raw Data'!$G$4)/1000</f>
        <v>0</v>
      </c>
      <c r="J1650" s="10"/>
      <c r="K1650"/>
      <c r="L1650"/>
      <c r="M1650"/>
      <c r="N1650" s="17"/>
      <c r="O1650"/>
      <c r="P1650" s="10"/>
      <c r="Q1650"/>
      <c r="R1650"/>
      <c r="S1650"/>
      <c r="T1650" s="17"/>
    </row>
    <row r="1651" spans="1:20" x14ac:dyDescent="0.3">
      <c r="A1651" s="10">
        <f>IF(ISBLANK('Step 1.1 Raw Data'!A1651),"-",'Step 1.1 Raw Data'!A1651)</f>
        <v>43201.125095370371</v>
      </c>
      <c r="B1651">
        <f t="shared" si="154"/>
        <v>3</v>
      </c>
      <c r="C1651">
        <f t="shared" si="153"/>
        <v>4</v>
      </c>
      <c r="D1651">
        <f>IF(ISBLANK('Step 1.1 Raw Data'!B1651),"-",'Step 1.1 Raw Data'!B1651)</f>
        <v>0</v>
      </c>
      <c r="E1651">
        <f>IF(ISBLANK('Step 1.1 Raw Data'!C1651),"-",'Step 1.1 Raw Data'!C1651)</f>
        <v>0</v>
      </c>
      <c r="F1651">
        <f>IF(ISBLANK('Step 1.1 Raw Data'!D1651),"-",'Step 1.1 Raw Data'!D1651)</f>
        <v>0</v>
      </c>
      <c r="G1651" s="17">
        <f t="shared" si="155"/>
        <v>0</v>
      </c>
      <c r="H1651" s="61">
        <f>(SQRT(3)*G1651*'Step 1.1 Raw Data'!$G$3*'Step 1.1 Raw Data'!$G$4)/1000</f>
        <v>0</v>
      </c>
      <c r="J1651" s="10"/>
      <c r="K1651"/>
      <c r="L1651"/>
      <c r="M1651"/>
      <c r="N1651" s="17"/>
      <c r="O1651"/>
      <c r="P1651" s="10"/>
      <c r="Q1651"/>
      <c r="R1651"/>
      <c r="S1651"/>
      <c r="T1651" s="17"/>
    </row>
    <row r="1652" spans="1:20" x14ac:dyDescent="0.3">
      <c r="A1652" s="10">
        <f>IF(ISBLANK('Step 1.1 Raw Data'!A1652),"-",'Step 1.1 Raw Data'!A1652)</f>
        <v>43201.166762094908</v>
      </c>
      <c r="B1652">
        <f t="shared" si="154"/>
        <v>4</v>
      </c>
      <c r="C1652">
        <f t="shared" si="153"/>
        <v>4</v>
      </c>
      <c r="D1652">
        <f>IF(ISBLANK('Step 1.1 Raw Data'!B1652),"-",'Step 1.1 Raw Data'!B1652)</f>
        <v>0</v>
      </c>
      <c r="E1652">
        <f>IF(ISBLANK('Step 1.1 Raw Data'!C1652),"-",'Step 1.1 Raw Data'!C1652)</f>
        <v>0</v>
      </c>
      <c r="F1652">
        <f>IF(ISBLANK('Step 1.1 Raw Data'!D1652),"-",'Step 1.1 Raw Data'!D1652)</f>
        <v>0</v>
      </c>
      <c r="G1652" s="17">
        <f t="shared" si="155"/>
        <v>0</v>
      </c>
      <c r="H1652" s="61">
        <f>(SQRT(3)*G1652*'Step 1.1 Raw Data'!$G$3*'Step 1.1 Raw Data'!$G$4)/1000</f>
        <v>0</v>
      </c>
      <c r="J1652" s="10"/>
      <c r="K1652"/>
      <c r="L1652"/>
      <c r="M1652"/>
      <c r="N1652" s="17"/>
      <c r="O1652"/>
      <c r="P1652" s="10"/>
      <c r="Q1652"/>
      <c r="R1652"/>
      <c r="S1652"/>
      <c r="T1652" s="17"/>
    </row>
    <row r="1653" spans="1:20" x14ac:dyDescent="0.3">
      <c r="A1653" s="10">
        <f>IF(ISBLANK('Step 1.1 Raw Data'!A1653),"-",'Step 1.1 Raw Data'!A1653)</f>
        <v>43201.208428819446</v>
      </c>
      <c r="B1653">
        <f t="shared" si="154"/>
        <v>5</v>
      </c>
      <c r="C1653">
        <f t="shared" si="153"/>
        <v>4</v>
      </c>
      <c r="D1653">
        <f>IF(ISBLANK('Step 1.1 Raw Data'!B1653),"-",'Step 1.1 Raw Data'!B1653)</f>
        <v>0</v>
      </c>
      <c r="E1653">
        <f>IF(ISBLANK('Step 1.1 Raw Data'!C1653),"-",'Step 1.1 Raw Data'!C1653)</f>
        <v>0</v>
      </c>
      <c r="F1653">
        <f>IF(ISBLANK('Step 1.1 Raw Data'!D1653),"-",'Step 1.1 Raw Data'!D1653)</f>
        <v>0</v>
      </c>
      <c r="G1653" s="17">
        <f t="shared" si="155"/>
        <v>0</v>
      </c>
      <c r="H1653" s="61">
        <f>(SQRT(3)*G1653*'Step 1.1 Raw Data'!$G$3*'Step 1.1 Raw Data'!$G$4)/1000</f>
        <v>0</v>
      </c>
      <c r="J1653" s="10"/>
      <c r="K1653"/>
      <c r="L1653"/>
      <c r="M1653"/>
      <c r="N1653" s="17"/>
      <c r="O1653"/>
      <c r="P1653" s="10"/>
      <c r="Q1653"/>
      <c r="R1653"/>
      <c r="S1653"/>
      <c r="T1653" s="17"/>
    </row>
    <row r="1654" spans="1:20" x14ac:dyDescent="0.3">
      <c r="A1654" s="10">
        <f>IF(ISBLANK('Step 1.1 Raw Data'!A1654),"-",'Step 1.1 Raw Data'!A1654)</f>
        <v>43201.250095543983</v>
      </c>
      <c r="B1654">
        <f t="shared" si="154"/>
        <v>6</v>
      </c>
      <c r="C1654">
        <f t="shared" si="153"/>
        <v>4</v>
      </c>
      <c r="D1654">
        <f>IF(ISBLANK('Step 1.1 Raw Data'!B1654),"-",'Step 1.1 Raw Data'!B1654)</f>
        <v>0</v>
      </c>
      <c r="E1654">
        <f>IF(ISBLANK('Step 1.1 Raw Data'!C1654),"-",'Step 1.1 Raw Data'!C1654)</f>
        <v>0</v>
      </c>
      <c r="F1654">
        <f>IF(ISBLANK('Step 1.1 Raw Data'!D1654),"-",'Step 1.1 Raw Data'!D1654)</f>
        <v>0</v>
      </c>
      <c r="G1654" s="17">
        <f t="shared" si="155"/>
        <v>0</v>
      </c>
      <c r="H1654" s="61">
        <f>(SQRT(3)*G1654*'Step 1.1 Raw Data'!$G$3*'Step 1.1 Raw Data'!$G$4)/1000</f>
        <v>0</v>
      </c>
      <c r="J1654" s="10"/>
      <c r="K1654"/>
      <c r="L1654"/>
      <c r="M1654"/>
      <c r="N1654" s="17"/>
      <c r="O1654"/>
      <c r="P1654" s="10"/>
      <c r="Q1654"/>
      <c r="R1654"/>
      <c r="S1654"/>
      <c r="T1654" s="17"/>
    </row>
    <row r="1655" spans="1:20" x14ac:dyDescent="0.3">
      <c r="A1655" s="10">
        <f>IF(ISBLANK('Step 1.1 Raw Data'!A1655),"-",'Step 1.1 Raw Data'!A1655)</f>
        <v>43201.29176226852</v>
      </c>
      <c r="B1655">
        <f t="shared" si="154"/>
        <v>7</v>
      </c>
      <c r="C1655">
        <f t="shared" si="153"/>
        <v>4</v>
      </c>
      <c r="D1655">
        <f>IF(ISBLANK('Step 1.1 Raw Data'!B1655),"-",'Step 1.1 Raw Data'!B1655)</f>
        <v>0</v>
      </c>
      <c r="E1655">
        <f>IF(ISBLANK('Step 1.1 Raw Data'!C1655),"-",'Step 1.1 Raw Data'!C1655)</f>
        <v>0</v>
      </c>
      <c r="F1655">
        <f>IF(ISBLANK('Step 1.1 Raw Data'!D1655),"-",'Step 1.1 Raw Data'!D1655)</f>
        <v>0</v>
      </c>
      <c r="G1655" s="17">
        <f t="shared" si="155"/>
        <v>0</v>
      </c>
      <c r="H1655" s="61">
        <f>(SQRT(3)*G1655*'Step 1.1 Raw Data'!$G$3*'Step 1.1 Raw Data'!$G$4)/1000</f>
        <v>0</v>
      </c>
      <c r="J1655" s="10"/>
      <c r="K1655"/>
      <c r="L1655"/>
      <c r="M1655"/>
      <c r="N1655" s="17"/>
      <c r="O1655"/>
      <c r="P1655" s="10"/>
      <c r="Q1655"/>
      <c r="R1655"/>
      <c r="S1655"/>
      <c r="T1655" s="17"/>
    </row>
    <row r="1656" spans="1:20" x14ac:dyDescent="0.3">
      <c r="A1656" s="10">
        <f>IF(ISBLANK('Step 1.1 Raw Data'!A1656),"-",'Step 1.1 Raw Data'!A1656)</f>
        <v>43201.333428993057</v>
      </c>
      <c r="B1656">
        <f t="shared" si="154"/>
        <v>8</v>
      </c>
      <c r="C1656">
        <f t="shared" si="153"/>
        <v>4</v>
      </c>
      <c r="D1656">
        <f>IF(ISBLANK('Step 1.1 Raw Data'!B1656),"-",'Step 1.1 Raw Data'!B1656)</f>
        <v>0</v>
      </c>
      <c r="E1656">
        <f>IF(ISBLANK('Step 1.1 Raw Data'!C1656),"-",'Step 1.1 Raw Data'!C1656)</f>
        <v>0</v>
      </c>
      <c r="F1656">
        <f>IF(ISBLANK('Step 1.1 Raw Data'!D1656),"-",'Step 1.1 Raw Data'!D1656)</f>
        <v>0</v>
      </c>
      <c r="G1656" s="17">
        <f t="shared" si="155"/>
        <v>0</v>
      </c>
      <c r="H1656" s="61">
        <f>(SQRT(3)*G1656*'Step 1.1 Raw Data'!$G$3*'Step 1.1 Raw Data'!$G$4)/1000</f>
        <v>0</v>
      </c>
      <c r="J1656" s="10"/>
      <c r="K1656"/>
      <c r="L1656"/>
      <c r="M1656"/>
      <c r="N1656" s="17"/>
      <c r="O1656"/>
      <c r="P1656" s="10"/>
      <c r="Q1656"/>
      <c r="R1656"/>
      <c r="S1656"/>
      <c r="T1656" s="17"/>
    </row>
    <row r="1657" spans="1:20" x14ac:dyDescent="0.3">
      <c r="A1657" s="10">
        <f>IF(ISBLANK('Step 1.1 Raw Data'!A1657),"-",'Step 1.1 Raw Data'!A1657)</f>
        <v>43201.375095717594</v>
      </c>
      <c r="B1657">
        <f t="shared" si="154"/>
        <v>9</v>
      </c>
      <c r="C1657">
        <f t="shared" si="153"/>
        <v>4</v>
      </c>
      <c r="D1657">
        <f>IF(ISBLANK('Step 1.1 Raw Data'!B1657),"-",'Step 1.1 Raw Data'!B1657)</f>
        <v>0</v>
      </c>
      <c r="E1657">
        <f>IF(ISBLANK('Step 1.1 Raw Data'!C1657),"-",'Step 1.1 Raw Data'!C1657)</f>
        <v>0</v>
      </c>
      <c r="F1657">
        <f>IF(ISBLANK('Step 1.1 Raw Data'!D1657),"-",'Step 1.1 Raw Data'!D1657)</f>
        <v>0</v>
      </c>
      <c r="G1657" s="17">
        <f t="shared" si="155"/>
        <v>0</v>
      </c>
      <c r="H1657" s="61">
        <f>(SQRT(3)*G1657*'Step 1.1 Raw Data'!$G$3*'Step 1.1 Raw Data'!$G$4)/1000</f>
        <v>0</v>
      </c>
      <c r="J1657" s="10"/>
      <c r="K1657"/>
      <c r="L1657"/>
      <c r="M1657"/>
      <c r="N1657" s="17"/>
      <c r="O1657"/>
      <c r="P1657" s="10"/>
      <c r="Q1657"/>
      <c r="R1657"/>
      <c r="S1657"/>
      <c r="T1657" s="17"/>
    </row>
    <row r="1658" spans="1:20" x14ac:dyDescent="0.3">
      <c r="A1658" s="10">
        <f>IF(ISBLANK('Step 1.1 Raw Data'!A1658),"-",'Step 1.1 Raw Data'!A1658)</f>
        <v>43201.416762442132</v>
      </c>
      <c r="B1658">
        <f t="shared" si="154"/>
        <v>10</v>
      </c>
      <c r="C1658">
        <f t="shared" si="153"/>
        <v>4</v>
      </c>
      <c r="D1658">
        <f>IF(ISBLANK('Step 1.1 Raw Data'!B1658),"-",'Step 1.1 Raw Data'!B1658)</f>
        <v>0</v>
      </c>
      <c r="E1658">
        <f>IF(ISBLANK('Step 1.1 Raw Data'!C1658),"-",'Step 1.1 Raw Data'!C1658)</f>
        <v>0</v>
      </c>
      <c r="F1658">
        <f>IF(ISBLANK('Step 1.1 Raw Data'!D1658),"-",'Step 1.1 Raw Data'!D1658)</f>
        <v>0</v>
      </c>
      <c r="G1658" s="17">
        <f t="shared" si="155"/>
        <v>0</v>
      </c>
      <c r="H1658" s="61">
        <f>(SQRT(3)*G1658*'Step 1.1 Raw Data'!$G$3*'Step 1.1 Raw Data'!$G$4)/1000</f>
        <v>0</v>
      </c>
      <c r="J1658" s="10"/>
      <c r="K1658"/>
      <c r="L1658"/>
      <c r="M1658"/>
      <c r="N1658" s="17"/>
      <c r="O1658"/>
      <c r="P1658" s="10"/>
      <c r="Q1658"/>
      <c r="R1658"/>
      <c r="S1658"/>
      <c r="T1658" s="17"/>
    </row>
    <row r="1659" spans="1:20" x14ac:dyDescent="0.3">
      <c r="A1659" s="10">
        <f>IF(ISBLANK('Step 1.1 Raw Data'!A1659),"-",'Step 1.1 Raw Data'!A1659)</f>
        <v>43201.458429166669</v>
      </c>
      <c r="B1659">
        <f t="shared" si="154"/>
        <v>11</v>
      </c>
      <c r="C1659">
        <f t="shared" si="153"/>
        <v>4</v>
      </c>
      <c r="D1659">
        <f>IF(ISBLANK('Step 1.1 Raw Data'!B1659),"-",'Step 1.1 Raw Data'!B1659)</f>
        <v>0</v>
      </c>
      <c r="E1659">
        <f>IF(ISBLANK('Step 1.1 Raw Data'!C1659),"-",'Step 1.1 Raw Data'!C1659)</f>
        <v>0</v>
      </c>
      <c r="F1659">
        <f>IF(ISBLANK('Step 1.1 Raw Data'!D1659),"-",'Step 1.1 Raw Data'!D1659)</f>
        <v>0</v>
      </c>
      <c r="G1659" s="17">
        <f t="shared" si="155"/>
        <v>0</v>
      </c>
      <c r="H1659" s="61">
        <f>(SQRT(3)*G1659*'Step 1.1 Raw Data'!$G$3*'Step 1.1 Raw Data'!$G$4)/1000</f>
        <v>0</v>
      </c>
      <c r="J1659" s="10"/>
      <c r="K1659"/>
      <c r="L1659"/>
      <c r="M1659"/>
      <c r="N1659" s="17"/>
      <c r="O1659"/>
      <c r="P1659" s="10"/>
      <c r="Q1659"/>
      <c r="R1659"/>
      <c r="S1659"/>
      <c r="T1659" s="17"/>
    </row>
    <row r="1660" spans="1:20" x14ac:dyDescent="0.3">
      <c r="A1660" s="10">
        <f>IF(ISBLANK('Step 1.1 Raw Data'!A1660),"-",'Step 1.1 Raw Data'!A1660)</f>
        <v>43201.500095891206</v>
      </c>
      <c r="B1660">
        <f t="shared" si="154"/>
        <v>12</v>
      </c>
      <c r="C1660">
        <f t="shared" si="153"/>
        <v>4</v>
      </c>
      <c r="D1660">
        <f>IF(ISBLANK('Step 1.1 Raw Data'!B1660),"-",'Step 1.1 Raw Data'!B1660)</f>
        <v>0</v>
      </c>
      <c r="E1660">
        <f>IF(ISBLANK('Step 1.1 Raw Data'!C1660),"-",'Step 1.1 Raw Data'!C1660)</f>
        <v>0</v>
      </c>
      <c r="F1660">
        <f>IF(ISBLANK('Step 1.1 Raw Data'!D1660),"-",'Step 1.1 Raw Data'!D1660)</f>
        <v>0</v>
      </c>
      <c r="G1660" s="17">
        <f t="shared" si="155"/>
        <v>0</v>
      </c>
      <c r="H1660" s="61">
        <f>(SQRT(3)*G1660*'Step 1.1 Raw Data'!$G$3*'Step 1.1 Raw Data'!$G$4)/1000</f>
        <v>0</v>
      </c>
      <c r="J1660" s="10"/>
      <c r="K1660"/>
      <c r="L1660"/>
      <c r="M1660"/>
      <c r="N1660" s="17"/>
      <c r="O1660"/>
      <c r="P1660" s="10"/>
      <c r="Q1660"/>
      <c r="R1660"/>
      <c r="S1660"/>
      <c r="T1660" s="17"/>
    </row>
    <row r="1661" spans="1:20" x14ac:dyDescent="0.3">
      <c r="A1661" s="10">
        <f>IF(ISBLANK('Step 1.1 Raw Data'!A1661),"-",'Step 1.1 Raw Data'!A1661)</f>
        <v>43201.541762615743</v>
      </c>
      <c r="B1661">
        <f t="shared" si="154"/>
        <v>13</v>
      </c>
      <c r="C1661">
        <f t="shared" si="153"/>
        <v>4</v>
      </c>
      <c r="D1661">
        <f>IF(ISBLANK('Step 1.1 Raw Data'!B1661),"-",'Step 1.1 Raw Data'!B1661)</f>
        <v>0</v>
      </c>
      <c r="E1661">
        <f>IF(ISBLANK('Step 1.1 Raw Data'!C1661),"-",'Step 1.1 Raw Data'!C1661)</f>
        <v>0</v>
      </c>
      <c r="F1661">
        <f>IF(ISBLANK('Step 1.1 Raw Data'!D1661),"-",'Step 1.1 Raw Data'!D1661)</f>
        <v>0</v>
      </c>
      <c r="G1661" s="17">
        <f t="shared" si="155"/>
        <v>0</v>
      </c>
      <c r="H1661" s="61">
        <f>(SQRT(3)*G1661*'Step 1.1 Raw Data'!$G$3*'Step 1.1 Raw Data'!$G$4)/1000</f>
        <v>0</v>
      </c>
      <c r="J1661" s="10"/>
      <c r="K1661"/>
      <c r="L1661"/>
      <c r="M1661"/>
      <c r="N1661" s="17"/>
      <c r="O1661"/>
      <c r="P1661" s="10"/>
      <c r="Q1661"/>
      <c r="R1661"/>
      <c r="S1661"/>
      <c r="T1661" s="17"/>
    </row>
    <row r="1662" spans="1:20" x14ac:dyDescent="0.3">
      <c r="A1662" s="10">
        <f>IF(ISBLANK('Step 1.1 Raw Data'!A1662),"-",'Step 1.1 Raw Data'!A1662)</f>
        <v>43201.58342934028</v>
      </c>
      <c r="B1662">
        <f t="shared" si="154"/>
        <v>14</v>
      </c>
      <c r="C1662">
        <f t="shared" si="153"/>
        <v>4</v>
      </c>
      <c r="D1662">
        <f>IF(ISBLANK('Step 1.1 Raw Data'!B1662),"-",'Step 1.1 Raw Data'!B1662)</f>
        <v>0</v>
      </c>
      <c r="E1662">
        <f>IF(ISBLANK('Step 1.1 Raw Data'!C1662),"-",'Step 1.1 Raw Data'!C1662)</f>
        <v>0</v>
      </c>
      <c r="F1662">
        <f>IF(ISBLANK('Step 1.1 Raw Data'!D1662),"-",'Step 1.1 Raw Data'!D1662)</f>
        <v>0</v>
      </c>
      <c r="G1662" s="17">
        <f t="shared" si="155"/>
        <v>0</v>
      </c>
      <c r="H1662" s="61">
        <f>(SQRT(3)*G1662*'Step 1.1 Raw Data'!$G$3*'Step 1.1 Raw Data'!$G$4)/1000</f>
        <v>0</v>
      </c>
      <c r="J1662" s="10"/>
      <c r="K1662"/>
      <c r="L1662"/>
      <c r="M1662"/>
      <c r="N1662" s="17"/>
      <c r="O1662"/>
      <c r="P1662" s="10"/>
      <c r="Q1662"/>
      <c r="R1662"/>
      <c r="S1662"/>
      <c r="T1662" s="17"/>
    </row>
    <row r="1663" spans="1:20" x14ac:dyDescent="0.3">
      <c r="A1663" s="10">
        <f>IF(ISBLANK('Step 1.1 Raw Data'!A1663),"-",'Step 1.1 Raw Data'!A1663)</f>
        <v>43201.625096064818</v>
      </c>
      <c r="B1663">
        <f t="shared" si="154"/>
        <v>15</v>
      </c>
      <c r="C1663">
        <f t="shared" si="153"/>
        <v>4</v>
      </c>
      <c r="D1663">
        <f>IF(ISBLANK('Step 1.1 Raw Data'!B1663),"-",'Step 1.1 Raw Data'!B1663)</f>
        <v>0</v>
      </c>
      <c r="E1663">
        <f>IF(ISBLANK('Step 1.1 Raw Data'!C1663),"-",'Step 1.1 Raw Data'!C1663)</f>
        <v>0</v>
      </c>
      <c r="F1663">
        <f>IF(ISBLANK('Step 1.1 Raw Data'!D1663),"-",'Step 1.1 Raw Data'!D1663)</f>
        <v>0</v>
      </c>
      <c r="G1663" s="17">
        <f t="shared" si="155"/>
        <v>0</v>
      </c>
      <c r="H1663" s="61">
        <f>(SQRT(3)*G1663*'Step 1.1 Raw Data'!$G$3*'Step 1.1 Raw Data'!$G$4)/1000</f>
        <v>0</v>
      </c>
      <c r="J1663" s="10"/>
      <c r="K1663"/>
      <c r="L1663"/>
      <c r="M1663"/>
      <c r="N1663" s="17"/>
      <c r="O1663"/>
      <c r="P1663" s="10"/>
      <c r="Q1663"/>
      <c r="R1663"/>
      <c r="S1663"/>
      <c r="T1663" s="17"/>
    </row>
    <row r="1664" spans="1:20" x14ac:dyDescent="0.3">
      <c r="A1664" s="10">
        <f>IF(ISBLANK('Step 1.1 Raw Data'!A1664),"-",'Step 1.1 Raw Data'!A1664)</f>
        <v>43201.666762789355</v>
      </c>
      <c r="B1664">
        <f t="shared" si="154"/>
        <v>16</v>
      </c>
      <c r="C1664">
        <f t="shared" si="153"/>
        <v>4</v>
      </c>
      <c r="D1664">
        <f>IF(ISBLANK('Step 1.1 Raw Data'!B1664),"-",'Step 1.1 Raw Data'!B1664)</f>
        <v>0</v>
      </c>
      <c r="E1664">
        <f>IF(ISBLANK('Step 1.1 Raw Data'!C1664),"-",'Step 1.1 Raw Data'!C1664)</f>
        <v>0</v>
      </c>
      <c r="F1664">
        <f>IF(ISBLANK('Step 1.1 Raw Data'!D1664),"-",'Step 1.1 Raw Data'!D1664)</f>
        <v>0</v>
      </c>
      <c r="G1664" s="17">
        <f t="shared" si="155"/>
        <v>0</v>
      </c>
      <c r="H1664" s="61">
        <f>(SQRT(3)*G1664*'Step 1.1 Raw Data'!$G$3*'Step 1.1 Raw Data'!$G$4)/1000</f>
        <v>0</v>
      </c>
      <c r="J1664" s="10"/>
      <c r="K1664"/>
      <c r="L1664"/>
      <c r="M1664"/>
      <c r="N1664" s="17"/>
      <c r="O1664"/>
      <c r="P1664" s="10"/>
      <c r="Q1664"/>
      <c r="R1664"/>
      <c r="S1664"/>
      <c r="T1664" s="17"/>
    </row>
    <row r="1665" spans="1:20" x14ac:dyDescent="0.3">
      <c r="A1665" s="10">
        <f>IF(ISBLANK('Step 1.1 Raw Data'!A1665),"-",'Step 1.1 Raw Data'!A1665)</f>
        <v>43201.708429513892</v>
      </c>
      <c r="B1665">
        <f t="shared" si="154"/>
        <v>17</v>
      </c>
      <c r="C1665">
        <f t="shared" si="153"/>
        <v>4</v>
      </c>
      <c r="D1665">
        <f>IF(ISBLANK('Step 1.1 Raw Data'!B1665),"-",'Step 1.1 Raw Data'!B1665)</f>
        <v>0</v>
      </c>
      <c r="E1665">
        <f>IF(ISBLANK('Step 1.1 Raw Data'!C1665),"-",'Step 1.1 Raw Data'!C1665)</f>
        <v>0</v>
      </c>
      <c r="F1665">
        <f>IF(ISBLANK('Step 1.1 Raw Data'!D1665),"-",'Step 1.1 Raw Data'!D1665)</f>
        <v>0</v>
      </c>
      <c r="G1665" s="17">
        <f t="shared" si="155"/>
        <v>0</v>
      </c>
      <c r="H1665" s="61">
        <f>(SQRT(3)*G1665*'Step 1.1 Raw Data'!$G$3*'Step 1.1 Raw Data'!$G$4)/1000</f>
        <v>0</v>
      </c>
      <c r="J1665" s="10"/>
      <c r="K1665"/>
      <c r="L1665"/>
      <c r="M1665"/>
      <c r="N1665" s="17"/>
      <c r="O1665"/>
      <c r="P1665" s="10"/>
      <c r="Q1665"/>
      <c r="R1665"/>
      <c r="S1665"/>
      <c r="T1665" s="17"/>
    </row>
    <row r="1666" spans="1:20" x14ac:dyDescent="0.3">
      <c r="A1666" s="10">
        <f>IF(ISBLANK('Step 1.1 Raw Data'!A1666),"-",'Step 1.1 Raw Data'!A1666)</f>
        <v>43201.750096238429</v>
      </c>
      <c r="B1666">
        <f t="shared" si="154"/>
        <v>18</v>
      </c>
      <c r="C1666">
        <f t="shared" ref="C1666:C1729" si="156">WEEKDAY(A1666)</f>
        <v>4</v>
      </c>
      <c r="D1666">
        <f>IF(ISBLANK('Step 1.1 Raw Data'!B1666),"-",'Step 1.1 Raw Data'!B1666)</f>
        <v>0</v>
      </c>
      <c r="E1666">
        <f>IF(ISBLANK('Step 1.1 Raw Data'!C1666),"-",'Step 1.1 Raw Data'!C1666)</f>
        <v>0</v>
      </c>
      <c r="F1666">
        <f>IF(ISBLANK('Step 1.1 Raw Data'!D1666),"-",'Step 1.1 Raw Data'!D1666)</f>
        <v>0</v>
      </c>
      <c r="G1666" s="17">
        <f t="shared" si="155"/>
        <v>0</v>
      </c>
      <c r="H1666" s="61">
        <f>(SQRT(3)*G1666*'Step 1.1 Raw Data'!$G$3*'Step 1.1 Raw Data'!$G$4)/1000</f>
        <v>0</v>
      </c>
      <c r="J1666" s="10"/>
      <c r="K1666"/>
      <c r="L1666"/>
      <c r="M1666"/>
      <c r="N1666" s="17"/>
      <c r="O1666"/>
      <c r="P1666" s="10"/>
      <c r="Q1666"/>
      <c r="R1666"/>
      <c r="S1666"/>
      <c r="T1666" s="17"/>
    </row>
    <row r="1667" spans="1:20" x14ac:dyDescent="0.3">
      <c r="A1667" s="10">
        <f>IF(ISBLANK('Step 1.1 Raw Data'!A1667),"-",'Step 1.1 Raw Data'!A1667)</f>
        <v>43201.791762962966</v>
      </c>
      <c r="B1667">
        <f t="shared" ref="B1667:B1730" si="157">HOUR(A1667)</f>
        <v>19</v>
      </c>
      <c r="C1667">
        <f t="shared" si="156"/>
        <v>4</v>
      </c>
      <c r="D1667">
        <f>IF(ISBLANK('Step 1.1 Raw Data'!B1667),"-",'Step 1.1 Raw Data'!B1667)</f>
        <v>0</v>
      </c>
      <c r="E1667">
        <f>IF(ISBLANK('Step 1.1 Raw Data'!C1667),"-",'Step 1.1 Raw Data'!C1667)</f>
        <v>0</v>
      </c>
      <c r="F1667">
        <f>IF(ISBLANK('Step 1.1 Raw Data'!D1667),"-",'Step 1.1 Raw Data'!D1667)</f>
        <v>0</v>
      </c>
      <c r="G1667" s="17">
        <f t="shared" ref="G1667:G1730" si="158">AVERAGE(D1667:F1667)</f>
        <v>0</v>
      </c>
      <c r="H1667" s="61">
        <f>(SQRT(3)*G1667*'Step 1.1 Raw Data'!$G$3*'Step 1.1 Raw Data'!$G$4)/1000</f>
        <v>0</v>
      </c>
      <c r="J1667" s="10"/>
      <c r="K1667"/>
      <c r="L1667"/>
      <c r="M1667"/>
      <c r="N1667" s="17"/>
      <c r="O1667"/>
      <c r="P1667" s="10"/>
      <c r="Q1667"/>
      <c r="R1667"/>
      <c r="S1667"/>
      <c r="T1667" s="17"/>
    </row>
    <row r="1668" spans="1:20" x14ac:dyDescent="0.3">
      <c r="A1668" s="10">
        <f>IF(ISBLANK('Step 1.1 Raw Data'!A1668),"-",'Step 1.1 Raw Data'!A1668)</f>
        <v>43201.833429687496</v>
      </c>
      <c r="B1668">
        <f t="shared" si="157"/>
        <v>20</v>
      </c>
      <c r="C1668">
        <f t="shared" si="156"/>
        <v>4</v>
      </c>
      <c r="D1668">
        <f>IF(ISBLANK('Step 1.1 Raw Data'!B1668),"-",'Step 1.1 Raw Data'!B1668)</f>
        <v>0</v>
      </c>
      <c r="E1668">
        <f>IF(ISBLANK('Step 1.1 Raw Data'!C1668),"-",'Step 1.1 Raw Data'!C1668)</f>
        <v>0</v>
      </c>
      <c r="F1668">
        <f>IF(ISBLANK('Step 1.1 Raw Data'!D1668),"-",'Step 1.1 Raw Data'!D1668)</f>
        <v>0</v>
      </c>
      <c r="G1668" s="17">
        <f t="shared" si="158"/>
        <v>0</v>
      </c>
      <c r="H1668" s="61">
        <f>(SQRT(3)*G1668*'Step 1.1 Raw Data'!$G$3*'Step 1.1 Raw Data'!$G$4)/1000</f>
        <v>0</v>
      </c>
      <c r="J1668" s="10"/>
      <c r="K1668"/>
      <c r="L1668"/>
      <c r="M1668"/>
      <c r="N1668" s="17"/>
      <c r="O1668"/>
      <c r="P1668" s="10"/>
      <c r="Q1668"/>
      <c r="R1668"/>
      <c r="S1668"/>
      <c r="T1668" s="17"/>
    </row>
    <row r="1669" spans="1:20" x14ac:dyDescent="0.3">
      <c r="A1669" s="10">
        <f>IF(ISBLANK('Step 1.1 Raw Data'!A1669),"-",'Step 1.1 Raw Data'!A1669)</f>
        <v>43201.875096412034</v>
      </c>
      <c r="B1669">
        <f t="shared" si="157"/>
        <v>21</v>
      </c>
      <c r="C1669">
        <f t="shared" si="156"/>
        <v>4</v>
      </c>
      <c r="D1669">
        <f>IF(ISBLANK('Step 1.1 Raw Data'!B1669),"-",'Step 1.1 Raw Data'!B1669)</f>
        <v>0</v>
      </c>
      <c r="E1669">
        <f>IF(ISBLANK('Step 1.1 Raw Data'!C1669),"-",'Step 1.1 Raw Data'!C1669)</f>
        <v>0</v>
      </c>
      <c r="F1669">
        <f>IF(ISBLANK('Step 1.1 Raw Data'!D1669),"-",'Step 1.1 Raw Data'!D1669)</f>
        <v>0</v>
      </c>
      <c r="G1669" s="17">
        <f t="shared" si="158"/>
        <v>0</v>
      </c>
      <c r="H1669" s="61">
        <f>(SQRT(3)*G1669*'Step 1.1 Raw Data'!$G$3*'Step 1.1 Raw Data'!$G$4)/1000</f>
        <v>0</v>
      </c>
      <c r="J1669" s="10"/>
      <c r="K1669"/>
      <c r="L1669"/>
      <c r="M1669"/>
      <c r="N1669" s="17"/>
      <c r="O1669"/>
      <c r="P1669" s="10"/>
      <c r="Q1669"/>
      <c r="R1669"/>
      <c r="S1669"/>
      <c r="T1669" s="17"/>
    </row>
    <row r="1670" spans="1:20" x14ac:dyDescent="0.3">
      <c r="A1670" s="10">
        <f>IF(ISBLANK('Step 1.1 Raw Data'!A1670),"-",'Step 1.1 Raw Data'!A1670)</f>
        <v>43201.916763136571</v>
      </c>
      <c r="B1670">
        <f t="shared" si="157"/>
        <v>22</v>
      </c>
      <c r="C1670">
        <f t="shared" si="156"/>
        <v>4</v>
      </c>
      <c r="D1670">
        <f>IF(ISBLANK('Step 1.1 Raw Data'!B1670),"-",'Step 1.1 Raw Data'!B1670)</f>
        <v>0</v>
      </c>
      <c r="E1670">
        <f>IF(ISBLANK('Step 1.1 Raw Data'!C1670),"-",'Step 1.1 Raw Data'!C1670)</f>
        <v>0</v>
      </c>
      <c r="F1670">
        <f>IF(ISBLANK('Step 1.1 Raw Data'!D1670),"-",'Step 1.1 Raw Data'!D1670)</f>
        <v>0</v>
      </c>
      <c r="G1670" s="17">
        <f t="shared" si="158"/>
        <v>0</v>
      </c>
      <c r="H1670" s="61">
        <f>(SQRT(3)*G1670*'Step 1.1 Raw Data'!$G$3*'Step 1.1 Raw Data'!$G$4)/1000</f>
        <v>0</v>
      </c>
      <c r="J1670" s="10"/>
      <c r="K1670"/>
      <c r="L1670"/>
      <c r="M1670"/>
      <c r="N1670" s="17"/>
      <c r="O1670"/>
      <c r="P1670" s="10"/>
      <c r="Q1670"/>
      <c r="R1670"/>
      <c r="S1670"/>
      <c r="T1670" s="17"/>
    </row>
    <row r="1671" spans="1:20" x14ac:dyDescent="0.3">
      <c r="A1671" s="10">
        <f>IF(ISBLANK('Step 1.1 Raw Data'!A1671),"-",'Step 1.1 Raw Data'!A1671)</f>
        <v>43201.958429861108</v>
      </c>
      <c r="B1671">
        <f t="shared" si="157"/>
        <v>23</v>
      </c>
      <c r="C1671">
        <f t="shared" si="156"/>
        <v>4</v>
      </c>
      <c r="D1671">
        <f>IF(ISBLANK('Step 1.1 Raw Data'!B1671),"-",'Step 1.1 Raw Data'!B1671)</f>
        <v>0</v>
      </c>
      <c r="E1671">
        <f>IF(ISBLANK('Step 1.1 Raw Data'!C1671),"-",'Step 1.1 Raw Data'!C1671)</f>
        <v>0</v>
      </c>
      <c r="F1671">
        <f>IF(ISBLANK('Step 1.1 Raw Data'!D1671),"-",'Step 1.1 Raw Data'!D1671)</f>
        <v>0</v>
      </c>
      <c r="G1671" s="17">
        <f t="shared" si="158"/>
        <v>0</v>
      </c>
      <c r="H1671" s="61">
        <f>(SQRT(3)*G1671*'Step 1.1 Raw Data'!$G$3*'Step 1.1 Raw Data'!$G$4)/1000</f>
        <v>0</v>
      </c>
      <c r="J1671" s="10"/>
      <c r="K1671"/>
      <c r="L1671"/>
      <c r="M1671"/>
      <c r="N1671" s="17"/>
      <c r="O1671"/>
      <c r="P1671" s="10"/>
      <c r="Q1671"/>
      <c r="R1671"/>
      <c r="S1671"/>
      <c r="T1671" s="17"/>
    </row>
    <row r="1672" spans="1:20" x14ac:dyDescent="0.3">
      <c r="A1672" s="10">
        <f>IF(ISBLANK('Step 1.1 Raw Data'!A1672),"-",'Step 1.1 Raw Data'!A1672)</f>
        <v>43202.000096585645</v>
      </c>
      <c r="B1672">
        <f t="shared" si="157"/>
        <v>0</v>
      </c>
      <c r="C1672">
        <f t="shared" si="156"/>
        <v>5</v>
      </c>
      <c r="D1672">
        <f>IF(ISBLANK('Step 1.1 Raw Data'!B1672),"-",'Step 1.1 Raw Data'!B1672)</f>
        <v>86.549199999999999</v>
      </c>
      <c r="E1672">
        <f>IF(ISBLANK('Step 1.1 Raw Data'!C1672),"-",'Step 1.1 Raw Data'!C1672)</f>
        <v>86.549199999999999</v>
      </c>
      <c r="F1672">
        <f>IF(ISBLANK('Step 1.1 Raw Data'!D1672),"-",'Step 1.1 Raw Data'!D1672)</f>
        <v>86.549199999999999</v>
      </c>
      <c r="G1672" s="17">
        <f t="shared" si="158"/>
        <v>86.549199999999999</v>
      </c>
      <c r="H1672" s="61">
        <f>(SQRT(3)*G1672*'Step 1.1 Raw Data'!$G$3*'Step 1.1 Raw Data'!$G$4)/1000</f>
        <v>31.314201019385028</v>
      </c>
      <c r="J1672" s="10"/>
      <c r="K1672"/>
      <c r="L1672"/>
      <c r="M1672"/>
      <c r="N1672" s="17"/>
      <c r="O1672"/>
      <c r="P1672" s="10"/>
      <c r="Q1672"/>
      <c r="R1672"/>
      <c r="S1672"/>
      <c r="T1672" s="17"/>
    </row>
    <row r="1673" spans="1:20" x14ac:dyDescent="0.3">
      <c r="A1673" s="10">
        <f>IF(ISBLANK('Step 1.1 Raw Data'!A1673),"-",'Step 1.1 Raw Data'!A1673)</f>
        <v>43202.041763310182</v>
      </c>
      <c r="B1673">
        <f t="shared" si="157"/>
        <v>1</v>
      </c>
      <c r="C1673">
        <f t="shared" si="156"/>
        <v>5</v>
      </c>
      <c r="D1673">
        <f>IF(ISBLANK('Step 1.1 Raw Data'!B1673),"-",'Step 1.1 Raw Data'!B1673)</f>
        <v>86.720100000000002</v>
      </c>
      <c r="E1673">
        <f>IF(ISBLANK('Step 1.1 Raw Data'!C1673),"-",'Step 1.1 Raw Data'!C1673)</f>
        <v>86.720100000000002</v>
      </c>
      <c r="F1673">
        <f>IF(ISBLANK('Step 1.1 Raw Data'!D1673),"-",'Step 1.1 Raw Data'!D1673)</f>
        <v>86.720100000000002</v>
      </c>
      <c r="G1673" s="17">
        <f t="shared" si="158"/>
        <v>86.720100000000002</v>
      </c>
      <c r="H1673" s="61">
        <f>(SQRT(3)*G1673*'Step 1.1 Raw Data'!$G$3*'Step 1.1 Raw Data'!$G$4)/1000</f>
        <v>31.376034022511721</v>
      </c>
      <c r="J1673" s="10"/>
      <c r="K1673"/>
      <c r="L1673"/>
      <c r="M1673"/>
      <c r="N1673" s="17"/>
      <c r="O1673"/>
      <c r="P1673" s="10"/>
      <c r="Q1673"/>
      <c r="R1673"/>
      <c r="S1673"/>
      <c r="T1673" s="17"/>
    </row>
    <row r="1674" spans="1:20" x14ac:dyDescent="0.3">
      <c r="A1674" s="10">
        <f>IF(ISBLANK('Step 1.1 Raw Data'!A1674),"-",'Step 1.1 Raw Data'!A1674)</f>
        <v>43202.08343003472</v>
      </c>
      <c r="B1674">
        <f t="shared" si="157"/>
        <v>2</v>
      </c>
      <c r="C1674">
        <f t="shared" si="156"/>
        <v>5</v>
      </c>
      <c r="D1674">
        <f>IF(ISBLANK('Step 1.1 Raw Data'!B1674),"-",'Step 1.1 Raw Data'!B1674)</f>
        <v>86.509500000000003</v>
      </c>
      <c r="E1674">
        <f>IF(ISBLANK('Step 1.1 Raw Data'!C1674),"-",'Step 1.1 Raw Data'!C1674)</f>
        <v>86.509500000000003</v>
      </c>
      <c r="F1674">
        <f>IF(ISBLANK('Step 1.1 Raw Data'!D1674),"-",'Step 1.1 Raw Data'!D1674)</f>
        <v>86.509500000000003</v>
      </c>
      <c r="G1674" s="17">
        <f t="shared" si="158"/>
        <v>86.509500000000003</v>
      </c>
      <c r="H1674" s="61">
        <f>(SQRT(3)*G1674*'Step 1.1 Raw Data'!$G$3*'Step 1.1 Raw Data'!$G$4)/1000</f>
        <v>31.299837238085267</v>
      </c>
      <c r="J1674" s="10"/>
      <c r="K1674"/>
      <c r="L1674"/>
      <c r="M1674"/>
      <c r="N1674" s="17"/>
      <c r="O1674"/>
      <c r="P1674" s="10"/>
      <c r="Q1674"/>
      <c r="R1674"/>
      <c r="S1674"/>
      <c r="T1674" s="17"/>
    </row>
    <row r="1675" spans="1:20" x14ac:dyDescent="0.3">
      <c r="A1675" s="10">
        <f>IF(ISBLANK('Step 1.1 Raw Data'!A1675),"-",'Step 1.1 Raw Data'!A1675)</f>
        <v>43202.125096759257</v>
      </c>
      <c r="B1675">
        <f t="shared" si="157"/>
        <v>3</v>
      </c>
      <c r="C1675">
        <f t="shared" si="156"/>
        <v>5</v>
      </c>
      <c r="D1675">
        <f>IF(ISBLANK('Step 1.1 Raw Data'!B1675),"-",'Step 1.1 Raw Data'!B1675)</f>
        <v>86.457599999999999</v>
      </c>
      <c r="E1675">
        <f>IF(ISBLANK('Step 1.1 Raw Data'!C1675),"-",'Step 1.1 Raw Data'!C1675)</f>
        <v>86.457599999999999</v>
      </c>
      <c r="F1675">
        <f>IF(ISBLANK('Step 1.1 Raw Data'!D1675),"-",'Step 1.1 Raw Data'!D1675)</f>
        <v>86.457599999999999</v>
      </c>
      <c r="G1675" s="17">
        <f t="shared" si="158"/>
        <v>86.457599999999999</v>
      </c>
      <c r="H1675" s="61">
        <f>(SQRT(3)*G1675*'Step 1.1 Raw Data'!$G$3*'Step 1.1 Raw Data'!$G$4)/1000</f>
        <v>31.281059398048548</v>
      </c>
      <c r="J1675" s="10"/>
      <c r="K1675"/>
      <c r="L1675"/>
      <c r="M1675"/>
      <c r="N1675" s="17"/>
      <c r="O1675"/>
      <c r="P1675" s="10"/>
      <c r="Q1675"/>
      <c r="R1675"/>
      <c r="S1675"/>
      <c r="T1675" s="17"/>
    </row>
    <row r="1676" spans="1:20" x14ac:dyDescent="0.3">
      <c r="A1676" s="10">
        <f>IF(ISBLANK('Step 1.1 Raw Data'!A1676),"-",'Step 1.1 Raw Data'!A1676)</f>
        <v>43202.166763483794</v>
      </c>
      <c r="B1676">
        <f t="shared" si="157"/>
        <v>4</v>
      </c>
      <c r="C1676">
        <f t="shared" si="156"/>
        <v>5</v>
      </c>
      <c r="D1676">
        <f>IF(ISBLANK('Step 1.1 Raw Data'!B1676),"-",'Step 1.1 Raw Data'!B1676)</f>
        <v>86.631600000000006</v>
      </c>
      <c r="E1676">
        <f>IF(ISBLANK('Step 1.1 Raw Data'!C1676),"-",'Step 1.1 Raw Data'!C1676)</f>
        <v>86.631600000000006</v>
      </c>
      <c r="F1676">
        <f>IF(ISBLANK('Step 1.1 Raw Data'!D1676),"-",'Step 1.1 Raw Data'!D1676)</f>
        <v>86.631600000000006</v>
      </c>
      <c r="G1676" s="17">
        <f t="shared" si="158"/>
        <v>86.631600000000006</v>
      </c>
      <c r="H1676" s="61">
        <f>(SQRT(3)*G1676*'Step 1.1 Raw Data'!$G$3*'Step 1.1 Raw Data'!$G$4)/1000</f>
        <v>31.344014006264135</v>
      </c>
      <c r="J1676" s="10"/>
      <c r="K1676"/>
      <c r="L1676"/>
      <c r="M1676"/>
      <c r="N1676" s="17"/>
      <c r="O1676"/>
      <c r="P1676" s="10"/>
      <c r="Q1676"/>
      <c r="R1676"/>
      <c r="S1676"/>
      <c r="T1676" s="17"/>
    </row>
    <row r="1677" spans="1:20" x14ac:dyDescent="0.3">
      <c r="A1677" s="10">
        <f>IF(ISBLANK('Step 1.1 Raw Data'!A1677),"-",'Step 1.1 Raw Data'!A1677)</f>
        <v>43202.208430208331</v>
      </c>
      <c r="B1677">
        <f t="shared" si="157"/>
        <v>5</v>
      </c>
      <c r="C1677">
        <f t="shared" si="156"/>
        <v>5</v>
      </c>
      <c r="D1677">
        <f>IF(ISBLANK('Step 1.1 Raw Data'!B1677),"-",'Step 1.1 Raw Data'!B1677)</f>
        <v>86.569000000000003</v>
      </c>
      <c r="E1677">
        <f>IF(ISBLANK('Step 1.1 Raw Data'!C1677),"-",'Step 1.1 Raw Data'!C1677)</f>
        <v>86.569000000000003</v>
      </c>
      <c r="F1677">
        <f>IF(ISBLANK('Step 1.1 Raw Data'!D1677),"-",'Step 1.1 Raw Data'!D1677)</f>
        <v>86.569000000000003</v>
      </c>
      <c r="G1677" s="17">
        <f t="shared" si="158"/>
        <v>86.569000000000003</v>
      </c>
      <c r="H1677" s="61">
        <f>(SQRT(3)*G1677*'Step 1.1 Raw Data'!$G$3*'Step 1.1 Raw Data'!$G$4)/1000</f>
        <v>31.321364819630251</v>
      </c>
      <c r="J1677" s="10"/>
      <c r="K1677"/>
      <c r="L1677"/>
      <c r="M1677"/>
      <c r="N1677" s="17"/>
      <c r="O1677"/>
      <c r="P1677" s="10"/>
      <c r="Q1677"/>
      <c r="R1677"/>
      <c r="S1677"/>
      <c r="T1677" s="17"/>
    </row>
    <row r="1678" spans="1:20" x14ac:dyDescent="0.3">
      <c r="A1678" s="10">
        <f>IF(ISBLANK('Step 1.1 Raw Data'!A1678),"-",'Step 1.1 Raw Data'!A1678)</f>
        <v>43202.250096932868</v>
      </c>
      <c r="B1678">
        <f t="shared" si="157"/>
        <v>6</v>
      </c>
      <c r="C1678">
        <f t="shared" si="156"/>
        <v>5</v>
      </c>
      <c r="D1678">
        <f>IF(ISBLANK('Step 1.1 Raw Data'!B1678),"-",'Step 1.1 Raw Data'!B1678)</f>
        <v>86.646799999999999</v>
      </c>
      <c r="E1678">
        <f>IF(ISBLANK('Step 1.1 Raw Data'!C1678),"-",'Step 1.1 Raw Data'!C1678)</f>
        <v>86.646799999999999</v>
      </c>
      <c r="F1678">
        <f>IF(ISBLANK('Step 1.1 Raw Data'!D1678),"-",'Step 1.1 Raw Data'!D1678)</f>
        <v>86.646799999999999</v>
      </c>
      <c r="G1678" s="17">
        <f t="shared" si="158"/>
        <v>86.646799999999999</v>
      </c>
      <c r="H1678" s="61">
        <f>(SQRT(3)*G1678*'Step 1.1 Raw Data'!$G$3*'Step 1.1 Raw Data'!$G$4)/1000</f>
        <v>31.349513489280671</v>
      </c>
      <c r="J1678" s="10"/>
      <c r="K1678"/>
      <c r="L1678"/>
      <c r="M1678"/>
      <c r="N1678" s="17"/>
      <c r="O1678"/>
      <c r="P1678" s="10"/>
      <c r="Q1678"/>
      <c r="R1678"/>
      <c r="S1678"/>
      <c r="T1678" s="17"/>
    </row>
    <row r="1679" spans="1:20" x14ac:dyDescent="0.3">
      <c r="A1679" s="10">
        <f>IF(ISBLANK('Step 1.1 Raw Data'!A1679),"-",'Step 1.1 Raw Data'!A1679)</f>
        <v>43202.291763657406</v>
      </c>
      <c r="B1679">
        <f t="shared" si="157"/>
        <v>7</v>
      </c>
      <c r="C1679">
        <f t="shared" si="156"/>
        <v>5</v>
      </c>
      <c r="D1679">
        <f>IF(ISBLANK('Step 1.1 Raw Data'!B1679),"-",'Step 1.1 Raw Data'!B1679)</f>
        <v>86.636099999999999</v>
      </c>
      <c r="E1679">
        <f>IF(ISBLANK('Step 1.1 Raw Data'!C1679),"-",'Step 1.1 Raw Data'!C1679)</f>
        <v>86.636099999999999</v>
      </c>
      <c r="F1679">
        <f>IF(ISBLANK('Step 1.1 Raw Data'!D1679),"-",'Step 1.1 Raw Data'!D1679)</f>
        <v>86.636099999999999</v>
      </c>
      <c r="G1679" s="17">
        <f t="shared" si="158"/>
        <v>86.636099999999999</v>
      </c>
      <c r="H1679" s="61">
        <f>(SQRT(3)*G1679*'Step 1.1 Raw Data'!$G$3*'Step 1.1 Raw Data'!$G$4)/1000</f>
        <v>31.345642142683506</v>
      </c>
      <c r="J1679" s="10"/>
      <c r="K1679"/>
      <c r="L1679"/>
      <c r="M1679"/>
      <c r="N1679" s="17"/>
      <c r="O1679"/>
      <c r="P1679" s="10"/>
      <c r="Q1679"/>
      <c r="R1679"/>
      <c r="S1679"/>
      <c r="T1679" s="17"/>
    </row>
    <row r="1680" spans="1:20" x14ac:dyDescent="0.3">
      <c r="A1680" s="10">
        <f>IF(ISBLANK('Step 1.1 Raw Data'!A1680),"-",'Step 1.1 Raw Data'!A1680)</f>
        <v>43202.333430381943</v>
      </c>
      <c r="B1680">
        <f t="shared" si="157"/>
        <v>8</v>
      </c>
      <c r="C1680">
        <f t="shared" si="156"/>
        <v>5</v>
      </c>
      <c r="D1680">
        <f>IF(ISBLANK('Step 1.1 Raw Data'!B1680),"-",'Step 1.1 Raw Data'!B1680)</f>
        <v>86.681899999999999</v>
      </c>
      <c r="E1680">
        <f>IF(ISBLANK('Step 1.1 Raw Data'!C1680),"-",'Step 1.1 Raw Data'!C1680)</f>
        <v>86.681899999999999</v>
      </c>
      <c r="F1680">
        <f>IF(ISBLANK('Step 1.1 Raw Data'!D1680),"-",'Step 1.1 Raw Data'!D1680)</f>
        <v>86.681899999999999</v>
      </c>
      <c r="G1680" s="17">
        <f t="shared" si="158"/>
        <v>86.681899999999999</v>
      </c>
      <c r="H1680" s="61">
        <f>(SQRT(3)*G1680*'Step 1.1 Raw Data'!$G$3*'Step 1.1 Raw Data'!$G$4)/1000</f>
        <v>31.362212953351747</v>
      </c>
      <c r="J1680" s="10"/>
      <c r="K1680"/>
      <c r="L1680"/>
      <c r="M1680"/>
      <c r="N1680" s="17"/>
      <c r="O1680"/>
      <c r="P1680" s="10"/>
      <c r="Q1680"/>
      <c r="R1680"/>
      <c r="S1680"/>
      <c r="T1680" s="17"/>
    </row>
    <row r="1681" spans="1:20" x14ac:dyDescent="0.3">
      <c r="A1681" s="10">
        <f>IF(ISBLANK('Step 1.1 Raw Data'!A1681),"-",'Step 1.1 Raw Data'!A1681)</f>
        <v>43202.37509710648</v>
      </c>
      <c r="B1681">
        <f t="shared" si="157"/>
        <v>9</v>
      </c>
      <c r="C1681">
        <f t="shared" si="156"/>
        <v>5</v>
      </c>
      <c r="D1681">
        <f>IF(ISBLANK('Step 1.1 Raw Data'!B1681),"-",'Step 1.1 Raw Data'!B1681)</f>
        <v>86.709400000000002</v>
      </c>
      <c r="E1681">
        <f>IF(ISBLANK('Step 1.1 Raw Data'!C1681),"-",'Step 1.1 Raw Data'!C1681)</f>
        <v>86.709400000000002</v>
      </c>
      <c r="F1681">
        <f>IF(ISBLANK('Step 1.1 Raw Data'!D1681),"-",'Step 1.1 Raw Data'!D1681)</f>
        <v>86.709400000000002</v>
      </c>
      <c r="G1681" s="17">
        <f t="shared" si="158"/>
        <v>86.709400000000002</v>
      </c>
      <c r="H1681" s="61">
        <f>(SQRT(3)*G1681*'Step 1.1 Raw Data'!$G$3*'Step 1.1 Raw Data'!$G$4)/1000</f>
        <v>31.372162675914559</v>
      </c>
      <c r="J1681" s="10"/>
      <c r="K1681"/>
      <c r="L1681"/>
      <c r="M1681"/>
      <c r="N1681" s="17"/>
      <c r="O1681"/>
      <c r="P1681" s="10"/>
      <c r="Q1681"/>
      <c r="R1681"/>
      <c r="S1681"/>
      <c r="T1681" s="17"/>
    </row>
    <row r="1682" spans="1:20" x14ac:dyDescent="0.3">
      <c r="A1682" s="10">
        <f>IF(ISBLANK('Step 1.1 Raw Data'!A1682),"-",'Step 1.1 Raw Data'!A1682)</f>
        <v>43202.416763831017</v>
      </c>
      <c r="B1682">
        <f t="shared" si="157"/>
        <v>10</v>
      </c>
      <c r="C1682">
        <f t="shared" si="156"/>
        <v>5</v>
      </c>
      <c r="D1682">
        <f>IF(ISBLANK('Step 1.1 Raw Data'!B1682),"-",'Step 1.1 Raw Data'!B1682)</f>
        <v>86.793300000000002</v>
      </c>
      <c r="E1682">
        <f>IF(ISBLANK('Step 1.1 Raw Data'!C1682),"-",'Step 1.1 Raw Data'!C1682)</f>
        <v>86.793300000000002</v>
      </c>
      <c r="F1682">
        <f>IF(ISBLANK('Step 1.1 Raw Data'!D1682),"-",'Step 1.1 Raw Data'!D1682)</f>
        <v>86.793300000000002</v>
      </c>
      <c r="G1682" s="17">
        <f t="shared" si="158"/>
        <v>86.793300000000002</v>
      </c>
      <c r="H1682" s="61">
        <f>(SQRT(3)*G1682*'Step 1.1 Raw Data'!$G$3*'Step 1.1 Raw Data'!$G$4)/1000</f>
        <v>31.402518374933457</v>
      </c>
      <c r="J1682" s="10"/>
      <c r="K1682"/>
      <c r="L1682"/>
      <c r="M1682"/>
      <c r="N1682" s="17"/>
      <c r="O1682"/>
      <c r="P1682" s="10"/>
      <c r="Q1682"/>
      <c r="R1682"/>
      <c r="S1682"/>
      <c r="T1682" s="17"/>
    </row>
    <row r="1683" spans="1:20" x14ac:dyDescent="0.3">
      <c r="A1683" s="10">
        <f>IF(ISBLANK('Step 1.1 Raw Data'!A1683),"-",'Step 1.1 Raw Data'!A1683)</f>
        <v>43202.458430555555</v>
      </c>
      <c r="B1683">
        <f t="shared" si="157"/>
        <v>11</v>
      </c>
      <c r="C1683">
        <f t="shared" si="156"/>
        <v>5</v>
      </c>
      <c r="D1683">
        <f>IF(ISBLANK('Step 1.1 Raw Data'!B1683),"-",'Step 1.1 Raw Data'!B1683)</f>
        <v>86.800899999999999</v>
      </c>
      <c r="E1683">
        <f>IF(ISBLANK('Step 1.1 Raw Data'!C1683),"-",'Step 1.1 Raw Data'!C1683)</f>
        <v>86.800899999999999</v>
      </c>
      <c r="F1683">
        <f>IF(ISBLANK('Step 1.1 Raw Data'!D1683),"-",'Step 1.1 Raw Data'!D1683)</f>
        <v>86.800899999999999</v>
      </c>
      <c r="G1683" s="17">
        <f t="shared" si="158"/>
        <v>86.800899999999999</v>
      </c>
      <c r="H1683" s="61">
        <f>(SQRT(3)*G1683*'Step 1.1 Raw Data'!$G$3*'Step 1.1 Raw Data'!$G$4)/1000</f>
        <v>31.405268116441722</v>
      </c>
      <c r="J1683" s="10"/>
      <c r="K1683"/>
      <c r="L1683"/>
      <c r="M1683"/>
      <c r="N1683" s="17"/>
      <c r="O1683"/>
      <c r="P1683" s="10"/>
      <c r="Q1683"/>
      <c r="R1683"/>
      <c r="S1683"/>
      <c r="T1683" s="17"/>
    </row>
    <row r="1684" spans="1:20" x14ac:dyDescent="0.3">
      <c r="A1684" s="10">
        <f>IF(ISBLANK('Step 1.1 Raw Data'!A1684),"-",'Step 1.1 Raw Data'!A1684)</f>
        <v>43202.500097280092</v>
      </c>
      <c r="B1684">
        <f t="shared" si="157"/>
        <v>12</v>
      </c>
      <c r="C1684">
        <f t="shared" si="156"/>
        <v>5</v>
      </c>
      <c r="D1684">
        <f>IF(ISBLANK('Step 1.1 Raw Data'!B1684),"-",'Step 1.1 Raw Data'!B1684)</f>
        <v>86.672799999999995</v>
      </c>
      <c r="E1684">
        <f>IF(ISBLANK('Step 1.1 Raw Data'!C1684),"-",'Step 1.1 Raw Data'!C1684)</f>
        <v>86.672799999999995</v>
      </c>
      <c r="F1684">
        <f>IF(ISBLANK('Step 1.1 Raw Data'!D1684),"-",'Step 1.1 Raw Data'!D1684)</f>
        <v>86.672799999999995</v>
      </c>
      <c r="G1684" s="17">
        <f t="shared" si="158"/>
        <v>86.672799999999995</v>
      </c>
      <c r="H1684" s="61">
        <f>(SQRT(3)*G1684*'Step 1.1 Raw Data'!$G$3*'Step 1.1 Raw Data'!$G$4)/1000</f>
        <v>31.358920499703686</v>
      </c>
      <c r="J1684" s="10"/>
      <c r="K1684"/>
      <c r="L1684"/>
      <c r="M1684"/>
      <c r="N1684" s="17"/>
      <c r="O1684"/>
      <c r="P1684" s="10"/>
      <c r="Q1684"/>
      <c r="R1684"/>
      <c r="S1684"/>
      <c r="T1684" s="17"/>
    </row>
    <row r="1685" spans="1:20" x14ac:dyDescent="0.3">
      <c r="A1685" s="10">
        <f>IF(ISBLANK('Step 1.1 Raw Data'!A1685),"-",'Step 1.1 Raw Data'!A1685)</f>
        <v>43202.541764004629</v>
      </c>
      <c r="B1685">
        <f t="shared" si="157"/>
        <v>13</v>
      </c>
      <c r="C1685">
        <f t="shared" si="156"/>
        <v>5</v>
      </c>
      <c r="D1685">
        <f>IF(ISBLANK('Step 1.1 Raw Data'!B1685),"-",'Step 1.1 Raw Data'!B1685)</f>
        <v>86.631600000000006</v>
      </c>
      <c r="E1685">
        <f>IF(ISBLANK('Step 1.1 Raw Data'!C1685),"-",'Step 1.1 Raw Data'!C1685)</f>
        <v>86.631600000000006</v>
      </c>
      <c r="F1685">
        <f>IF(ISBLANK('Step 1.1 Raw Data'!D1685),"-",'Step 1.1 Raw Data'!D1685)</f>
        <v>86.631600000000006</v>
      </c>
      <c r="G1685" s="17">
        <f t="shared" si="158"/>
        <v>86.631600000000006</v>
      </c>
      <c r="H1685" s="61">
        <f>(SQRT(3)*G1685*'Step 1.1 Raw Data'!$G$3*'Step 1.1 Raw Data'!$G$4)/1000</f>
        <v>31.344014006264135</v>
      </c>
      <c r="J1685" s="10"/>
      <c r="K1685"/>
      <c r="L1685"/>
      <c r="M1685"/>
      <c r="N1685" s="17"/>
      <c r="O1685"/>
      <c r="P1685" s="10"/>
      <c r="Q1685"/>
      <c r="R1685"/>
      <c r="S1685"/>
      <c r="T1685" s="17"/>
    </row>
    <row r="1686" spans="1:20" x14ac:dyDescent="0.3">
      <c r="A1686" s="10">
        <f>IF(ISBLANK('Step 1.1 Raw Data'!A1686),"-",'Step 1.1 Raw Data'!A1686)</f>
        <v>43202.583430729166</v>
      </c>
      <c r="B1686">
        <f t="shared" si="157"/>
        <v>14</v>
      </c>
      <c r="C1686">
        <f t="shared" si="156"/>
        <v>5</v>
      </c>
      <c r="D1686">
        <f>IF(ISBLANK('Step 1.1 Raw Data'!B1686),"-",'Step 1.1 Raw Data'!B1686)</f>
        <v>86.631600000000006</v>
      </c>
      <c r="E1686">
        <f>IF(ISBLANK('Step 1.1 Raw Data'!C1686),"-",'Step 1.1 Raw Data'!C1686)</f>
        <v>86.631600000000006</v>
      </c>
      <c r="F1686">
        <f>IF(ISBLANK('Step 1.1 Raw Data'!D1686),"-",'Step 1.1 Raw Data'!D1686)</f>
        <v>86.631600000000006</v>
      </c>
      <c r="G1686" s="17">
        <f t="shared" si="158"/>
        <v>86.631600000000006</v>
      </c>
      <c r="H1686" s="61">
        <f>(SQRT(3)*G1686*'Step 1.1 Raw Data'!$G$3*'Step 1.1 Raw Data'!$G$4)/1000</f>
        <v>31.344014006264135</v>
      </c>
      <c r="J1686" s="10"/>
      <c r="K1686"/>
      <c r="L1686"/>
      <c r="M1686"/>
      <c r="N1686" s="17"/>
      <c r="O1686"/>
      <c r="P1686" s="10"/>
      <c r="Q1686"/>
      <c r="R1686"/>
      <c r="S1686"/>
      <c r="T1686" s="17"/>
    </row>
    <row r="1687" spans="1:20" x14ac:dyDescent="0.3">
      <c r="A1687" s="10">
        <f>IF(ISBLANK('Step 1.1 Raw Data'!A1687),"-",'Step 1.1 Raw Data'!A1687)</f>
        <v>43202.625097453703</v>
      </c>
      <c r="B1687">
        <f t="shared" si="157"/>
        <v>15</v>
      </c>
      <c r="C1687">
        <f t="shared" si="156"/>
        <v>5</v>
      </c>
      <c r="D1687">
        <f>IF(ISBLANK('Step 1.1 Raw Data'!B1687),"-",'Step 1.1 Raw Data'!B1687)</f>
        <v>86.663600000000002</v>
      </c>
      <c r="E1687">
        <f>IF(ISBLANK('Step 1.1 Raw Data'!C1687),"-",'Step 1.1 Raw Data'!C1687)</f>
        <v>86.663600000000002</v>
      </c>
      <c r="F1687">
        <f>IF(ISBLANK('Step 1.1 Raw Data'!D1687),"-",'Step 1.1 Raw Data'!D1687)</f>
        <v>86.663600000000002</v>
      </c>
      <c r="G1687" s="17">
        <f t="shared" si="158"/>
        <v>86.663600000000017</v>
      </c>
      <c r="H1687" s="61">
        <f>(SQRT(3)*G1687*'Step 1.1 Raw Data'!$G$3*'Step 1.1 Raw Data'!$G$4)/1000</f>
        <v>31.355591865246314</v>
      </c>
      <c r="J1687" s="10"/>
      <c r="K1687"/>
      <c r="L1687"/>
      <c r="M1687"/>
      <c r="N1687" s="17"/>
      <c r="O1687"/>
      <c r="P1687" s="10"/>
      <c r="Q1687"/>
      <c r="R1687"/>
      <c r="S1687"/>
      <c r="T1687" s="17"/>
    </row>
    <row r="1688" spans="1:20" x14ac:dyDescent="0.3">
      <c r="A1688" s="10">
        <f>IF(ISBLANK('Step 1.1 Raw Data'!A1688),"-",'Step 1.1 Raw Data'!A1688)</f>
        <v>43202.666764178241</v>
      </c>
      <c r="B1688">
        <f t="shared" si="157"/>
        <v>16</v>
      </c>
      <c r="C1688">
        <f t="shared" si="156"/>
        <v>5</v>
      </c>
      <c r="D1688">
        <f>IF(ISBLANK('Step 1.1 Raw Data'!B1688),"-",'Step 1.1 Raw Data'!B1688)</f>
        <v>86.556799999999996</v>
      </c>
      <c r="E1688">
        <f>IF(ISBLANK('Step 1.1 Raw Data'!C1688),"-",'Step 1.1 Raw Data'!C1688)</f>
        <v>86.556799999999996</v>
      </c>
      <c r="F1688">
        <f>IF(ISBLANK('Step 1.1 Raw Data'!D1688),"-",'Step 1.1 Raw Data'!D1688)</f>
        <v>86.556799999999996</v>
      </c>
      <c r="G1688" s="17">
        <f t="shared" si="158"/>
        <v>86.556799999999996</v>
      </c>
      <c r="H1688" s="61">
        <f>(SQRT(3)*G1688*'Step 1.1 Raw Data'!$G$3*'Step 1.1 Raw Data'!$G$4)/1000</f>
        <v>31.316950760893295</v>
      </c>
      <c r="J1688" s="10"/>
      <c r="K1688"/>
      <c r="L1688"/>
      <c r="M1688"/>
      <c r="N1688" s="17"/>
      <c r="O1688"/>
      <c r="P1688" s="10"/>
      <c r="Q1688"/>
      <c r="R1688"/>
      <c r="S1688"/>
      <c r="T1688" s="17"/>
    </row>
    <row r="1689" spans="1:20" x14ac:dyDescent="0.3">
      <c r="A1689" s="10">
        <f>IF(ISBLANK('Step 1.1 Raw Data'!A1689),"-",'Step 1.1 Raw Data'!A1689)</f>
        <v>43202.708430902778</v>
      </c>
      <c r="B1689">
        <f t="shared" si="157"/>
        <v>17</v>
      </c>
      <c r="C1689">
        <f t="shared" si="156"/>
        <v>5</v>
      </c>
      <c r="D1689">
        <f>IF(ISBLANK('Step 1.1 Raw Data'!B1689),"-",'Step 1.1 Raw Data'!B1689)</f>
        <v>86.686499999999995</v>
      </c>
      <c r="E1689">
        <f>IF(ISBLANK('Step 1.1 Raw Data'!C1689),"-",'Step 1.1 Raw Data'!C1689)</f>
        <v>86.686499999999995</v>
      </c>
      <c r="F1689">
        <f>IF(ISBLANK('Step 1.1 Raw Data'!D1689),"-",'Step 1.1 Raw Data'!D1689)</f>
        <v>86.686499999999995</v>
      </c>
      <c r="G1689" s="17">
        <f t="shared" si="158"/>
        <v>86.686499999999981</v>
      </c>
      <c r="H1689" s="61">
        <f>(SQRT(3)*G1689*'Step 1.1 Raw Data'!$G$3*'Step 1.1 Raw Data'!$G$4)/1000</f>
        <v>31.363877270580424</v>
      </c>
      <c r="J1689" s="10"/>
      <c r="K1689"/>
      <c r="L1689"/>
      <c r="M1689"/>
      <c r="N1689" s="17"/>
      <c r="O1689"/>
      <c r="P1689" s="10"/>
      <c r="Q1689"/>
      <c r="R1689"/>
      <c r="S1689"/>
      <c r="T1689" s="17"/>
    </row>
    <row r="1690" spans="1:20" x14ac:dyDescent="0.3">
      <c r="A1690" s="10">
        <f>IF(ISBLANK('Step 1.1 Raw Data'!A1690),"-",'Step 1.1 Raw Data'!A1690)</f>
        <v>43202.750097627315</v>
      </c>
      <c r="B1690">
        <f t="shared" si="157"/>
        <v>18</v>
      </c>
      <c r="C1690">
        <f t="shared" si="156"/>
        <v>5</v>
      </c>
      <c r="D1690">
        <f>IF(ISBLANK('Step 1.1 Raw Data'!B1690),"-",'Step 1.1 Raw Data'!B1690)</f>
        <v>86.726200000000006</v>
      </c>
      <c r="E1690">
        <f>IF(ISBLANK('Step 1.1 Raw Data'!C1690),"-",'Step 1.1 Raw Data'!C1690)</f>
        <v>86.726200000000006</v>
      </c>
      <c r="F1690">
        <f>IF(ISBLANK('Step 1.1 Raw Data'!D1690),"-",'Step 1.1 Raw Data'!D1690)</f>
        <v>86.726200000000006</v>
      </c>
      <c r="G1690" s="17">
        <f t="shared" si="158"/>
        <v>86.726200000000006</v>
      </c>
      <c r="H1690" s="61">
        <f>(SQRT(3)*G1690*'Step 1.1 Raw Data'!$G$3*'Step 1.1 Raw Data'!$G$4)/1000</f>
        <v>31.378241051880199</v>
      </c>
      <c r="J1690" s="10"/>
      <c r="K1690"/>
      <c r="L1690"/>
      <c r="M1690"/>
      <c r="N1690" s="17"/>
      <c r="O1690"/>
      <c r="P1690" s="10"/>
      <c r="Q1690"/>
      <c r="R1690"/>
      <c r="S1690"/>
      <c r="T1690" s="17"/>
    </row>
    <row r="1691" spans="1:20" x14ac:dyDescent="0.3">
      <c r="A1691" s="10">
        <f>IF(ISBLANK('Step 1.1 Raw Data'!A1691),"-",'Step 1.1 Raw Data'!A1691)</f>
        <v>43202.791764351852</v>
      </c>
      <c r="B1691">
        <f t="shared" si="157"/>
        <v>19</v>
      </c>
      <c r="C1691">
        <f t="shared" si="156"/>
        <v>5</v>
      </c>
      <c r="D1691">
        <f>IF(ISBLANK('Step 1.1 Raw Data'!B1691),"-",'Step 1.1 Raw Data'!B1691)</f>
        <v>86.518699999999995</v>
      </c>
      <c r="E1691">
        <f>IF(ISBLANK('Step 1.1 Raw Data'!C1691),"-",'Step 1.1 Raw Data'!C1691)</f>
        <v>86.518699999999995</v>
      </c>
      <c r="F1691">
        <f>IF(ISBLANK('Step 1.1 Raw Data'!D1691),"-",'Step 1.1 Raw Data'!D1691)</f>
        <v>86.518699999999995</v>
      </c>
      <c r="G1691" s="17">
        <f t="shared" si="158"/>
        <v>86.51870000000001</v>
      </c>
      <c r="H1691" s="61">
        <f>(SQRT(3)*G1691*'Step 1.1 Raw Data'!$G$3*'Step 1.1 Raw Data'!$G$4)/1000</f>
        <v>31.303165872542639</v>
      </c>
      <c r="J1691" s="10"/>
      <c r="K1691"/>
      <c r="L1691"/>
      <c r="M1691"/>
      <c r="N1691" s="17"/>
      <c r="O1691"/>
      <c r="P1691" s="10"/>
      <c r="Q1691"/>
      <c r="R1691"/>
      <c r="S1691"/>
      <c r="T1691" s="17"/>
    </row>
    <row r="1692" spans="1:20" x14ac:dyDescent="0.3">
      <c r="A1692" s="10">
        <f>IF(ISBLANK('Step 1.1 Raw Data'!A1692),"-",'Step 1.1 Raw Data'!A1692)</f>
        <v>43202.833431076389</v>
      </c>
      <c r="B1692">
        <f t="shared" si="157"/>
        <v>20</v>
      </c>
      <c r="C1692">
        <f t="shared" si="156"/>
        <v>5</v>
      </c>
      <c r="D1692">
        <f>IF(ISBLANK('Step 1.1 Raw Data'!B1692),"-",'Step 1.1 Raw Data'!B1692)</f>
        <v>86.576599999999999</v>
      </c>
      <c r="E1692">
        <f>IF(ISBLANK('Step 1.1 Raw Data'!C1692),"-",'Step 1.1 Raw Data'!C1692)</f>
        <v>86.576599999999999</v>
      </c>
      <c r="F1692">
        <f>IF(ISBLANK('Step 1.1 Raw Data'!D1692),"-",'Step 1.1 Raw Data'!D1692)</f>
        <v>86.576599999999999</v>
      </c>
      <c r="G1692" s="17">
        <f t="shared" si="158"/>
        <v>86.576599999999999</v>
      </c>
      <c r="H1692" s="61">
        <f>(SQRT(3)*G1692*'Step 1.1 Raw Data'!$G$3*'Step 1.1 Raw Data'!$G$4)/1000</f>
        <v>31.324114561138519</v>
      </c>
      <c r="J1692" s="10"/>
      <c r="K1692"/>
      <c r="L1692"/>
      <c r="M1692"/>
      <c r="N1692" s="17"/>
      <c r="O1692"/>
      <c r="P1692" s="10"/>
      <c r="Q1692"/>
      <c r="R1692"/>
      <c r="S1692"/>
      <c r="T1692" s="17"/>
    </row>
    <row r="1693" spans="1:20" x14ac:dyDescent="0.3">
      <c r="A1693" s="10">
        <f>IF(ISBLANK('Step 1.1 Raw Data'!A1693),"-",'Step 1.1 Raw Data'!A1693)</f>
        <v>43202.875097800927</v>
      </c>
      <c r="B1693">
        <f t="shared" si="157"/>
        <v>21</v>
      </c>
      <c r="C1693">
        <f t="shared" si="156"/>
        <v>5</v>
      </c>
      <c r="D1693">
        <f>IF(ISBLANK('Step 1.1 Raw Data'!B1693),"-",'Step 1.1 Raw Data'!B1693)</f>
        <v>86.619399999999999</v>
      </c>
      <c r="E1693">
        <f>IF(ISBLANK('Step 1.1 Raw Data'!C1693),"-",'Step 1.1 Raw Data'!C1693)</f>
        <v>86.619399999999999</v>
      </c>
      <c r="F1693">
        <f>IF(ISBLANK('Step 1.1 Raw Data'!D1693),"-",'Step 1.1 Raw Data'!D1693)</f>
        <v>86.619399999999999</v>
      </c>
      <c r="G1693" s="17">
        <f t="shared" si="158"/>
        <v>86.619399999999999</v>
      </c>
      <c r="H1693" s="61">
        <f>(SQRT(3)*G1693*'Step 1.1 Raw Data'!$G$3*'Step 1.1 Raw Data'!$G$4)/1000</f>
        <v>31.339599947527173</v>
      </c>
      <c r="J1693" s="10"/>
      <c r="K1693"/>
      <c r="L1693"/>
      <c r="M1693"/>
      <c r="N1693" s="17"/>
      <c r="O1693"/>
      <c r="P1693" s="10"/>
      <c r="Q1693"/>
      <c r="R1693"/>
      <c r="S1693"/>
      <c r="T1693" s="17"/>
    </row>
    <row r="1694" spans="1:20" x14ac:dyDescent="0.3">
      <c r="A1694" s="10">
        <f>IF(ISBLANK('Step 1.1 Raw Data'!A1694),"-",'Step 1.1 Raw Data'!A1694)</f>
        <v>43202.916764525464</v>
      </c>
      <c r="B1694">
        <f t="shared" si="157"/>
        <v>22</v>
      </c>
      <c r="C1694">
        <f t="shared" si="156"/>
        <v>5</v>
      </c>
      <c r="D1694">
        <f>IF(ISBLANK('Step 1.1 Raw Data'!B1694),"-",'Step 1.1 Raw Data'!B1694)</f>
        <v>86.674300000000002</v>
      </c>
      <c r="E1694">
        <f>IF(ISBLANK('Step 1.1 Raw Data'!C1694),"-",'Step 1.1 Raw Data'!C1694)</f>
        <v>86.674300000000002</v>
      </c>
      <c r="F1694">
        <f>IF(ISBLANK('Step 1.1 Raw Data'!D1694),"-",'Step 1.1 Raw Data'!D1694)</f>
        <v>86.674300000000002</v>
      </c>
      <c r="G1694" s="17">
        <f t="shared" si="158"/>
        <v>86.674300000000002</v>
      </c>
      <c r="H1694" s="61">
        <f>(SQRT(3)*G1694*'Step 1.1 Raw Data'!$G$3*'Step 1.1 Raw Data'!$G$4)/1000</f>
        <v>31.35946321184348</v>
      </c>
      <c r="J1694" s="10"/>
      <c r="K1694"/>
      <c r="L1694"/>
      <c r="M1694"/>
      <c r="N1694" s="17"/>
      <c r="O1694"/>
      <c r="P1694" s="10"/>
      <c r="Q1694"/>
      <c r="R1694"/>
      <c r="S1694"/>
      <c r="T1694" s="17"/>
    </row>
    <row r="1695" spans="1:20" x14ac:dyDescent="0.3">
      <c r="A1695" s="10">
        <f>IF(ISBLANK('Step 1.1 Raw Data'!A1695),"-",'Step 1.1 Raw Data'!A1695)</f>
        <v>43202.958431250001</v>
      </c>
      <c r="B1695">
        <f t="shared" si="157"/>
        <v>23</v>
      </c>
      <c r="C1695">
        <f t="shared" si="156"/>
        <v>5</v>
      </c>
      <c r="D1695">
        <f>IF(ISBLANK('Step 1.1 Raw Data'!B1695),"-",'Step 1.1 Raw Data'!B1695)</f>
        <v>86.564400000000006</v>
      </c>
      <c r="E1695">
        <f>IF(ISBLANK('Step 1.1 Raw Data'!C1695),"-",'Step 1.1 Raw Data'!C1695)</f>
        <v>86.564400000000006</v>
      </c>
      <c r="F1695">
        <f>IF(ISBLANK('Step 1.1 Raw Data'!D1695),"-",'Step 1.1 Raw Data'!D1695)</f>
        <v>86.564400000000006</v>
      </c>
      <c r="G1695" s="17">
        <f t="shared" si="158"/>
        <v>86.56440000000002</v>
      </c>
      <c r="H1695" s="61">
        <f>(SQRT(3)*G1695*'Step 1.1 Raw Data'!$G$3*'Step 1.1 Raw Data'!$G$4)/1000</f>
        <v>31.319700502401567</v>
      </c>
      <c r="J1695" s="10"/>
      <c r="K1695"/>
      <c r="L1695"/>
      <c r="M1695"/>
      <c r="N1695" s="17"/>
      <c r="O1695"/>
      <c r="P1695" s="10"/>
      <c r="Q1695"/>
      <c r="R1695"/>
      <c r="S1695"/>
      <c r="T1695" s="17"/>
    </row>
    <row r="1696" spans="1:20" x14ac:dyDescent="0.3">
      <c r="A1696" s="10">
        <f>IF(ISBLANK('Step 1.1 Raw Data'!A1696),"-",'Step 1.1 Raw Data'!A1696)</f>
        <v>43203.000097974538</v>
      </c>
      <c r="B1696">
        <f t="shared" si="157"/>
        <v>0</v>
      </c>
      <c r="C1696">
        <f t="shared" si="156"/>
        <v>6</v>
      </c>
      <c r="D1696">
        <f>IF(ISBLANK('Step 1.1 Raw Data'!B1696),"-",'Step 1.1 Raw Data'!B1696)</f>
        <v>86.2226</v>
      </c>
      <c r="E1696">
        <f>IF(ISBLANK('Step 1.1 Raw Data'!C1696),"-",'Step 1.1 Raw Data'!C1696)</f>
        <v>86.2226</v>
      </c>
      <c r="F1696">
        <f>IF(ISBLANK('Step 1.1 Raw Data'!D1696),"-",'Step 1.1 Raw Data'!D1696)</f>
        <v>86.2226</v>
      </c>
      <c r="G1696" s="17">
        <f t="shared" si="158"/>
        <v>86.2226</v>
      </c>
      <c r="H1696" s="61">
        <f>(SQRT(3)*G1696*'Step 1.1 Raw Data'!$G$3*'Step 1.1 Raw Data'!$G$4)/1000</f>
        <v>31.196034496148172</v>
      </c>
      <c r="J1696" s="10"/>
      <c r="K1696"/>
      <c r="L1696"/>
      <c r="M1696"/>
      <c r="N1696" s="17"/>
      <c r="O1696"/>
      <c r="P1696" s="10"/>
      <c r="Q1696"/>
      <c r="R1696"/>
      <c r="S1696"/>
      <c r="T1696" s="17"/>
    </row>
    <row r="1697" spans="1:20" x14ac:dyDescent="0.3">
      <c r="A1697" s="10">
        <f>IF(ISBLANK('Step 1.1 Raw Data'!A1697),"-",'Step 1.1 Raw Data'!A1697)</f>
        <v>43203.041764699075</v>
      </c>
      <c r="B1697">
        <f t="shared" si="157"/>
        <v>1</v>
      </c>
      <c r="C1697">
        <f t="shared" si="156"/>
        <v>6</v>
      </c>
      <c r="D1697">
        <f>IF(ISBLANK('Step 1.1 Raw Data'!B1697),"-",'Step 1.1 Raw Data'!B1697)</f>
        <v>86.112799999999993</v>
      </c>
      <c r="E1697">
        <f>IF(ISBLANK('Step 1.1 Raw Data'!C1697),"-",'Step 1.1 Raw Data'!C1697)</f>
        <v>86.112799999999993</v>
      </c>
      <c r="F1697">
        <f>IF(ISBLANK('Step 1.1 Raw Data'!D1697),"-",'Step 1.1 Raw Data'!D1697)</f>
        <v>86.112799999999993</v>
      </c>
      <c r="G1697" s="17">
        <f t="shared" si="158"/>
        <v>86.112799999999993</v>
      </c>
      <c r="H1697" s="61">
        <f>(SQRT(3)*G1697*'Step 1.1 Raw Data'!$G$3*'Step 1.1 Raw Data'!$G$4)/1000</f>
        <v>31.156307967515573</v>
      </c>
      <c r="J1697" s="10"/>
      <c r="K1697"/>
      <c r="L1697"/>
      <c r="M1697"/>
      <c r="N1697" s="17"/>
      <c r="O1697"/>
      <c r="P1697" s="10"/>
      <c r="Q1697"/>
      <c r="R1697"/>
      <c r="S1697"/>
      <c r="T1697" s="17"/>
    </row>
    <row r="1698" spans="1:20" x14ac:dyDescent="0.3">
      <c r="A1698" s="10">
        <f>IF(ISBLANK('Step 1.1 Raw Data'!A1698),"-",'Step 1.1 Raw Data'!A1698)</f>
        <v>43203.083431423613</v>
      </c>
      <c r="B1698">
        <f t="shared" si="157"/>
        <v>2</v>
      </c>
      <c r="C1698">
        <f t="shared" si="156"/>
        <v>6</v>
      </c>
      <c r="D1698">
        <f>IF(ISBLANK('Step 1.1 Raw Data'!B1698),"-",'Step 1.1 Raw Data'!B1698)</f>
        <v>86.2791</v>
      </c>
      <c r="E1698">
        <f>IF(ISBLANK('Step 1.1 Raw Data'!C1698),"-",'Step 1.1 Raw Data'!C1698)</f>
        <v>86.2791</v>
      </c>
      <c r="F1698">
        <f>IF(ISBLANK('Step 1.1 Raw Data'!D1698),"-",'Step 1.1 Raw Data'!D1698)</f>
        <v>86.2791</v>
      </c>
      <c r="G1698" s="17">
        <f t="shared" si="158"/>
        <v>86.279100000000014</v>
      </c>
      <c r="H1698" s="61">
        <f>(SQRT(3)*G1698*'Step 1.1 Raw Data'!$G$3*'Step 1.1 Raw Data'!$G$4)/1000</f>
        <v>31.216476653413586</v>
      </c>
      <c r="J1698" s="10"/>
      <c r="K1698"/>
      <c r="L1698"/>
      <c r="M1698"/>
      <c r="N1698" s="17"/>
      <c r="O1698"/>
      <c r="P1698" s="10"/>
      <c r="Q1698"/>
      <c r="R1698"/>
      <c r="S1698"/>
      <c r="T1698" s="17"/>
    </row>
    <row r="1699" spans="1:20" x14ac:dyDescent="0.3">
      <c r="A1699" s="10">
        <f>IF(ISBLANK('Step 1.1 Raw Data'!A1699),"-",'Step 1.1 Raw Data'!A1699)</f>
        <v>43203.12509814815</v>
      </c>
      <c r="B1699">
        <f t="shared" si="157"/>
        <v>3</v>
      </c>
      <c r="C1699">
        <f t="shared" si="156"/>
        <v>6</v>
      </c>
      <c r="D1699">
        <f>IF(ISBLANK('Step 1.1 Raw Data'!B1699),"-",'Step 1.1 Raw Data'!B1699)</f>
        <v>86.001400000000004</v>
      </c>
      <c r="E1699">
        <f>IF(ISBLANK('Step 1.1 Raw Data'!C1699),"-",'Step 1.1 Raw Data'!C1699)</f>
        <v>86.001400000000004</v>
      </c>
      <c r="F1699">
        <f>IF(ISBLANK('Step 1.1 Raw Data'!D1699),"-",'Step 1.1 Raw Data'!D1699)</f>
        <v>86.001400000000004</v>
      </c>
      <c r="G1699" s="17">
        <f t="shared" si="158"/>
        <v>86.001400000000004</v>
      </c>
      <c r="H1699" s="61">
        <f>(SQRT(3)*G1699*'Step 1.1 Raw Data'!$G$3*'Step 1.1 Raw Data'!$G$4)/1000</f>
        <v>31.11600254593387</v>
      </c>
      <c r="J1699" s="10"/>
      <c r="K1699"/>
      <c r="L1699"/>
      <c r="M1699"/>
      <c r="N1699" s="17"/>
      <c r="O1699"/>
      <c r="P1699" s="10"/>
      <c r="Q1699"/>
      <c r="R1699"/>
      <c r="S1699"/>
      <c r="T1699" s="17"/>
    </row>
    <row r="1700" spans="1:20" x14ac:dyDescent="0.3">
      <c r="A1700" s="10">
        <f>IF(ISBLANK('Step 1.1 Raw Data'!A1700),"-",'Step 1.1 Raw Data'!A1700)</f>
        <v>43203.166764872687</v>
      </c>
      <c r="B1700">
        <f t="shared" si="157"/>
        <v>4</v>
      </c>
      <c r="C1700">
        <f t="shared" si="156"/>
        <v>6</v>
      </c>
      <c r="D1700">
        <f>IF(ISBLANK('Step 1.1 Raw Data'!B1700),"-",'Step 1.1 Raw Data'!B1700)</f>
        <v>86.053299999999993</v>
      </c>
      <c r="E1700">
        <f>IF(ISBLANK('Step 1.1 Raw Data'!C1700),"-",'Step 1.1 Raw Data'!C1700)</f>
        <v>86.053299999999993</v>
      </c>
      <c r="F1700">
        <f>IF(ISBLANK('Step 1.1 Raw Data'!D1700),"-",'Step 1.1 Raw Data'!D1700)</f>
        <v>86.053299999999993</v>
      </c>
      <c r="G1700" s="17">
        <f t="shared" si="158"/>
        <v>86.053299999999993</v>
      </c>
      <c r="H1700" s="61">
        <f>(SQRT(3)*G1700*'Step 1.1 Raw Data'!$G$3*'Step 1.1 Raw Data'!$G$4)/1000</f>
        <v>31.134780385970586</v>
      </c>
      <c r="J1700" s="10"/>
      <c r="K1700"/>
      <c r="L1700"/>
      <c r="M1700"/>
      <c r="N1700" s="17"/>
      <c r="O1700"/>
      <c r="P1700" s="10"/>
      <c r="Q1700"/>
      <c r="R1700"/>
      <c r="S1700"/>
      <c r="T1700" s="17"/>
    </row>
    <row r="1701" spans="1:20" x14ac:dyDescent="0.3">
      <c r="A1701" s="10">
        <f>IF(ISBLANK('Step 1.1 Raw Data'!A1701),"-",'Step 1.1 Raw Data'!A1701)</f>
        <v>43203.208431597224</v>
      </c>
      <c r="B1701">
        <f t="shared" si="157"/>
        <v>5</v>
      </c>
      <c r="C1701">
        <f t="shared" si="156"/>
        <v>6</v>
      </c>
      <c r="D1701">
        <f>IF(ISBLANK('Step 1.1 Raw Data'!B1701),"-",'Step 1.1 Raw Data'!B1701)</f>
        <v>86.225700000000003</v>
      </c>
      <c r="E1701">
        <f>IF(ISBLANK('Step 1.1 Raw Data'!C1701),"-",'Step 1.1 Raw Data'!C1701)</f>
        <v>86.225700000000003</v>
      </c>
      <c r="F1701">
        <f>IF(ISBLANK('Step 1.1 Raw Data'!D1701),"-",'Step 1.1 Raw Data'!D1701)</f>
        <v>86.225700000000003</v>
      </c>
      <c r="G1701" s="17">
        <f t="shared" si="158"/>
        <v>86.225700000000003</v>
      </c>
      <c r="H1701" s="61">
        <f>(SQRT(3)*G1701*'Step 1.1 Raw Data'!$G$3*'Step 1.1 Raw Data'!$G$4)/1000</f>
        <v>31.19715610123707</v>
      </c>
      <c r="J1701" s="10"/>
      <c r="K1701"/>
      <c r="L1701"/>
      <c r="M1701"/>
      <c r="N1701" s="17"/>
      <c r="O1701"/>
      <c r="P1701" s="10"/>
      <c r="Q1701"/>
      <c r="R1701"/>
      <c r="S1701"/>
      <c r="T1701" s="17"/>
    </row>
    <row r="1702" spans="1:20" x14ac:dyDescent="0.3">
      <c r="A1702" s="10">
        <f>IF(ISBLANK('Step 1.1 Raw Data'!A1702),"-",'Step 1.1 Raw Data'!A1702)</f>
        <v>43203.250098321761</v>
      </c>
      <c r="B1702">
        <f t="shared" si="157"/>
        <v>6</v>
      </c>
      <c r="C1702">
        <f t="shared" si="156"/>
        <v>6</v>
      </c>
      <c r="D1702">
        <f>IF(ISBLANK('Step 1.1 Raw Data'!B1702),"-",'Step 1.1 Raw Data'!B1702)</f>
        <v>86.433199999999999</v>
      </c>
      <c r="E1702">
        <f>IF(ISBLANK('Step 1.1 Raw Data'!C1702),"-",'Step 1.1 Raw Data'!C1702)</f>
        <v>86.433199999999999</v>
      </c>
      <c r="F1702">
        <f>IF(ISBLANK('Step 1.1 Raw Data'!D1702),"-",'Step 1.1 Raw Data'!D1702)</f>
        <v>86.433199999999999</v>
      </c>
      <c r="G1702" s="17">
        <f t="shared" si="158"/>
        <v>86.433199999999999</v>
      </c>
      <c r="H1702" s="61">
        <f>(SQRT(3)*G1702*'Step 1.1 Raw Data'!$G$3*'Step 1.1 Raw Data'!$G$4)/1000</f>
        <v>31.27223128057463</v>
      </c>
      <c r="J1702" s="10"/>
      <c r="K1702"/>
      <c r="L1702"/>
      <c r="M1702"/>
      <c r="N1702" s="17"/>
      <c r="O1702"/>
      <c r="P1702" s="10"/>
      <c r="Q1702"/>
      <c r="R1702"/>
      <c r="S1702"/>
      <c r="T1702" s="17"/>
    </row>
    <row r="1703" spans="1:20" x14ac:dyDescent="0.3">
      <c r="A1703" s="10">
        <f>IF(ISBLANK('Step 1.1 Raw Data'!A1703),"-",'Step 1.1 Raw Data'!A1703)</f>
        <v>43203.291765046299</v>
      </c>
      <c r="B1703">
        <f t="shared" si="157"/>
        <v>7</v>
      </c>
      <c r="C1703">
        <f t="shared" si="156"/>
        <v>6</v>
      </c>
      <c r="D1703">
        <f>IF(ISBLANK('Step 1.1 Raw Data'!B1703),"-",'Step 1.1 Raw Data'!B1703)</f>
        <v>86.587299999999999</v>
      </c>
      <c r="E1703">
        <f>IF(ISBLANK('Step 1.1 Raw Data'!C1703),"-",'Step 1.1 Raw Data'!C1703)</f>
        <v>86.587299999999999</v>
      </c>
      <c r="F1703">
        <f>IF(ISBLANK('Step 1.1 Raw Data'!D1703),"-",'Step 1.1 Raw Data'!D1703)</f>
        <v>86.587299999999999</v>
      </c>
      <c r="G1703" s="17">
        <f t="shared" si="158"/>
        <v>86.587299999999985</v>
      </c>
      <c r="H1703" s="61">
        <f>(SQRT(3)*G1703*'Step 1.1 Raw Data'!$G$3*'Step 1.1 Raw Data'!$G$4)/1000</f>
        <v>31.327985907735673</v>
      </c>
      <c r="J1703" s="10"/>
      <c r="K1703"/>
      <c r="L1703"/>
      <c r="M1703"/>
      <c r="N1703" s="17"/>
      <c r="O1703"/>
      <c r="P1703" s="10"/>
      <c r="Q1703"/>
      <c r="R1703"/>
      <c r="S1703"/>
      <c r="T1703" s="17"/>
    </row>
    <row r="1704" spans="1:20" x14ac:dyDescent="0.3">
      <c r="A1704" s="10">
        <f>IF(ISBLANK('Step 1.1 Raw Data'!A1704),"-",'Step 1.1 Raw Data'!A1704)</f>
        <v>43203.333431770836</v>
      </c>
      <c r="B1704">
        <f t="shared" si="157"/>
        <v>8</v>
      </c>
      <c r="C1704">
        <f t="shared" si="156"/>
        <v>6</v>
      </c>
      <c r="D1704">
        <f>IF(ISBLANK('Step 1.1 Raw Data'!B1704),"-",'Step 1.1 Raw Data'!B1704)</f>
        <v>86.369100000000003</v>
      </c>
      <c r="E1704">
        <f>IF(ISBLANK('Step 1.1 Raw Data'!C1704),"-",'Step 1.1 Raw Data'!C1704)</f>
        <v>86.369100000000003</v>
      </c>
      <c r="F1704">
        <f>IF(ISBLANK('Step 1.1 Raw Data'!D1704),"-",'Step 1.1 Raw Data'!D1704)</f>
        <v>86.369100000000003</v>
      </c>
      <c r="G1704" s="17">
        <f t="shared" si="158"/>
        <v>86.369100000000003</v>
      </c>
      <c r="H1704" s="61">
        <f>(SQRT(3)*G1704*'Step 1.1 Raw Data'!$G$3*'Step 1.1 Raw Data'!$G$4)/1000</f>
        <v>31.249039381800955</v>
      </c>
      <c r="J1704" s="10"/>
      <c r="K1704"/>
      <c r="L1704"/>
      <c r="M1704"/>
      <c r="N1704" s="17"/>
      <c r="O1704"/>
      <c r="P1704" s="10"/>
      <c r="Q1704"/>
      <c r="R1704"/>
      <c r="S1704"/>
      <c r="T1704" s="17"/>
    </row>
    <row r="1705" spans="1:20" x14ac:dyDescent="0.3">
      <c r="A1705" s="10">
        <f>IF(ISBLANK('Step 1.1 Raw Data'!A1705),"-",'Step 1.1 Raw Data'!A1705)</f>
        <v>43203.375098495373</v>
      </c>
      <c r="B1705">
        <f t="shared" si="157"/>
        <v>9</v>
      </c>
      <c r="C1705">
        <f t="shared" si="156"/>
        <v>6</v>
      </c>
      <c r="D1705">
        <f>IF(ISBLANK('Step 1.1 Raw Data'!B1705),"-",'Step 1.1 Raw Data'!B1705)</f>
        <v>86.334000000000003</v>
      </c>
      <c r="E1705">
        <f>IF(ISBLANK('Step 1.1 Raw Data'!C1705),"-",'Step 1.1 Raw Data'!C1705)</f>
        <v>86.334000000000003</v>
      </c>
      <c r="F1705">
        <f>IF(ISBLANK('Step 1.1 Raw Data'!D1705),"-",'Step 1.1 Raw Data'!D1705)</f>
        <v>86.334000000000003</v>
      </c>
      <c r="G1705" s="17">
        <f t="shared" si="158"/>
        <v>86.334000000000003</v>
      </c>
      <c r="H1705" s="61">
        <f>(SQRT(3)*G1705*'Step 1.1 Raw Data'!$G$3*'Step 1.1 Raw Data'!$G$4)/1000</f>
        <v>31.236339917729882</v>
      </c>
      <c r="J1705" s="10"/>
      <c r="K1705"/>
      <c r="L1705"/>
      <c r="M1705"/>
      <c r="N1705" s="17"/>
      <c r="O1705"/>
      <c r="P1705" s="10"/>
      <c r="Q1705"/>
      <c r="R1705"/>
      <c r="S1705"/>
      <c r="T1705" s="17"/>
    </row>
    <row r="1706" spans="1:20" x14ac:dyDescent="0.3">
      <c r="A1706" s="10">
        <f>IF(ISBLANK('Step 1.1 Raw Data'!A1706),"-",'Step 1.1 Raw Data'!A1706)</f>
        <v>43203.41676521991</v>
      </c>
      <c r="B1706">
        <f t="shared" si="157"/>
        <v>10</v>
      </c>
      <c r="C1706">
        <f t="shared" si="156"/>
        <v>6</v>
      </c>
      <c r="D1706">
        <f>IF(ISBLANK('Step 1.1 Raw Data'!B1706),"-",'Step 1.1 Raw Data'!B1706)</f>
        <v>86.512600000000006</v>
      </c>
      <c r="E1706">
        <f>IF(ISBLANK('Step 1.1 Raw Data'!C1706),"-",'Step 1.1 Raw Data'!C1706)</f>
        <v>86.512600000000006</v>
      </c>
      <c r="F1706">
        <f>IF(ISBLANK('Step 1.1 Raw Data'!D1706),"-",'Step 1.1 Raw Data'!D1706)</f>
        <v>86.512600000000006</v>
      </c>
      <c r="G1706" s="17">
        <f t="shared" si="158"/>
        <v>86.512600000000006</v>
      </c>
      <c r="H1706" s="61">
        <f>(SQRT(3)*G1706*'Step 1.1 Raw Data'!$G$3*'Step 1.1 Raw Data'!$G$4)/1000</f>
        <v>31.300958843174165</v>
      </c>
      <c r="J1706" s="10"/>
      <c r="K1706"/>
      <c r="L1706"/>
      <c r="M1706"/>
      <c r="N1706" s="17"/>
      <c r="O1706"/>
      <c r="P1706" s="10"/>
      <c r="Q1706"/>
      <c r="R1706"/>
      <c r="S1706"/>
      <c r="T1706" s="17"/>
    </row>
    <row r="1707" spans="1:20" x14ac:dyDescent="0.3">
      <c r="A1707" s="10">
        <f>IF(ISBLANK('Step 1.1 Raw Data'!A1707),"-",'Step 1.1 Raw Data'!A1707)</f>
        <v>43203.458431944448</v>
      </c>
      <c r="B1707">
        <f t="shared" si="157"/>
        <v>11</v>
      </c>
      <c r="C1707">
        <f t="shared" si="156"/>
        <v>6</v>
      </c>
      <c r="D1707">
        <f>IF(ISBLANK('Step 1.1 Raw Data'!B1707),"-",'Step 1.1 Raw Data'!B1707)</f>
        <v>86.500299999999996</v>
      </c>
      <c r="E1707">
        <f>IF(ISBLANK('Step 1.1 Raw Data'!C1707),"-",'Step 1.1 Raw Data'!C1707)</f>
        <v>86.500299999999996</v>
      </c>
      <c r="F1707">
        <f>IF(ISBLANK('Step 1.1 Raw Data'!D1707),"-",'Step 1.1 Raw Data'!D1707)</f>
        <v>86.500299999999996</v>
      </c>
      <c r="G1707" s="17">
        <f t="shared" si="158"/>
        <v>86.500299999999996</v>
      </c>
      <c r="H1707" s="61">
        <f>(SQRT(3)*G1707*'Step 1.1 Raw Data'!$G$3*'Step 1.1 Raw Data'!$G$4)/1000</f>
        <v>31.296508603627888</v>
      </c>
      <c r="J1707" s="10"/>
      <c r="K1707"/>
      <c r="L1707"/>
      <c r="M1707"/>
      <c r="N1707" s="17"/>
      <c r="O1707"/>
      <c r="P1707" s="10"/>
      <c r="Q1707"/>
      <c r="R1707"/>
      <c r="S1707"/>
      <c r="T1707" s="17"/>
    </row>
    <row r="1708" spans="1:20" x14ac:dyDescent="0.3">
      <c r="A1708" s="10">
        <f>IF(ISBLANK('Step 1.1 Raw Data'!A1708),"-",'Step 1.1 Raw Data'!A1708)</f>
        <v>43203.500098668985</v>
      </c>
      <c r="B1708">
        <f t="shared" si="157"/>
        <v>12</v>
      </c>
      <c r="C1708">
        <f t="shared" si="156"/>
        <v>6</v>
      </c>
      <c r="D1708">
        <f>IF(ISBLANK('Step 1.1 Raw Data'!B1708),"-",'Step 1.1 Raw Data'!B1708)</f>
        <v>86.700199999999995</v>
      </c>
      <c r="E1708">
        <f>IF(ISBLANK('Step 1.1 Raw Data'!C1708),"-",'Step 1.1 Raw Data'!C1708)</f>
        <v>86.700199999999995</v>
      </c>
      <c r="F1708">
        <f>IF(ISBLANK('Step 1.1 Raw Data'!D1708),"-",'Step 1.1 Raw Data'!D1708)</f>
        <v>86.700199999999995</v>
      </c>
      <c r="G1708" s="17">
        <f t="shared" si="158"/>
        <v>86.700199999999995</v>
      </c>
      <c r="H1708" s="61">
        <f>(SQRT(3)*G1708*'Step 1.1 Raw Data'!$G$3*'Step 1.1 Raw Data'!$G$4)/1000</f>
        <v>31.36883404145718</v>
      </c>
      <c r="J1708" s="10"/>
      <c r="K1708"/>
      <c r="L1708"/>
      <c r="M1708"/>
      <c r="N1708" s="17"/>
      <c r="O1708"/>
      <c r="P1708" s="10"/>
      <c r="Q1708"/>
      <c r="R1708"/>
      <c r="S1708"/>
      <c r="T1708" s="17"/>
    </row>
    <row r="1709" spans="1:20" x14ac:dyDescent="0.3">
      <c r="A1709" s="10">
        <f>IF(ISBLANK('Step 1.1 Raw Data'!A1709),"-",'Step 1.1 Raw Data'!A1709)</f>
        <v>43203.541765393522</v>
      </c>
      <c r="B1709">
        <f t="shared" si="157"/>
        <v>13</v>
      </c>
      <c r="C1709">
        <f t="shared" si="156"/>
        <v>6</v>
      </c>
      <c r="D1709">
        <f>IF(ISBLANK('Step 1.1 Raw Data'!B1709),"-",'Step 1.1 Raw Data'!B1709)</f>
        <v>86.363</v>
      </c>
      <c r="E1709">
        <f>IF(ISBLANK('Step 1.1 Raw Data'!C1709),"-",'Step 1.1 Raw Data'!C1709)</f>
        <v>86.363</v>
      </c>
      <c r="F1709">
        <f>IF(ISBLANK('Step 1.1 Raw Data'!D1709),"-",'Step 1.1 Raw Data'!D1709)</f>
        <v>86.363</v>
      </c>
      <c r="G1709" s="17">
        <f t="shared" si="158"/>
        <v>86.363</v>
      </c>
      <c r="H1709" s="61">
        <f>(SQRT(3)*G1709*'Step 1.1 Raw Data'!$G$3*'Step 1.1 Raw Data'!$G$4)/1000</f>
        <v>31.246832352432484</v>
      </c>
      <c r="J1709" s="10"/>
      <c r="K1709"/>
      <c r="L1709"/>
      <c r="M1709"/>
      <c r="N1709" s="17"/>
      <c r="O1709"/>
      <c r="P1709" s="10"/>
      <c r="Q1709"/>
      <c r="R1709"/>
      <c r="S1709"/>
      <c r="T1709" s="17"/>
    </row>
    <row r="1710" spans="1:20" x14ac:dyDescent="0.3">
      <c r="A1710" s="10">
        <f>IF(ISBLANK('Step 1.1 Raw Data'!A1710),"-",'Step 1.1 Raw Data'!A1710)</f>
        <v>43203.583432118059</v>
      </c>
      <c r="B1710">
        <f t="shared" si="157"/>
        <v>14</v>
      </c>
      <c r="C1710">
        <f t="shared" si="156"/>
        <v>6</v>
      </c>
      <c r="D1710">
        <f>IF(ISBLANK('Step 1.1 Raw Data'!B1710),"-",'Step 1.1 Raw Data'!B1710)</f>
        <v>86.440799999999996</v>
      </c>
      <c r="E1710">
        <f>IF(ISBLANK('Step 1.1 Raw Data'!C1710),"-",'Step 1.1 Raw Data'!C1710)</f>
        <v>86.440799999999996</v>
      </c>
      <c r="F1710">
        <f>IF(ISBLANK('Step 1.1 Raw Data'!D1710),"-",'Step 1.1 Raw Data'!D1710)</f>
        <v>86.440799999999996</v>
      </c>
      <c r="G1710" s="17">
        <f t="shared" si="158"/>
        <v>86.44080000000001</v>
      </c>
      <c r="H1710" s="61">
        <f>(SQRT(3)*G1710*'Step 1.1 Raw Data'!$G$3*'Step 1.1 Raw Data'!$G$4)/1000</f>
        <v>31.274981022082905</v>
      </c>
      <c r="J1710" s="10"/>
      <c r="K1710"/>
      <c r="L1710"/>
      <c r="M1710"/>
      <c r="N1710" s="17"/>
      <c r="O1710"/>
      <c r="P1710" s="10"/>
      <c r="Q1710"/>
      <c r="R1710"/>
      <c r="S1710"/>
      <c r="T1710" s="17"/>
    </row>
    <row r="1711" spans="1:20" x14ac:dyDescent="0.3">
      <c r="A1711" s="10">
        <f>IF(ISBLANK('Step 1.1 Raw Data'!A1711),"-",'Step 1.1 Raw Data'!A1711)</f>
        <v>43203.625098842589</v>
      </c>
      <c r="B1711">
        <f t="shared" si="157"/>
        <v>15</v>
      </c>
      <c r="C1711">
        <f t="shared" si="156"/>
        <v>6</v>
      </c>
      <c r="D1711">
        <f>IF(ISBLANK('Step 1.1 Raw Data'!B1711),"-",'Step 1.1 Raw Data'!B1711)</f>
        <v>86.294300000000007</v>
      </c>
      <c r="E1711">
        <f>IF(ISBLANK('Step 1.1 Raw Data'!C1711),"-",'Step 1.1 Raw Data'!C1711)</f>
        <v>86.294300000000007</v>
      </c>
      <c r="F1711">
        <f>IF(ISBLANK('Step 1.1 Raw Data'!D1711),"-",'Step 1.1 Raw Data'!D1711)</f>
        <v>86.294300000000007</v>
      </c>
      <c r="G1711" s="17">
        <f t="shared" si="158"/>
        <v>86.294300000000007</v>
      </c>
      <c r="H1711" s="61">
        <f>(SQRT(3)*G1711*'Step 1.1 Raw Data'!$G$3*'Step 1.1 Raw Data'!$G$4)/1000</f>
        <v>31.221976136430118</v>
      </c>
      <c r="J1711" s="10"/>
      <c r="K1711"/>
      <c r="L1711"/>
      <c r="M1711"/>
      <c r="N1711" s="17"/>
      <c r="O1711"/>
      <c r="P1711" s="10"/>
      <c r="Q1711"/>
      <c r="R1711"/>
      <c r="S1711"/>
      <c r="T1711" s="17"/>
    </row>
    <row r="1712" spans="1:20" x14ac:dyDescent="0.3">
      <c r="A1712" s="10">
        <f>IF(ISBLANK('Step 1.1 Raw Data'!A1712),"-",'Step 1.1 Raw Data'!A1712)</f>
        <v>43203.666765567126</v>
      </c>
      <c r="B1712">
        <f t="shared" si="157"/>
        <v>16</v>
      </c>
      <c r="C1712">
        <f t="shared" si="156"/>
        <v>6</v>
      </c>
      <c r="D1712">
        <f>IF(ISBLANK('Step 1.1 Raw Data'!B1712),"-",'Step 1.1 Raw Data'!B1712)</f>
        <v>86.370599999999996</v>
      </c>
      <c r="E1712">
        <f>IF(ISBLANK('Step 1.1 Raw Data'!C1712),"-",'Step 1.1 Raw Data'!C1712)</f>
        <v>86.370599999999996</v>
      </c>
      <c r="F1712">
        <f>IF(ISBLANK('Step 1.1 Raw Data'!D1712),"-",'Step 1.1 Raw Data'!D1712)</f>
        <v>86.370599999999996</v>
      </c>
      <c r="G1712" s="17">
        <f t="shared" si="158"/>
        <v>86.37060000000001</v>
      </c>
      <c r="H1712" s="61">
        <f>(SQRT(3)*G1712*'Step 1.1 Raw Data'!$G$3*'Step 1.1 Raw Data'!$G$4)/1000</f>
        <v>31.249582093940745</v>
      </c>
      <c r="J1712" s="10"/>
      <c r="K1712"/>
      <c r="L1712"/>
      <c r="M1712"/>
      <c r="N1712" s="17"/>
      <c r="O1712"/>
      <c r="P1712" s="10"/>
      <c r="Q1712"/>
      <c r="R1712"/>
      <c r="S1712"/>
      <c r="T1712" s="17"/>
    </row>
    <row r="1713" spans="1:20" x14ac:dyDescent="0.3">
      <c r="A1713" s="10">
        <f>IF(ISBLANK('Step 1.1 Raw Data'!A1713),"-",'Step 1.1 Raw Data'!A1713)</f>
        <v>43203.708432291663</v>
      </c>
      <c r="B1713">
        <f t="shared" si="157"/>
        <v>17</v>
      </c>
      <c r="C1713">
        <f t="shared" si="156"/>
        <v>6</v>
      </c>
      <c r="D1713">
        <f>IF(ISBLANK('Step 1.1 Raw Data'!B1713),"-",'Step 1.1 Raw Data'!B1713)</f>
        <v>86.288200000000003</v>
      </c>
      <c r="E1713">
        <f>IF(ISBLANK('Step 1.1 Raw Data'!C1713),"-",'Step 1.1 Raw Data'!C1713)</f>
        <v>86.288200000000003</v>
      </c>
      <c r="F1713">
        <f>IF(ISBLANK('Step 1.1 Raw Data'!D1713),"-",'Step 1.1 Raw Data'!D1713)</f>
        <v>86.288200000000003</v>
      </c>
      <c r="G1713" s="17">
        <f t="shared" si="158"/>
        <v>86.288200000000003</v>
      </c>
      <c r="H1713" s="61">
        <f>(SQRT(3)*G1713*'Step 1.1 Raw Data'!$G$3*'Step 1.1 Raw Data'!$G$4)/1000</f>
        <v>31.219769107061637</v>
      </c>
      <c r="J1713" s="10"/>
      <c r="K1713"/>
      <c r="L1713"/>
      <c r="M1713"/>
      <c r="N1713" s="17"/>
      <c r="O1713"/>
      <c r="P1713" s="10"/>
      <c r="Q1713"/>
      <c r="R1713"/>
      <c r="S1713"/>
      <c r="T1713" s="17"/>
    </row>
    <row r="1714" spans="1:20" x14ac:dyDescent="0.3">
      <c r="A1714" s="10">
        <f>IF(ISBLANK('Step 1.1 Raw Data'!A1714),"-",'Step 1.1 Raw Data'!A1714)</f>
        <v>43203.750099016201</v>
      </c>
      <c r="B1714">
        <f t="shared" si="157"/>
        <v>18</v>
      </c>
      <c r="C1714">
        <f t="shared" si="156"/>
        <v>6</v>
      </c>
      <c r="D1714">
        <f>IF(ISBLANK('Step 1.1 Raw Data'!B1714),"-",'Step 1.1 Raw Data'!B1714)</f>
        <v>86.1875</v>
      </c>
      <c r="E1714">
        <f>IF(ISBLANK('Step 1.1 Raw Data'!C1714),"-",'Step 1.1 Raw Data'!C1714)</f>
        <v>86.1875</v>
      </c>
      <c r="F1714">
        <f>IF(ISBLANK('Step 1.1 Raw Data'!D1714),"-",'Step 1.1 Raw Data'!D1714)</f>
        <v>86.1875</v>
      </c>
      <c r="G1714" s="17">
        <f t="shared" si="158"/>
        <v>86.1875</v>
      </c>
      <c r="H1714" s="61">
        <f>(SQRT(3)*G1714*'Step 1.1 Raw Data'!$G$3*'Step 1.1 Raw Data'!$G$4)/1000</f>
        <v>31.183335032077096</v>
      </c>
      <c r="J1714" s="10"/>
      <c r="K1714"/>
      <c r="L1714"/>
      <c r="M1714"/>
      <c r="N1714" s="17"/>
      <c r="O1714"/>
      <c r="P1714" s="10"/>
      <c r="Q1714"/>
      <c r="R1714"/>
      <c r="S1714"/>
      <c r="T1714" s="17"/>
    </row>
    <row r="1715" spans="1:20" x14ac:dyDescent="0.3">
      <c r="A1715" s="10">
        <f>IF(ISBLANK('Step 1.1 Raw Data'!A1715),"-",'Step 1.1 Raw Data'!A1715)</f>
        <v>43203.791765740738</v>
      </c>
      <c r="B1715">
        <f t="shared" si="157"/>
        <v>19</v>
      </c>
      <c r="C1715">
        <f t="shared" si="156"/>
        <v>6</v>
      </c>
      <c r="D1715">
        <f>IF(ISBLANK('Step 1.1 Raw Data'!B1715),"-",'Step 1.1 Raw Data'!B1715)</f>
        <v>86.099000000000004</v>
      </c>
      <c r="E1715">
        <f>IF(ISBLANK('Step 1.1 Raw Data'!C1715),"-",'Step 1.1 Raw Data'!C1715)</f>
        <v>86.099000000000004</v>
      </c>
      <c r="F1715">
        <f>IF(ISBLANK('Step 1.1 Raw Data'!D1715),"-",'Step 1.1 Raw Data'!D1715)</f>
        <v>86.099000000000004</v>
      </c>
      <c r="G1715" s="17">
        <f t="shared" si="158"/>
        <v>86.099000000000004</v>
      </c>
      <c r="H1715" s="61">
        <f>(SQRT(3)*G1715*'Step 1.1 Raw Data'!$G$3*'Step 1.1 Raw Data'!$G$4)/1000</f>
        <v>31.15131501582951</v>
      </c>
      <c r="J1715" s="10"/>
      <c r="K1715"/>
      <c r="L1715"/>
      <c r="M1715"/>
      <c r="N1715" s="17"/>
      <c r="O1715"/>
      <c r="P1715" s="10"/>
      <c r="Q1715"/>
      <c r="R1715"/>
      <c r="S1715"/>
      <c r="T1715" s="17"/>
    </row>
    <row r="1716" spans="1:20" x14ac:dyDescent="0.3">
      <c r="A1716" s="10">
        <f>IF(ISBLANK('Step 1.1 Raw Data'!A1716),"-",'Step 1.1 Raw Data'!A1716)</f>
        <v>43203.833432465275</v>
      </c>
      <c r="B1716">
        <f t="shared" si="157"/>
        <v>20</v>
      </c>
      <c r="C1716">
        <f t="shared" si="156"/>
        <v>6</v>
      </c>
      <c r="D1716">
        <f>IF(ISBLANK('Step 1.1 Raw Data'!B1716),"-",'Step 1.1 Raw Data'!B1716)</f>
        <v>86.199700000000007</v>
      </c>
      <c r="E1716">
        <f>IF(ISBLANK('Step 1.1 Raw Data'!C1716),"-",'Step 1.1 Raw Data'!C1716)</f>
        <v>86.199700000000007</v>
      </c>
      <c r="F1716">
        <f>IF(ISBLANK('Step 1.1 Raw Data'!D1716),"-",'Step 1.1 Raw Data'!D1716)</f>
        <v>86.199700000000007</v>
      </c>
      <c r="G1716" s="17">
        <f t="shared" si="158"/>
        <v>86.199700000000007</v>
      </c>
      <c r="H1716" s="61">
        <f>(SQRT(3)*G1716*'Step 1.1 Raw Data'!$G$3*'Step 1.1 Raw Data'!$G$4)/1000</f>
        <v>31.187749090814059</v>
      </c>
      <c r="J1716" s="10"/>
      <c r="K1716"/>
      <c r="L1716"/>
      <c r="M1716"/>
      <c r="N1716" s="17"/>
      <c r="O1716"/>
      <c r="P1716" s="10"/>
      <c r="Q1716"/>
      <c r="R1716"/>
      <c r="S1716"/>
      <c r="T1716" s="17"/>
    </row>
    <row r="1717" spans="1:20" x14ac:dyDescent="0.3">
      <c r="A1717" s="10">
        <f>IF(ISBLANK('Step 1.1 Raw Data'!A1717),"-",'Step 1.1 Raw Data'!A1717)</f>
        <v>43203.875099189812</v>
      </c>
      <c r="B1717">
        <f t="shared" si="157"/>
        <v>21</v>
      </c>
      <c r="C1717">
        <f t="shared" si="156"/>
        <v>6</v>
      </c>
      <c r="D1717">
        <f>IF(ISBLANK('Step 1.1 Raw Data'!B1717),"-",'Step 1.1 Raw Data'!B1717)</f>
        <v>86.3767</v>
      </c>
      <c r="E1717">
        <f>IF(ISBLANK('Step 1.1 Raw Data'!C1717),"-",'Step 1.1 Raw Data'!C1717)</f>
        <v>86.3767</v>
      </c>
      <c r="F1717">
        <f>IF(ISBLANK('Step 1.1 Raw Data'!D1717),"-",'Step 1.1 Raw Data'!D1717)</f>
        <v>86.3767</v>
      </c>
      <c r="G1717" s="17">
        <f t="shared" si="158"/>
        <v>86.376699999999985</v>
      </c>
      <c r="H1717" s="61">
        <f>(SQRT(3)*G1717*'Step 1.1 Raw Data'!$G$3*'Step 1.1 Raw Data'!$G$4)/1000</f>
        <v>31.251789123309216</v>
      </c>
      <c r="J1717" s="10"/>
      <c r="K1717"/>
      <c r="L1717"/>
      <c r="M1717"/>
      <c r="N1717" s="17"/>
      <c r="O1717"/>
      <c r="P1717" s="10"/>
      <c r="Q1717"/>
      <c r="R1717"/>
      <c r="S1717"/>
      <c r="T1717" s="17"/>
    </row>
    <row r="1718" spans="1:20" x14ac:dyDescent="0.3">
      <c r="A1718" s="10">
        <f>IF(ISBLANK('Step 1.1 Raw Data'!A1718),"-",'Step 1.1 Raw Data'!A1718)</f>
        <v>43203.91676591435</v>
      </c>
      <c r="B1718">
        <f t="shared" si="157"/>
        <v>22</v>
      </c>
      <c r="C1718">
        <f t="shared" si="156"/>
        <v>6</v>
      </c>
      <c r="D1718">
        <f>IF(ISBLANK('Step 1.1 Raw Data'!B1718),"-",'Step 1.1 Raw Data'!B1718)</f>
        <v>86.369100000000003</v>
      </c>
      <c r="E1718">
        <f>IF(ISBLANK('Step 1.1 Raw Data'!C1718),"-",'Step 1.1 Raw Data'!C1718)</f>
        <v>86.369100000000003</v>
      </c>
      <c r="F1718">
        <f>IF(ISBLANK('Step 1.1 Raw Data'!D1718),"-",'Step 1.1 Raw Data'!D1718)</f>
        <v>86.369100000000003</v>
      </c>
      <c r="G1718" s="17">
        <f t="shared" si="158"/>
        <v>86.369100000000003</v>
      </c>
      <c r="H1718" s="61">
        <f>(SQRT(3)*G1718*'Step 1.1 Raw Data'!$G$3*'Step 1.1 Raw Data'!$G$4)/1000</f>
        <v>31.249039381800955</v>
      </c>
      <c r="J1718" s="10"/>
      <c r="K1718"/>
      <c r="L1718"/>
      <c r="M1718"/>
      <c r="N1718" s="17"/>
      <c r="O1718"/>
      <c r="P1718" s="10"/>
      <c r="Q1718"/>
      <c r="R1718"/>
      <c r="S1718"/>
      <c r="T1718" s="17"/>
    </row>
    <row r="1719" spans="1:20" x14ac:dyDescent="0.3">
      <c r="A1719" s="10">
        <f>IF(ISBLANK('Step 1.1 Raw Data'!A1719),"-",'Step 1.1 Raw Data'!A1719)</f>
        <v>43203.958432638887</v>
      </c>
      <c r="B1719">
        <f t="shared" si="157"/>
        <v>23</v>
      </c>
      <c r="C1719">
        <f t="shared" si="156"/>
        <v>6</v>
      </c>
      <c r="D1719">
        <f>IF(ISBLANK('Step 1.1 Raw Data'!B1719),"-",'Step 1.1 Raw Data'!B1719)</f>
        <v>86.401200000000003</v>
      </c>
      <c r="E1719">
        <f>IF(ISBLANK('Step 1.1 Raw Data'!C1719),"-",'Step 1.1 Raw Data'!C1719)</f>
        <v>86.401200000000003</v>
      </c>
      <c r="F1719">
        <f>IF(ISBLANK('Step 1.1 Raw Data'!D1719),"-",'Step 1.1 Raw Data'!D1719)</f>
        <v>86.401200000000003</v>
      </c>
      <c r="G1719" s="17">
        <f t="shared" si="158"/>
        <v>86.401200000000003</v>
      </c>
      <c r="H1719" s="61">
        <f>(SQRT(3)*G1719*'Step 1.1 Raw Data'!$G$3*'Step 1.1 Raw Data'!$G$4)/1000</f>
        <v>31.260653421592455</v>
      </c>
      <c r="J1719" s="10"/>
      <c r="K1719"/>
      <c r="L1719"/>
      <c r="M1719"/>
      <c r="N1719" s="17"/>
      <c r="O1719"/>
      <c r="P1719" s="10"/>
      <c r="Q1719"/>
      <c r="R1719"/>
      <c r="S1719"/>
      <c r="T1719" s="17"/>
    </row>
    <row r="1720" spans="1:20" x14ac:dyDescent="0.3">
      <c r="A1720" s="10">
        <f>IF(ISBLANK('Step 1.1 Raw Data'!A1720),"-",'Step 1.1 Raw Data'!A1720)</f>
        <v>43204.000099363424</v>
      </c>
      <c r="B1720">
        <f t="shared" si="157"/>
        <v>0</v>
      </c>
      <c r="C1720">
        <f t="shared" si="156"/>
        <v>7</v>
      </c>
      <c r="D1720">
        <f>IF(ISBLANK('Step 1.1 Raw Data'!B1720),"-",'Step 1.1 Raw Data'!B1720)</f>
        <v>86.012100000000004</v>
      </c>
      <c r="E1720">
        <f>IF(ISBLANK('Step 1.1 Raw Data'!C1720),"-",'Step 1.1 Raw Data'!C1720)</f>
        <v>86.012100000000004</v>
      </c>
      <c r="F1720">
        <f>IF(ISBLANK('Step 1.1 Raw Data'!D1720),"-",'Step 1.1 Raw Data'!D1720)</f>
        <v>86.012100000000004</v>
      </c>
      <c r="G1720" s="17">
        <f t="shared" si="158"/>
        <v>86.01209999999999</v>
      </c>
      <c r="H1720" s="61">
        <f>(SQRT(3)*G1720*'Step 1.1 Raw Data'!$G$3*'Step 1.1 Raw Data'!$G$4)/1000</f>
        <v>31.119873892531029</v>
      </c>
      <c r="J1720" s="10"/>
      <c r="K1720"/>
      <c r="L1720"/>
      <c r="M1720"/>
      <c r="N1720" s="17"/>
      <c r="O1720"/>
      <c r="P1720" s="10"/>
      <c r="Q1720"/>
      <c r="R1720"/>
      <c r="S1720"/>
      <c r="T1720" s="17"/>
    </row>
    <row r="1721" spans="1:20" x14ac:dyDescent="0.3">
      <c r="A1721" s="10">
        <f>IF(ISBLANK('Step 1.1 Raw Data'!A1721),"-",'Step 1.1 Raw Data'!A1721)</f>
        <v>43204.041766087961</v>
      </c>
      <c r="B1721">
        <f t="shared" si="157"/>
        <v>1</v>
      </c>
      <c r="C1721">
        <f t="shared" si="156"/>
        <v>7</v>
      </c>
      <c r="D1721">
        <f>IF(ISBLANK('Step 1.1 Raw Data'!B1721),"-",'Step 1.1 Raw Data'!B1721)</f>
        <v>85.918999999999997</v>
      </c>
      <c r="E1721">
        <f>IF(ISBLANK('Step 1.1 Raw Data'!C1721),"-",'Step 1.1 Raw Data'!C1721)</f>
        <v>85.918999999999997</v>
      </c>
      <c r="F1721">
        <f>IF(ISBLANK('Step 1.1 Raw Data'!D1721),"-",'Step 1.1 Raw Data'!D1721)</f>
        <v>85.918999999999997</v>
      </c>
      <c r="G1721" s="17">
        <f t="shared" si="158"/>
        <v>85.918999999999997</v>
      </c>
      <c r="H1721" s="61">
        <f>(SQRT(3)*G1721*'Step 1.1 Raw Data'!$G$3*'Step 1.1 Raw Data'!$G$4)/1000</f>
        <v>31.086189559054763</v>
      </c>
      <c r="J1721" s="10"/>
      <c r="K1721"/>
      <c r="L1721"/>
      <c r="M1721"/>
      <c r="N1721" s="17"/>
      <c r="O1721"/>
      <c r="P1721" s="10"/>
      <c r="Q1721"/>
      <c r="R1721"/>
      <c r="S1721"/>
      <c r="T1721" s="17"/>
    </row>
    <row r="1722" spans="1:20" x14ac:dyDescent="0.3">
      <c r="A1722" s="10">
        <f>IF(ISBLANK('Step 1.1 Raw Data'!A1722),"-",'Step 1.1 Raw Data'!A1722)</f>
        <v>43204.083432812498</v>
      </c>
      <c r="B1722">
        <f t="shared" si="157"/>
        <v>2</v>
      </c>
      <c r="C1722">
        <f t="shared" si="156"/>
        <v>7</v>
      </c>
      <c r="D1722">
        <f>IF(ISBLANK('Step 1.1 Raw Data'!B1722),"-",'Step 1.1 Raw Data'!B1722)</f>
        <v>86.053299999999993</v>
      </c>
      <c r="E1722">
        <f>IF(ISBLANK('Step 1.1 Raw Data'!C1722),"-",'Step 1.1 Raw Data'!C1722)</f>
        <v>86.053299999999993</v>
      </c>
      <c r="F1722">
        <f>IF(ISBLANK('Step 1.1 Raw Data'!D1722),"-",'Step 1.1 Raw Data'!D1722)</f>
        <v>86.053299999999993</v>
      </c>
      <c r="G1722" s="17">
        <f t="shared" si="158"/>
        <v>86.053299999999993</v>
      </c>
      <c r="H1722" s="61">
        <f>(SQRT(3)*G1722*'Step 1.1 Raw Data'!$G$3*'Step 1.1 Raw Data'!$G$4)/1000</f>
        <v>31.134780385970586</v>
      </c>
      <c r="J1722" s="10"/>
      <c r="K1722"/>
      <c r="L1722"/>
      <c r="M1722"/>
      <c r="N1722" s="17"/>
      <c r="O1722"/>
      <c r="P1722" s="10"/>
      <c r="Q1722"/>
      <c r="R1722"/>
      <c r="S1722"/>
      <c r="T1722" s="17"/>
    </row>
    <row r="1723" spans="1:20" x14ac:dyDescent="0.3">
      <c r="A1723" s="10">
        <f>IF(ISBLANK('Step 1.1 Raw Data'!A1723),"-",'Step 1.1 Raw Data'!A1723)</f>
        <v>43204.125099537036</v>
      </c>
      <c r="B1723">
        <f t="shared" si="157"/>
        <v>3</v>
      </c>
      <c r="C1723">
        <f t="shared" si="156"/>
        <v>7</v>
      </c>
      <c r="D1723">
        <f>IF(ISBLANK('Step 1.1 Raw Data'!B1723),"-",'Step 1.1 Raw Data'!B1723)</f>
        <v>86.167699999999996</v>
      </c>
      <c r="E1723">
        <f>IF(ISBLANK('Step 1.1 Raw Data'!C1723),"-",'Step 1.1 Raw Data'!C1723)</f>
        <v>86.167699999999996</v>
      </c>
      <c r="F1723">
        <f>IF(ISBLANK('Step 1.1 Raw Data'!D1723),"-",'Step 1.1 Raw Data'!D1723)</f>
        <v>86.167699999999996</v>
      </c>
      <c r="G1723" s="17">
        <f t="shared" si="158"/>
        <v>86.167700000000011</v>
      </c>
      <c r="H1723" s="61">
        <f>(SQRT(3)*G1723*'Step 1.1 Raw Data'!$G$3*'Step 1.1 Raw Data'!$G$4)/1000</f>
        <v>31.176171231831876</v>
      </c>
      <c r="J1723" s="10"/>
      <c r="K1723"/>
      <c r="L1723"/>
      <c r="M1723"/>
      <c r="N1723" s="17"/>
      <c r="O1723"/>
      <c r="P1723" s="10"/>
      <c r="Q1723"/>
      <c r="R1723"/>
      <c r="S1723"/>
      <c r="T1723" s="17"/>
    </row>
    <row r="1724" spans="1:20" x14ac:dyDescent="0.3">
      <c r="A1724" s="10">
        <f>IF(ISBLANK('Step 1.1 Raw Data'!A1724),"-",'Step 1.1 Raw Data'!A1724)</f>
        <v>43204.166766261573</v>
      </c>
      <c r="B1724">
        <f t="shared" si="157"/>
        <v>4</v>
      </c>
      <c r="C1724">
        <f t="shared" si="156"/>
        <v>7</v>
      </c>
      <c r="D1724">
        <f>IF(ISBLANK('Step 1.1 Raw Data'!B1724),"-",'Step 1.1 Raw Data'!B1724)</f>
        <v>86.308099999999996</v>
      </c>
      <c r="E1724">
        <f>IF(ISBLANK('Step 1.1 Raw Data'!C1724),"-",'Step 1.1 Raw Data'!C1724)</f>
        <v>86.308099999999996</v>
      </c>
      <c r="F1724">
        <f>IF(ISBLANK('Step 1.1 Raw Data'!D1724),"-",'Step 1.1 Raw Data'!D1724)</f>
        <v>86.308099999999996</v>
      </c>
      <c r="G1724" s="17">
        <f t="shared" si="158"/>
        <v>86.30810000000001</v>
      </c>
      <c r="H1724" s="61">
        <f>(SQRT(3)*G1724*'Step 1.1 Raw Data'!$G$3*'Step 1.1 Raw Data'!$G$4)/1000</f>
        <v>31.226969088116189</v>
      </c>
      <c r="J1724" s="10"/>
      <c r="K1724"/>
      <c r="L1724"/>
      <c r="M1724"/>
      <c r="N1724" s="17"/>
      <c r="O1724"/>
      <c r="P1724" s="10"/>
      <c r="Q1724"/>
      <c r="R1724"/>
      <c r="S1724"/>
      <c r="T1724" s="17"/>
    </row>
    <row r="1725" spans="1:20" x14ac:dyDescent="0.3">
      <c r="A1725" s="10">
        <f>IF(ISBLANK('Step 1.1 Raw Data'!A1725),"-",'Step 1.1 Raw Data'!A1725)</f>
        <v>43204.20843298611</v>
      </c>
      <c r="B1725">
        <f t="shared" si="157"/>
        <v>5</v>
      </c>
      <c r="C1725">
        <f t="shared" si="156"/>
        <v>7</v>
      </c>
      <c r="D1725">
        <f>IF(ISBLANK('Step 1.1 Raw Data'!B1725),"-",'Step 1.1 Raw Data'!B1725)</f>
        <v>86.256200000000007</v>
      </c>
      <c r="E1725">
        <f>IF(ISBLANK('Step 1.1 Raw Data'!C1725),"-",'Step 1.1 Raw Data'!C1725)</f>
        <v>86.256200000000007</v>
      </c>
      <c r="F1725">
        <f>IF(ISBLANK('Step 1.1 Raw Data'!D1725),"-",'Step 1.1 Raw Data'!D1725)</f>
        <v>86.256200000000007</v>
      </c>
      <c r="G1725" s="17">
        <f t="shared" si="158"/>
        <v>86.256199999999993</v>
      </c>
      <c r="H1725" s="61">
        <f>(SQRT(3)*G1725*'Step 1.1 Raw Data'!$G$3*'Step 1.1 Raw Data'!$G$4)/1000</f>
        <v>31.208191248079459</v>
      </c>
      <c r="J1725" s="10"/>
      <c r="K1725"/>
      <c r="L1725"/>
      <c r="M1725"/>
      <c r="N1725" s="17"/>
      <c r="O1725"/>
      <c r="P1725" s="10"/>
      <c r="Q1725"/>
      <c r="R1725"/>
      <c r="S1725"/>
      <c r="T1725" s="17"/>
    </row>
    <row r="1726" spans="1:20" x14ac:dyDescent="0.3">
      <c r="A1726" s="10">
        <f>IF(ISBLANK('Step 1.1 Raw Data'!A1726),"-",'Step 1.1 Raw Data'!A1726)</f>
        <v>43204.250099710647</v>
      </c>
      <c r="B1726">
        <f t="shared" si="157"/>
        <v>6</v>
      </c>
      <c r="C1726">
        <f t="shared" si="156"/>
        <v>7</v>
      </c>
      <c r="D1726">
        <f>IF(ISBLANK('Step 1.1 Raw Data'!B1726),"-",'Step 1.1 Raw Data'!B1726)</f>
        <v>86.123400000000004</v>
      </c>
      <c r="E1726">
        <f>IF(ISBLANK('Step 1.1 Raw Data'!C1726),"-",'Step 1.1 Raw Data'!C1726)</f>
        <v>86.123400000000004</v>
      </c>
      <c r="F1726">
        <f>IF(ISBLANK('Step 1.1 Raw Data'!D1726),"-",'Step 1.1 Raw Data'!D1726)</f>
        <v>86.123400000000004</v>
      </c>
      <c r="G1726" s="17">
        <f t="shared" si="158"/>
        <v>86.123400000000004</v>
      </c>
      <c r="H1726" s="61">
        <f>(SQRT(3)*G1726*'Step 1.1 Raw Data'!$G$3*'Step 1.1 Raw Data'!$G$4)/1000</f>
        <v>31.160143133303421</v>
      </c>
      <c r="J1726" s="10"/>
      <c r="K1726"/>
      <c r="L1726"/>
      <c r="M1726"/>
      <c r="N1726" s="17"/>
      <c r="O1726"/>
      <c r="P1726" s="10"/>
      <c r="Q1726"/>
      <c r="R1726"/>
      <c r="S1726"/>
      <c r="T1726" s="17"/>
    </row>
    <row r="1727" spans="1:20" x14ac:dyDescent="0.3">
      <c r="A1727" s="10">
        <f>IF(ISBLANK('Step 1.1 Raw Data'!A1727),"-",'Step 1.1 Raw Data'!A1727)</f>
        <v>43204.291766435184</v>
      </c>
      <c r="B1727">
        <f t="shared" si="157"/>
        <v>7</v>
      </c>
      <c r="C1727">
        <f t="shared" si="156"/>
        <v>7</v>
      </c>
      <c r="D1727">
        <f>IF(ISBLANK('Step 1.1 Raw Data'!B1727),"-",'Step 1.1 Raw Data'!B1727)</f>
        <v>86.190600000000003</v>
      </c>
      <c r="E1727">
        <f>IF(ISBLANK('Step 1.1 Raw Data'!C1727),"-",'Step 1.1 Raw Data'!C1727)</f>
        <v>86.190600000000003</v>
      </c>
      <c r="F1727">
        <f>IF(ISBLANK('Step 1.1 Raw Data'!D1727),"-",'Step 1.1 Raw Data'!D1727)</f>
        <v>86.190600000000003</v>
      </c>
      <c r="G1727" s="17">
        <f t="shared" si="158"/>
        <v>86.190600000000003</v>
      </c>
      <c r="H1727" s="61">
        <f>(SQRT(3)*G1727*'Step 1.1 Raw Data'!$G$3*'Step 1.1 Raw Data'!$G$4)/1000</f>
        <v>31.184456637165997</v>
      </c>
      <c r="J1727" s="10"/>
      <c r="K1727"/>
      <c r="L1727"/>
      <c r="M1727"/>
      <c r="N1727" s="17"/>
      <c r="O1727"/>
      <c r="P1727" s="10"/>
      <c r="Q1727"/>
      <c r="R1727"/>
      <c r="S1727"/>
      <c r="T1727" s="17"/>
    </row>
    <row r="1728" spans="1:20" x14ac:dyDescent="0.3">
      <c r="A1728" s="10">
        <f>IF(ISBLANK('Step 1.1 Raw Data'!A1728),"-",'Step 1.1 Raw Data'!A1728)</f>
        <v>43204.333433159722</v>
      </c>
      <c r="B1728">
        <f t="shared" si="157"/>
        <v>8</v>
      </c>
      <c r="C1728">
        <f t="shared" si="156"/>
        <v>7</v>
      </c>
      <c r="D1728">
        <f>IF(ISBLANK('Step 1.1 Raw Data'!B1728),"-",'Step 1.1 Raw Data'!B1728)</f>
        <v>86.36</v>
      </c>
      <c r="E1728">
        <f>IF(ISBLANK('Step 1.1 Raw Data'!C1728),"-",'Step 1.1 Raw Data'!C1728)</f>
        <v>86.36</v>
      </c>
      <c r="F1728">
        <f>IF(ISBLANK('Step 1.1 Raw Data'!D1728),"-",'Step 1.1 Raw Data'!D1728)</f>
        <v>86.36</v>
      </c>
      <c r="G1728" s="17">
        <f t="shared" si="158"/>
        <v>86.36</v>
      </c>
      <c r="H1728" s="61">
        <f>(SQRT(3)*G1728*'Step 1.1 Raw Data'!$G$3*'Step 1.1 Raw Data'!$G$4)/1000</f>
        <v>31.245746928152901</v>
      </c>
      <c r="J1728" s="10"/>
      <c r="K1728"/>
      <c r="L1728"/>
      <c r="M1728"/>
      <c r="N1728" s="17"/>
      <c r="O1728"/>
      <c r="P1728" s="10"/>
      <c r="Q1728"/>
      <c r="R1728"/>
      <c r="S1728"/>
      <c r="T1728" s="17"/>
    </row>
    <row r="1729" spans="1:20" x14ac:dyDescent="0.3">
      <c r="A1729" s="10">
        <f>IF(ISBLANK('Step 1.1 Raw Data'!A1729),"-",'Step 1.1 Raw Data'!A1729)</f>
        <v>43204.375099884259</v>
      </c>
      <c r="B1729">
        <f t="shared" si="157"/>
        <v>9</v>
      </c>
      <c r="C1729">
        <f t="shared" si="156"/>
        <v>7</v>
      </c>
      <c r="D1729">
        <f>IF(ISBLANK('Step 1.1 Raw Data'!B1729),"-",'Step 1.1 Raw Data'!B1729)</f>
        <v>86.491200000000006</v>
      </c>
      <c r="E1729">
        <f>IF(ISBLANK('Step 1.1 Raw Data'!C1729),"-",'Step 1.1 Raw Data'!C1729)</f>
        <v>86.491200000000006</v>
      </c>
      <c r="F1729">
        <f>IF(ISBLANK('Step 1.1 Raw Data'!D1729),"-",'Step 1.1 Raw Data'!D1729)</f>
        <v>86.491200000000006</v>
      </c>
      <c r="G1729" s="17">
        <f t="shared" si="158"/>
        <v>86.491200000000006</v>
      </c>
      <c r="H1729" s="61">
        <f>(SQRT(3)*G1729*'Step 1.1 Raw Data'!$G$3*'Step 1.1 Raw Data'!$G$4)/1000</f>
        <v>31.29321614997983</v>
      </c>
      <c r="J1729" s="10"/>
      <c r="K1729"/>
      <c r="L1729"/>
      <c r="M1729"/>
      <c r="N1729" s="17"/>
      <c r="O1729"/>
      <c r="P1729" s="10"/>
      <c r="Q1729"/>
      <c r="R1729"/>
      <c r="S1729"/>
      <c r="T1729" s="17"/>
    </row>
    <row r="1730" spans="1:20" x14ac:dyDescent="0.3">
      <c r="A1730" s="10">
        <f>IF(ISBLANK('Step 1.1 Raw Data'!A1730),"-",'Step 1.1 Raw Data'!A1730)</f>
        <v>43204.416766608796</v>
      </c>
      <c r="B1730">
        <f t="shared" si="157"/>
        <v>10</v>
      </c>
      <c r="C1730">
        <f t="shared" ref="C1730:C1793" si="159">WEEKDAY(A1730)</f>
        <v>7</v>
      </c>
      <c r="D1730">
        <f>IF(ISBLANK('Step 1.1 Raw Data'!B1730),"-",'Step 1.1 Raw Data'!B1730)</f>
        <v>86.1982</v>
      </c>
      <c r="E1730">
        <f>IF(ISBLANK('Step 1.1 Raw Data'!C1730),"-",'Step 1.1 Raw Data'!C1730)</f>
        <v>86.1982</v>
      </c>
      <c r="F1730">
        <f>IF(ISBLANK('Step 1.1 Raw Data'!D1730),"-",'Step 1.1 Raw Data'!D1730)</f>
        <v>86.1982</v>
      </c>
      <c r="G1730" s="17">
        <f t="shared" si="158"/>
        <v>86.1982</v>
      </c>
      <c r="H1730" s="61">
        <f>(SQRT(3)*G1730*'Step 1.1 Raw Data'!$G$3*'Step 1.1 Raw Data'!$G$4)/1000</f>
        <v>31.187206378674261</v>
      </c>
      <c r="J1730" s="10"/>
      <c r="K1730"/>
      <c r="L1730"/>
      <c r="M1730"/>
      <c r="N1730" s="17"/>
      <c r="O1730"/>
      <c r="P1730" s="10"/>
      <c r="Q1730"/>
      <c r="R1730"/>
      <c r="S1730"/>
      <c r="T1730" s="17"/>
    </row>
    <row r="1731" spans="1:20" x14ac:dyDescent="0.3">
      <c r="A1731" s="10">
        <f>IF(ISBLANK('Step 1.1 Raw Data'!A1731),"-",'Step 1.1 Raw Data'!A1731)</f>
        <v>43204.458433333333</v>
      </c>
      <c r="B1731">
        <f t="shared" ref="B1731:B1794" si="160">HOUR(A1731)</f>
        <v>11</v>
      </c>
      <c r="C1731">
        <f t="shared" si="159"/>
        <v>7</v>
      </c>
      <c r="D1731">
        <f>IF(ISBLANK('Step 1.1 Raw Data'!B1731),"-",'Step 1.1 Raw Data'!B1731)</f>
        <v>86.170699999999997</v>
      </c>
      <c r="E1731">
        <f>IF(ISBLANK('Step 1.1 Raw Data'!C1731),"-",'Step 1.1 Raw Data'!C1731)</f>
        <v>86.170699999999997</v>
      </c>
      <c r="F1731">
        <f>IF(ISBLANK('Step 1.1 Raw Data'!D1731),"-",'Step 1.1 Raw Data'!D1731)</f>
        <v>86.170699999999997</v>
      </c>
      <c r="G1731" s="17">
        <f t="shared" ref="G1731:G1794" si="161">AVERAGE(D1731:F1731)</f>
        <v>86.170699999999997</v>
      </c>
      <c r="H1731" s="61">
        <f>(SQRT(3)*G1731*'Step 1.1 Raw Data'!$G$3*'Step 1.1 Raw Data'!$G$4)/1000</f>
        <v>31.177256656111446</v>
      </c>
      <c r="J1731" s="10"/>
      <c r="K1731"/>
      <c r="L1731"/>
      <c r="M1731"/>
      <c r="N1731" s="17"/>
      <c r="O1731"/>
      <c r="P1731" s="10"/>
      <c r="Q1731"/>
      <c r="R1731"/>
      <c r="S1731"/>
      <c r="T1731" s="17"/>
    </row>
    <row r="1732" spans="1:20" x14ac:dyDescent="0.3">
      <c r="A1732" s="10">
        <f>IF(ISBLANK('Step 1.1 Raw Data'!A1732),"-",'Step 1.1 Raw Data'!A1732)</f>
        <v>43204.50010005787</v>
      </c>
      <c r="B1732">
        <f t="shared" si="160"/>
        <v>12</v>
      </c>
      <c r="C1732">
        <f t="shared" si="159"/>
        <v>7</v>
      </c>
      <c r="D1732">
        <f>IF(ISBLANK('Step 1.1 Raw Data'!B1732),"-",'Step 1.1 Raw Data'!B1732)</f>
        <v>86.501900000000006</v>
      </c>
      <c r="E1732">
        <f>IF(ISBLANK('Step 1.1 Raw Data'!C1732),"-",'Step 1.1 Raw Data'!C1732)</f>
        <v>86.501900000000006</v>
      </c>
      <c r="F1732">
        <f>IF(ISBLANK('Step 1.1 Raw Data'!D1732),"-",'Step 1.1 Raw Data'!D1732)</f>
        <v>86.501900000000006</v>
      </c>
      <c r="G1732" s="17">
        <f t="shared" si="161"/>
        <v>86.50190000000002</v>
      </c>
      <c r="H1732" s="61">
        <f>(SQRT(3)*G1732*'Step 1.1 Raw Data'!$G$3*'Step 1.1 Raw Data'!$G$4)/1000</f>
        <v>31.297087496577003</v>
      </c>
      <c r="J1732" s="10"/>
      <c r="K1732"/>
      <c r="L1732"/>
      <c r="M1732"/>
      <c r="N1732" s="17"/>
      <c r="O1732"/>
      <c r="P1732" s="10"/>
      <c r="Q1732"/>
      <c r="R1732"/>
      <c r="S1732"/>
      <c r="T1732" s="17"/>
    </row>
    <row r="1733" spans="1:20" x14ac:dyDescent="0.3">
      <c r="A1733" s="10">
        <f>IF(ISBLANK('Step 1.1 Raw Data'!A1733),"-",'Step 1.1 Raw Data'!A1733)</f>
        <v>43204.541766782408</v>
      </c>
      <c r="B1733">
        <f t="shared" si="160"/>
        <v>13</v>
      </c>
      <c r="C1733">
        <f t="shared" si="159"/>
        <v>7</v>
      </c>
      <c r="D1733">
        <f>IF(ISBLANK('Step 1.1 Raw Data'!B1733),"-",'Step 1.1 Raw Data'!B1733)</f>
        <v>86.614800000000002</v>
      </c>
      <c r="E1733">
        <f>IF(ISBLANK('Step 1.1 Raw Data'!C1733),"-",'Step 1.1 Raw Data'!C1733)</f>
        <v>86.614800000000002</v>
      </c>
      <c r="F1733">
        <f>IF(ISBLANK('Step 1.1 Raw Data'!D1733),"-",'Step 1.1 Raw Data'!D1733)</f>
        <v>86.614800000000002</v>
      </c>
      <c r="G1733" s="17">
        <f t="shared" si="161"/>
        <v>86.614800000000002</v>
      </c>
      <c r="H1733" s="61">
        <f>(SQRT(3)*G1733*'Step 1.1 Raw Data'!$G$3*'Step 1.1 Raw Data'!$G$4)/1000</f>
        <v>31.337935630298489</v>
      </c>
      <c r="J1733" s="10"/>
      <c r="K1733"/>
      <c r="L1733"/>
      <c r="M1733"/>
      <c r="N1733" s="17"/>
      <c r="O1733"/>
      <c r="P1733" s="10"/>
      <c r="Q1733"/>
      <c r="R1733"/>
      <c r="S1733"/>
      <c r="T1733" s="17"/>
    </row>
    <row r="1734" spans="1:20" x14ac:dyDescent="0.3">
      <c r="A1734" s="10">
        <f>IF(ISBLANK('Step 1.1 Raw Data'!A1734),"-",'Step 1.1 Raw Data'!A1734)</f>
        <v>43204.583433506945</v>
      </c>
      <c r="B1734">
        <f t="shared" si="160"/>
        <v>14</v>
      </c>
      <c r="C1734">
        <f t="shared" si="159"/>
        <v>7</v>
      </c>
      <c r="D1734">
        <f>IF(ISBLANK('Step 1.1 Raw Data'!B1734),"-",'Step 1.1 Raw Data'!B1734)</f>
        <v>86.443899999999999</v>
      </c>
      <c r="E1734">
        <f>IF(ISBLANK('Step 1.1 Raw Data'!C1734),"-",'Step 1.1 Raw Data'!C1734)</f>
        <v>86.443899999999999</v>
      </c>
      <c r="F1734">
        <f>IF(ISBLANK('Step 1.1 Raw Data'!D1734),"-",'Step 1.1 Raw Data'!D1734)</f>
        <v>86.443899999999999</v>
      </c>
      <c r="G1734" s="17">
        <f t="shared" si="161"/>
        <v>86.443899999999999</v>
      </c>
      <c r="H1734" s="61">
        <f>(SQRT(3)*G1734*'Step 1.1 Raw Data'!$G$3*'Step 1.1 Raw Data'!$G$4)/1000</f>
        <v>31.276102627171799</v>
      </c>
      <c r="J1734" s="10"/>
      <c r="K1734"/>
      <c r="L1734"/>
      <c r="M1734"/>
      <c r="N1734" s="17"/>
      <c r="O1734"/>
      <c r="P1734" s="10"/>
      <c r="Q1734"/>
      <c r="R1734"/>
      <c r="S1734"/>
      <c r="T1734" s="17"/>
    </row>
    <row r="1735" spans="1:20" x14ac:dyDescent="0.3">
      <c r="A1735" s="10">
        <f>IF(ISBLANK('Step 1.1 Raw Data'!A1735),"-",'Step 1.1 Raw Data'!A1735)</f>
        <v>43204.625100231482</v>
      </c>
      <c r="B1735">
        <f t="shared" si="160"/>
        <v>15</v>
      </c>
      <c r="C1735">
        <f t="shared" si="159"/>
        <v>7</v>
      </c>
      <c r="D1735">
        <f>IF(ISBLANK('Step 1.1 Raw Data'!B1735),"-",'Step 1.1 Raw Data'!B1735)</f>
        <v>86.552199999999999</v>
      </c>
      <c r="E1735">
        <f>IF(ISBLANK('Step 1.1 Raw Data'!C1735),"-",'Step 1.1 Raw Data'!C1735)</f>
        <v>86.552199999999999</v>
      </c>
      <c r="F1735">
        <f>IF(ISBLANK('Step 1.1 Raw Data'!D1735),"-",'Step 1.1 Raw Data'!D1735)</f>
        <v>86.552199999999999</v>
      </c>
      <c r="G1735" s="17">
        <f t="shared" si="161"/>
        <v>86.552200000000013</v>
      </c>
      <c r="H1735" s="61">
        <f>(SQRT(3)*G1735*'Step 1.1 Raw Data'!$G$3*'Step 1.1 Raw Data'!$G$4)/1000</f>
        <v>31.315286443664611</v>
      </c>
      <c r="J1735" s="10"/>
      <c r="K1735"/>
      <c r="L1735"/>
      <c r="M1735"/>
      <c r="N1735" s="17"/>
      <c r="O1735"/>
      <c r="P1735" s="10"/>
      <c r="Q1735"/>
      <c r="R1735"/>
      <c r="S1735"/>
      <c r="T1735" s="17"/>
    </row>
    <row r="1736" spans="1:20" x14ac:dyDescent="0.3">
      <c r="A1736" s="10">
        <f>IF(ISBLANK('Step 1.1 Raw Data'!A1736),"-",'Step 1.1 Raw Data'!A1736)</f>
        <v>43204.666766956019</v>
      </c>
      <c r="B1736">
        <f t="shared" si="160"/>
        <v>16</v>
      </c>
      <c r="C1736">
        <f t="shared" si="159"/>
        <v>7</v>
      </c>
      <c r="D1736">
        <f>IF(ISBLANK('Step 1.1 Raw Data'!B1736),"-",'Step 1.1 Raw Data'!B1736)</f>
        <v>86.564400000000006</v>
      </c>
      <c r="E1736">
        <f>IF(ISBLANK('Step 1.1 Raw Data'!C1736),"-",'Step 1.1 Raw Data'!C1736)</f>
        <v>86.564400000000006</v>
      </c>
      <c r="F1736">
        <f>IF(ISBLANK('Step 1.1 Raw Data'!D1736),"-",'Step 1.1 Raw Data'!D1736)</f>
        <v>86.564400000000006</v>
      </c>
      <c r="G1736" s="17">
        <f t="shared" si="161"/>
        <v>86.56440000000002</v>
      </c>
      <c r="H1736" s="61">
        <f>(SQRT(3)*G1736*'Step 1.1 Raw Data'!$G$3*'Step 1.1 Raw Data'!$G$4)/1000</f>
        <v>31.319700502401567</v>
      </c>
      <c r="J1736" s="10"/>
      <c r="K1736"/>
      <c r="L1736"/>
      <c r="M1736"/>
      <c r="N1736" s="17"/>
      <c r="O1736"/>
      <c r="P1736" s="10"/>
      <c r="Q1736"/>
      <c r="R1736"/>
      <c r="S1736"/>
      <c r="T1736" s="17"/>
    </row>
    <row r="1737" spans="1:20" x14ac:dyDescent="0.3">
      <c r="A1737" s="10">
        <f>IF(ISBLANK('Step 1.1 Raw Data'!A1737),"-",'Step 1.1 Raw Data'!A1737)</f>
        <v>43204.708433680556</v>
      </c>
      <c r="B1737">
        <f t="shared" si="160"/>
        <v>17</v>
      </c>
      <c r="C1737">
        <f t="shared" si="159"/>
        <v>7</v>
      </c>
      <c r="D1737">
        <f>IF(ISBLANK('Step 1.1 Raw Data'!B1737),"-",'Step 1.1 Raw Data'!B1737)</f>
        <v>86.744500000000002</v>
      </c>
      <c r="E1737">
        <f>IF(ISBLANK('Step 1.1 Raw Data'!C1737),"-",'Step 1.1 Raw Data'!C1737)</f>
        <v>86.744500000000002</v>
      </c>
      <c r="F1737">
        <f>IF(ISBLANK('Step 1.1 Raw Data'!D1737),"-",'Step 1.1 Raw Data'!D1737)</f>
        <v>86.744500000000002</v>
      </c>
      <c r="G1737" s="17">
        <f t="shared" si="161"/>
        <v>86.744500000000002</v>
      </c>
      <c r="H1737" s="61">
        <f>(SQRT(3)*G1737*'Step 1.1 Raw Data'!$G$3*'Step 1.1 Raw Data'!$G$4)/1000</f>
        <v>31.384862139985632</v>
      </c>
      <c r="J1737" s="10"/>
      <c r="K1737"/>
      <c r="L1737"/>
      <c r="M1737"/>
      <c r="N1737" s="17"/>
      <c r="O1737"/>
      <c r="P1737" s="10"/>
      <c r="Q1737"/>
      <c r="R1737"/>
      <c r="S1737"/>
      <c r="T1737" s="17"/>
    </row>
    <row r="1738" spans="1:20" x14ac:dyDescent="0.3">
      <c r="A1738" s="10">
        <f>IF(ISBLANK('Step 1.1 Raw Data'!A1738),"-",'Step 1.1 Raw Data'!A1738)</f>
        <v>43204.750100405094</v>
      </c>
      <c r="B1738">
        <f t="shared" si="160"/>
        <v>18</v>
      </c>
      <c r="C1738">
        <f t="shared" si="159"/>
        <v>7</v>
      </c>
      <c r="D1738">
        <f>IF(ISBLANK('Step 1.1 Raw Data'!B1738),"-",'Step 1.1 Raw Data'!B1738)</f>
        <v>86.466800000000006</v>
      </c>
      <c r="E1738">
        <f>IF(ISBLANK('Step 1.1 Raw Data'!C1738),"-",'Step 1.1 Raw Data'!C1738)</f>
        <v>86.466800000000006</v>
      </c>
      <c r="F1738">
        <f>IF(ISBLANK('Step 1.1 Raw Data'!D1738),"-",'Step 1.1 Raw Data'!D1738)</f>
        <v>86.466800000000006</v>
      </c>
      <c r="G1738" s="17">
        <f t="shared" si="161"/>
        <v>86.466799999999992</v>
      </c>
      <c r="H1738" s="61">
        <f>(SQRT(3)*G1738*'Step 1.1 Raw Data'!$G$3*'Step 1.1 Raw Data'!$G$4)/1000</f>
        <v>31.28438803250592</v>
      </c>
      <c r="J1738" s="10"/>
      <c r="K1738"/>
      <c r="L1738"/>
      <c r="M1738"/>
      <c r="N1738" s="17"/>
      <c r="O1738"/>
      <c r="P1738" s="10"/>
      <c r="Q1738"/>
      <c r="R1738"/>
      <c r="S1738"/>
      <c r="T1738" s="17"/>
    </row>
    <row r="1739" spans="1:20" x14ac:dyDescent="0.3">
      <c r="A1739" s="10">
        <f>IF(ISBLANK('Step 1.1 Raw Data'!A1739),"-",'Step 1.1 Raw Data'!A1739)</f>
        <v>43204.791767129631</v>
      </c>
      <c r="B1739">
        <f t="shared" si="160"/>
        <v>19</v>
      </c>
      <c r="C1739">
        <f t="shared" si="159"/>
        <v>7</v>
      </c>
      <c r="D1739">
        <f>IF(ISBLANK('Step 1.1 Raw Data'!B1739),"-",'Step 1.1 Raw Data'!B1739)</f>
        <v>86.366100000000003</v>
      </c>
      <c r="E1739">
        <f>IF(ISBLANK('Step 1.1 Raw Data'!C1739),"-",'Step 1.1 Raw Data'!C1739)</f>
        <v>86.366100000000003</v>
      </c>
      <c r="F1739">
        <f>IF(ISBLANK('Step 1.1 Raw Data'!D1739),"-",'Step 1.1 Raw Data'!D1739)</f>
        <v>86.366100000000003</v>
      </c>
      <c r="G1739" s="17">
        <f t="shared" si="161"/>
        <v>86.366100000000003</v>
      </c>
      <c r="H1739" s="61">
        <f>(SQRT(3)*G1739*'Step 1.1 Raw Data'!$G$3*'Step 1.1 Raw Data'!$G$4)/1000</f>
        <v>31.247953957521378</v>
      </c>
      <c r="J1739" s="10"/>
      <c r="K1739"/>
      <c r="L1739"/>
      <c r="M1739"/>
      <c r="N1739" s="17"/>
      <c r="O1739"/>
      <c r="P1739" s="10"/>
      <c r="Q1739"/>
      <c r="R1739"/>
      <c r="S1739"/>
      <c r="T1739" s="17"/>
    </row>
    <row r="1740" spans="1:20" x14ac:dyDescent="0.3">
      <c r="A1740" s="10">
        <f>IF(ISBLANK('Step 1.1 Raw Data'!A1740),"-",'Step 1.1 Raw Data'!A1740)</f>
        <v>43204.833433854168</v>
      </c>
      <c r="B1740">
        <f t="shared" si="160"/>
        <v>20</v>
      </c>
      <c r="C1740">
        <f t="shared" si="159"/>
        <v>7</v>
      </c>
      <c r="D1740">
        <f>IF(ISBLANK('Step 1.1 Raw Data'!B1740),"-",'Step 1.1 Raw Data'!B1740)</f>
        <v>86.1173</v>
      </c>
      <c r="E1740">
        <f>IF(ISBLANK('Step 1.1 Raw Data'!C1740),"-",'Step 1.1 Raw Data'!C1740)</f>
        <v>86.1173</v>
      </c>
      <c r="F1740">
        <f>IF(ISBLANK('Step 1.1 Raw Data'!D1740),"-",'Step 1.1 Raw Data'!D1740)</f>
        <v>86.1173</v>
      </c>
      <c r="G1740" s="17">
        <f t="shared" si="161"/>
        <v>86.1173</v>
      </c>
      <c r="H1740" s="61">
        <f>(SQRT(3)*G1740*'Step 1.1 Raw Data'!$G$3*'Step 1.1 Raw Data'!$G$4)/1000</f>
        <v>31.157936103934944</v>
      </c>
      <c r="J1740" s="10"/>
      <c r="K1740"/>
      <c r="L1740"/>
      <c r="M1740"/>
      <c r="N1740" s="17"/>
      <c r="O1740"/>
      <c r="P1740" s="10"/>
      <c r="Q1740"/>
      <c r="R1740"/>
      <c r="S1740"/>
      <c r="T1740" s="17"/>
    </row>
    <row r="1741" spans="1:20" x14ac:dyDescent="0.3">
      <c r="A1741" s="10">
        <f>IF(ISBLANK('Step 1.1 Raw Data'!A1741),"-",'Step 1.1 Raw Data'!A1741)</f>
        <v>43204.875100578705</v>
      </c>
      <c r="B1741">
        <f t="shared" si="160"/>
        <v>21</v>
      </c>
      <c r="C1741">
        <f t="shared" si="159"/>
        <v>7</v>
      </c>
      <c r="D1741">
        <f>IF(ISBLANK('Step 1.1 Raw Data'!B1741),"-",'Step 1.1 Raw Data'!B1741)</f>
        <v>86.155500000000004</v>
      </c>
      <c r="E1741">
        <f>IF(ISBLANK('Step 1.1 Raw Data'!C1741),"-",'Step 1.1 Raw Data'!C1741)</f>
        <v>86.155500000000004</v>
      </c>
      <c r="F1741">
        <f>IF(ISBLANK('Step 1.1 Raw Data'!D1741),"-",'Step 1.1 Raw Data'!D1741)</f>
        <v>86.155500000000004</v>
      </c>
      <c r="G1741" s="17">
        <f t="shared" si="161"/>
        <v>86.155500000000004</v>
      </c>
      <c r="H1741" s="61">
        <f>(SQRT(3)*G1741*'Step 1.1 Raw Data'!$G$3*'Step 1.1 Raw Data'!$G$4)/1000</f>
        <v>31.171757173094921</v>
      </c>
      <c r="J1741" s="10"/>
      <c r="K1741"/>
      <c r="L1741"/>
      <c r="M1741"/>
      <c r="N1741" s="17"/>
      <c r="O1741"/>
      <c r="P1741" s="10"/>
      <c r="Q1741"/>
      <c r="R1741"/>
      <c r="S1741"/>
      <c r="T1741" s="17"/>
    </row>
    <row r="1742" spans="1:20" x14ac:dyDescent="0.3">
      <c r="A1742" s="10">
        <f>IF(ISBLANK('Step 1.1 Raw Data'!A1742),"-",'Step 1.1 Raw Data'!A1742)</f>
        <v>43204.916767303243</v>
      </c>
      <c r="B1742">
        <f t="shared" si="160"/>
        <v>22</v>
      </c>
      <c r="C1742">
        <f t="shared" si="159"/>
        <v>7</v>
      </c>
      <c r="D1742">
        <f>IF(ISBLANK('Step 1.1 Raw Data'!B1742),"-",'Step 1.1 Raw Data'!B1742)</f>
        <v>86.221100000000007</v>
      </c>
      <c r="E1742">
        <f>IF(ISBLANK('Step 1.1 Raw Data'!C1742),"-",'Step 1.1 Raw Data'!C1742)</f>
        <v>86.221100000000007</v>
      </c>
      <c r="F1742">
        <f>IF(ISBLANK('Step 1.1 Raw Data'!D1742),"-",'Step 1.1 Raw Data'!D1742)</f>
        <v>86.221100000000007</v>
      </c>
      <c r="G1742" s="17">
        <f t="shared" si="161"/>
        <v>86.221100000000021</v>
      </c>
      <c r="H1742" s="61">
        <f>(SQRT(3)*G1742*'Step 1.1 Raw Data'!$G$3*'Step 1.1 Raw Data'!$G$4)/1000</f>
        <v>31.195491784008386</v>
      </c>
      <c r="J1742" s="10"/>
      <c r="K1742"/>
      <c r="L1742"/>
      <c r="M1742"/>
      <c r="N1742" s="17"/>
      <c r="O1742"/>
      <c r="P1742" s="10"/>
      <c r="Q1742"/>
      <c r="R1742"/>
      <c r="S1742"/>
      <c r="T1742" s="17"/>
    </row>
    <row r="1743" spans="1:20" x14ac:dyDescent="0.3">
      <c r="A1743" s="10">
        <f>IF(ISBLANK('Step 1.1 Raw Data'!A1743),"-",'Step 1.1 Raw Data'!A1743)</f>
        <v>43204.95843402778</v>
      </c>
      <c r="B1743">
        <f t="shared" si="160"/>
        <v>23</v>
      </c>
      <c r="C1743">
        <f t="shared" si="159"/>
        <v>7</v>
      </c>
      <c r="D1743">
        <f>IF(ISBLANK('Step 1.1 Raw Data'!B1743),"-",'Step 1.1 Raw Data'!B1743)</f>
        <v>86.2226</v>
      </c>
      <c r="E1743">
        <f>IF(ISBLANK('Step 1.1 Raw Data'!C1743),"-",'Step 1.1 Raw Data'!C1743)</f>
        <v>86.2226</v>
      </c>
      <c r="F1743">
        <f>IF(ISBLANK('Step 1.1 Raw Data'!D1743),"-",'Step 1.1 Raw Data'!D1743)</f>
        <v>86.2226</v>
      </c>
      <c r="G1743" s="17">
        <f t="shared" si="161"/>
        <v>86.2226</v>
      </c>
      <c r="H1743" s="61">
        <f>(SQRT(3)*G1743*'Step 1.1 Raw Data'!$G$3*'Step 1.1 Raw Data'!$G$4)/1000</f>
        <v>31.196034496148172</v>
      </c>
      <c r="J1743" s="10"/>
      <c r="K1743"/>
      <c r="L1743"/>
      <c r="M1743"/>
      <c r="N1743" s="17"/>
      <c r="O1743"/>
      <c r="P1743" s="10"/>
      <c r="Q1743"/>
      <c r="R1743"/>
      <c r="S1743"/>
      <c r="T1743" s="17"/>
    </row>
    <row r="1744" spans="1:20" x14ac:dyDescent="0.3">
      <c r="A1744" s="10">
        <f>IF(ISBLANK('Step 1.1 Raw Data'!A1744),"-",'Step 1.1 Raw Data'!A1744)</f>
        <v>43205.000100752317</v>
      </c>
      <c r="B1744">
        <f t="shared" si="160"/>
        <v>0</v>
      </c>
      <c r="C1744">
        <f t="shared" si="159"/>
        <v>1</v>
      </c>
      <c r="D1744">
        <f>IF(ISBLANK('Step 1.1 Raw Data'!B1744),"-",'Step 1.1 Raw Data'!B1744)</f>
        <v>86.236400000000003</v>
      </c>
      <c r="E1744">
        <f>IF(ISBLANK('Step 1.1 Raw Data'!C1744),"-",'Step 1.1 Raw Data'!C1744)</f>
        <v>86.236400000000003</v>
      </c>
      <c r="F1744">
        <f>IF(ISBLANK('Step 1.1 Raw Data'!D1744),"-",'Step 1.1 Raw Data'!D1744)</f>
        <v>86.236400000000003</v>
      </c>
      <c r="G1744" s="17">
        <f t="shared" si="161"/>
        <v>86.236400000000003</v>
      </c>
      <c r="H1744" s="61">
        <f>(SQRT(3)*G1744*'Step 1.1 Raw Data'!$G$3*'Step 1.1 Raw Data'!$G$4)/1000</f>
        <v>31.201027447834235</v>
      </c>
      <c r="J1744" s="10"/>
      <c r="K1744"/>
      <c r="L1744"/>
      <c r="M1744"/>
      <c r="N1744" s="17"/>
      <c r="O1744"/>
      <c r="P1744" s="10"/>
      <c r="Q1744"/>
      <c r="R1744"/>
      <c r="S1744"/>
      <c r="T1744" s="17"/>
    </row>
    <row r="1745" spans="1:20" x14ac:dyDescent="0.3">
      <c r="A1745" s="10">
        <f>IF(ISBLANK('Step 1.1 Raw Data'!A1745),"-",'Step 1.1 Raw Data'!A1745)</f>
        <v>43205.041767476854</v>
      </c>
      <c r="B1745">
        <f t="shared" si="160"/>
        <v>1</v>
      </c>
      <c r="C1745">
        <f t="shared" si="159"/>
        <v>1</v>
      </c>
      <c r="D1745">
        <f>IF(ISBLANK('Step 1.1 Raw Data'!B1745),"-",'Step 1.1 Raw Data'!B1745)</f>
        <v>86.318799999999996</v>
      </c>
      <c r="E1745">
        <f>IF(ISBLANK('Step 1.1 Raw Data'!C1745),"-",'Step 1.1 Raw Data'!C1745)</f>
        <v>86.318799999999996</v>
      </c>
      <c r="F1745">
        <f>IF(ISBLANK('Step 1.1 Raw Data'!D1745),"-",'Step 1.1 Raw Data'!D1745)</f>
        <v>86.318799999999996</v>
      </c>
      <c r="G1745" s="17">
        <f t="shared" si="161"/>
        <v>86.318799999999996</v>
      </c>
      <c r="H1745" s="61">
        <f>(SQRT(3)*G1745*'Step 1.1 Raw Data'!$G$3*'Step 1.1 Raw Data'!$G$4)/1000</f>
        <v>31.230840434713343</v>
      </c>
      <c r="J1745" s="10"/>
      <c r="K1745"/>
      <c r="L1745"/>
      <c r="M1745"/>
      <c r="N1745" s="17"/>
      <c r="O1745"/>
      <c r="P1745" s="10"/>
      <c r="Q1745"/>
      <c r="R1745"/>
      <c r="S1745"/>
      <c r="T1745" s="17"/>
    </row>
    <row r="1746" spans="1:20" x14ac:dyDescent="0.3">
      <c r="A1746" s="10">
        <f>IF(ISBLANK('Step 1.1 Raw Data'!A1746),"-",'Step 1.1 Raw Data'!A1746)</f>
        <v>43205.083434201391</v>
      </c>
      <c r="B1746">
        <f t="shared" si="160"/>
        <v>2</v>
      </c>
      <c r="C1746">
        <f t="shared" si="159"/>
        <v>1</v>
      </c>
      <c r="D1746">
        <f>IF(ISBLANK('Step 1.1 Raw Data'!B1746),"-",'Step 1.1 Raw Data'!B1746)</f>
        <v>86.2119</v>
      </c>
      <c r="E1746">
        <f>IF(ISBLANK('Step 1.1 Raw Data'!C1746),"-",'Step 1.1 Raw Data'!C1746)</f>
        <v>86.2119</v>
      </c>
      <c r="F1746">
        <f>IF(ISBLANK('Step 1.1 Raw Data'!D1746),"-",'Step 1.1 Raw Data'!D1746)</f>
        <v>86.2119</v>
      </c>
      <c r="G1746" s="17">
        <f t="shared" si="161"/>
        <v>86.2119</v>
      </c>
      <c r="H1746" s="61">
        <f>(SQRT(3)*G1746*'Step 1.1 Raw Data'!$G$3*'Step 1.1 Raw Data'!$G$4)/1000</f>
        <v>31.192163149551003</v>
      </c>
      <c r="J1746" s="10"/>
      <c r="K1746"/>
      <c r="L1746"/>
      <c r="M1746"/>
      <c r="N1746" s="17"/>
      <c r="O1746"/>
      <c r="P1746" s="10"/>
      <c r="Q1746"/>
      <c r="R1746"/>
      <c r="S1746"/>
      <c r="T1746" s="17"/>
    </row>
    <row r="1747" spans="1:20" x14ac:dyDescent="0.3">
      <c r="A1747" s="10">
        <f>IF(ISBLANK('Step 1.1 Raw Data'!A1747),"-",'Step 1.1 Raw Data'!A1747)</f>
        <v>43205.125100925929</v>
      </c>
      <c r="B1747">
        <f t="shared" si="160"/>
        <v>3</v>
      </c>
      <c r="C1747">
        <f t="shared" si="159"/>
        <v>1</v>
      </c>
      <c r="D1747">
        <f>IF(ISBLANK('Step 1.1 Raw Data'!B1747),"-",'Step 1.1 Raw Data'!B1747)</f>
        <v>86.1845</v>
      </c>
      <c r="E1747">
        <f>IF(ISBLANK('Step 1.1 Raw Data'!C1747),"-",'Step 1.1 Raw Data'!C1747)</f>
        <v>86.1845</v>
      </c>
      <c r="F1747">
        <f>IF(ISBLANK('Step 1.1 Raw Data'!D1747),"-",'Step 1.1 Raw Data'!D1747)</f>
        <v>86.1845</v>
      </c>
      <c r="G1747" s="17">
        <f t="shared" si="161"/>
        <v>86.1845</v>
      </c>
      <c r="H1747" s="61">
        <f>(SQRT(3)*G1747*'Step 1.1 Raw Data'!$G$3*'Step 1.1 Raw Data'!$G$4)/1000</f>
        <v>31.182249607797516</v>
      </c>
      <c r="J1747" s="10"/>
      <c r="K1747"/>
      <c r="L1747"/>
      <c r="M1747"/>
      <c r="N1747" s="17"/>
      <c r="O1747"/>
      <c r="P1747" s="10"/>
      <c r="Q1747"/>
      <c r="R1747"/>
      <c r="S1747"/>
      <c r="T1747" s="17"/>
    </row>
    <row r="1748" spans="1:20" x14ac:dyDescent="0.3">
      <c r="A1748" s="10">
        <f>IF(ISBLANK('Step 1.1 Raw Data'!A1748),"-",'Step 1.1 Raw Data'!A1748)</f>
        <v>43205.166767650466</v>
      </c>
      <c r="B1748">
        <f t="shared" si="160"/>
        <v>4</v>
      </c>
      <c r="C1748">
        <f t="shared" si="159"/>
        <v>1</v>
      </c>
      <c r="D1748">
        <f>IF(ISBLANK('Step 1.1 Raw Data'!B1748),"-",'Step 1.1 Raw Data'!B1748)</f>
        <v>86.245500000000007</v>
      </c>
      <c r="E1748">
        <f>IF(ISBLANK('Step 1.1 Raw Data'!C1748),"-",'Step 1.1 Raw Data'!C1748)</f>
        <v>86.245500000000007</v>
      </c>
      <c r="F1748">
        <f>IF(ISBLANK('Step 1.1 Raw Data'!D1748),"-",'Step 1.1 Raw Data'!D1748)</f>
        <v>86.245500000000007</v>
      </c>
      <c r="G1748" s="17">
        <f t="shared" si="161"/>
        <v>86.245500000000007</v>
      </c>
      <c r="H1748" s="61">
        <f>(SQRT(3)*G1748*'Step 1.1 Raw Data'!$G$3*'Step 1.1 Raw Data'!$G$4)/1000</f>
        <v>31.204319901482297</v>
      </c>
      <c r="J1748" s="10"/>
      <c r="K1748"/>
      <c r="L1748"/>
      <c r="M1748"/>
      <c r="N1748" s="17"/>
      <c r="O1748"/>
      <c r="P1748" s="10"/>
      <c r="Q1748"/>
      <c r="R1748"/>
      <c r="S1748"/>
      <c r="T1748" s="17"/>
    </row>
    <row r="1749" spans="1:20" x14ac:dyDescent="0.3">
      <c r="A1749" s="10">
        <f>IF(ISBLANK('Step 1.1 Raw Data'!A1749),"-",'Step 1.1 Raw Data'!A1749)</f>
        <v>43205.208434375003</v>
      </c>
      <c r="B1749">
        <f t="shared" si="160"/>
        <v>5</v>
      </c>
      <c r="C1749">
        <f t="shared" si="159"/>
        <v>1</v>
      </c>
      <c r="D1749">
        <f>IF(ISBLANK('Step 1.1 Raw Data'!B1749),"-",'Step 1.1 Raw Data'!B1749)</f>
        <v>86.2333</v>
      </c>
      <c r="E1749">
        <f>IF(ISBLANK('Step 1.1 Raw Data'!C1749),"-",'Step 1.1 Raw Data'!C1749)</f>
        <v>86.2333</v>
      </c>
      <c r="F1749">
        <f>IF(ISBLANK('Step 1.1 Raw Data'!D1749),"-",'Step 1.1 Raw Data'!D1749)</f>
        <v>86.2333</v>
      </c>
      <c r="G1749" s="17">
        <f t="shared" si="161"/>
        <v>86.2333</v>
      </c>
      <c r="H1749" s="61">
        <f>(SQRT(3)*G1749*'Step 1.1 Raw Data'!$G$3*'Step 1.1 Raw Data'!$G$4)/1000</f>
        <v>31.199905842745338</v>
      </c>
      <c r="J1749" s="10"/>
      <c r="K1749"/>
      <c r="L1749"/>
      <c r="M1749"/>
      <c r="N1749" s="17"/>
      <c r="O1749"/>
      <c r="P1749" s="10"/>
      <c r="Q1749"/>
      <c r="R1749"/>
      <c r="S1749"/>
      <c r="T1749" s="17"/>
    </row>
    <row r="1750" spans="1:20" x14ac:dyDescent="0.3">
      <c r="A1750" s="10">
        <f>IF(ISBLANK('Step 1.1 Raw Data'!A1750),"-",'Step 1.1 Raw Data'!A1750)</f>
        <v>43205.25010109954</v>
      </c>
      <c r="B1750">
        <f t="shared" si="160"/>
        <v>6</v>
      </c>
      <c r="C1750">
        <f t="shared" si="159"/>
        <v>1</v>
      </c>
      <c r="D1750">
        <f>IF(ISBLANK('Step 1.1 Raw Data'!B1750),"-",'Step 1.1 Raw Data'!B1750)</f>
        <v>86.277600000000007</v>
      </c>
      <c r="E1750">
        <f>IF(ISBLANK('Step 1.1 Raw Data'!C1750),"-",'Step 1.1 Raw Data'!C1750)</f>
        <v>86.277600000000007</v>
      </c>
      <c r="F1750">
        <f>IF(ISBLANK('Step 1.1 Raw Data'!D1750),"-",'Step 1.1 Raw Data'!D1750)</f>
        <v>86.277600000000007</v>
      </c>
      <c r="G1750" s="17">
        <f t="shared" si="161"/>
        <v>86.277600000000007</v>
      </c>
      <c r="H1750" s="61">
        <f>(SQRT(3)*G1750*'Step 1.1 Raw Data'!$G$3*'Step 1.1 Raw Data'!$G$4)/1000</f>
        <v>31.215933941273793</v>
      </c>
      <c r="J1750" s="10"/>
      <c r="K1750"/>
      <c r="L1750"/>
      <c r="M1750"/>
      <c r="N1750" s="17"/>
      <c r="O1750"/>
      <c r="P1750" s="10"/>
      <c r="Q1750"/>
      <c r="R1750"/>
      <c r="S1750"/>
      <c r="T1750" s="17"/>
    </row>
    <row r="1751" spans="1:20" x14ac:dyDescent="0.3">
      <c r="A1751" s="10">
        <f>IF(ISBLANK('Step 1.1 Raw Data'!A1751),"-",'Step 1.1 Raw Data'!A1751)</f>
        <v>43205.291767824077</v>
      </c>
      <c r="B1751">
        <f t="shared" si="160"/>
        <v>7</v>
      </c>
      <c r="C1751">
        <f t="shared" si="159"/>
        <v>1</v>
      </c>
      <c r="D1751">
        <f>IF(ISBLANK('Step 1.1 Raw Data'!B1751),"-",'Step 1.1 Raw Data'!B1751)</f>
        <v>86.286699999999996</v>
      </c>
      <c r="E1751">
        <f>IF(ISBLANK('Step 1.1 Raw Data'!C1751),"-",'Step 1.1 Raw Data'!C1751)</f>
        <v>86.286699999999996</v>
      </c>
      <c r="F1751">
        <f>IF(ISBLANK('Step 1.1 Raw Data'!D1751),"-",'Step 1.1 Raw Data'!D1751)</f>
        <v>86.286699999999996</v>
      </c>
      <c r="G1751" s="17">
        <f t="shared" si="161"/>
        <v>86.286699999999996</v>
      </c>
      <c r="H1751" s="61">
        <f>(SQRT(3)*G1751*'Step 1.1 Raw Data'!$G$3*'Step 1.1 Raw Data'!$G$4)/1000</f>
        <v>31.219226394921847</v>
      </c>
      <c r="J1751" s="10"/>
      <c r="K1751"/>
      <c r="L1751"/>
      <c r="M1751"/>
      <c r="N1751" s="17"/>
      <c r="O1751"/>
      <c r="P1751" s="10"/>
      <c r="Q1751"/>
      <c r="R1751"/>
      <c r="S1751"/>
      <c r="T1751" s="17"/>
    </row>
    <row r="1752" spans="1:20" x14ac:dyDescent="0.3">
      <c r="A1752" s="10">
        <f>IF(ISBLANK('Step 1.1 Raw Data'!A1752),"-",'Step 1.1 Raw Data'!A1752)</f>
        <v>43205.333434548615</v>
      </c>
      <c r="B1752">
        <f t="shared" si="160"/>
        <v>8</v>
      </c>
      <c r="C1752">
        <f t="shared" si="159"/>
        <v>1</v>
      </c>
      <c r="D1752">
        <f>IF(ISBLANK('Step 1.1 Raw Data'!B1752),"-",'Step 1.1 Raw Data'!B1752)</f>
        <v>86.298900000000003</v>
      </c>
      <c r="E1752">
        <f>IF(ISBLANK('Step 1.1 Raw Data'!C1752),"-",'Step 1.1 Raw Data'!C1752)</f>
        <v>86.298900000000003</v>
      </c>
      <c r="F1752">
        <f>IF(ISBLANK('Step 1.1 Raw Data'!D1752),"-",'Step 1.1 Raw Data'!D1752)</f>
        <v>86.298900000000003</v>
      </c>
      <c r="G1752" s="17">
        <f t="shared" si="161"/>
        <v>86.298900000000003</v>
      </c>
      <c r="H1752" s="61">
        <f>(SQRT(3)*G1752*'Step 1.1 Raw Data'!$G$3*'Step 1.1 Raw Data'!$G$4)/1000</f>
        <v>31.223640453658806</v>
      </c>
      <c r="J1752" s="10"/>
      <c r="K1752"/>
      <c r="L1752"/>
      <c r="M1752"/>
      <c r="N1752" s="17"/>
      <c r="O1752"/>
      <c r="P1752" s="10"/>
      <c r="Q1752"/>
      <c r="R1752"/>
      <c r="S1752"/>
      <c r="T1752" s="17"/>
    </row>
    <row r="1753" spans="1:20" x14ac:dyDescent="0.3">
      <c r="A1753" s="10">
        <f>IF(ISBLANK('Step 1.1 Raw Data'!A1753),"-",'Step 1.1 Raw Data'!A1753)</f>
        <v>43205.375101273145</v>
      </c>
      <c r="B1753">
        <f t="shared" si="160"/>
        <v>9</v>
      </c>
      <c r="C1753">
        <f t="shared" si="159"/>
        <v>1</v>
      </c>
      <c r="D1753">
        <f>IF(ISBLANK('Step 1.1 Raw Data'!B1753),"-",'Step 1.1 Raw Data'!B1753)</f>
        <v>86.286699999999996</v>
      </c>
      <c r="E1753">
        <f>IF(ISBLANK('Step 1.1 Raw Data'!C1753),"-",'Step 1.1 Raw Data'!C1753)</f>
        <v>86.286699999999996</v>
      </c>
      <c r="F1753">
        <f>IF(ISBLANK('Step 1.1 Raw Data'!D1753),"-",'Step 1.1 Raw Data'!D1753)</f>
        <v>86.286699999999996</v>
      </c>
      <c r="G1753" s="17">
        <f t="shared" si="161"/>
        <v>86.286699999999996</v>
      </c>
      <c r="H1753" s="61">
        <f>(SQRT(3)*G1753*'Step 1.1 Raw Data'!$G$3*'Step 1.1 Raw Data'!$G$4)/1000</f>
        <v>31.219226394921847</v>
      </c>
      <c r="J1753" s="10"/>
      <c r="K1753"/>
      <c r="L1753"/>
      <c r="M1753"/>
      <c r="N1753" s="17"/>
      <c r="O1753"/>
      <c r="P1753" s="10"/>
      <c r="Q1753"/>
      <c r="R1753"/>
      <c r="S1753"/>
      <c r="T1753" s="17"/>
    </row>
    <row r="1754" spans="1:20" x14ac:dyDescent="0.3">
      <c r="A1754" s="10">
        <f>IF(ISBLANK('Step 1.1 Raw Data'!A1754),"-",'Step 1.1 Raw Data'!A1754)</f>
        <v>43205.416767997682</v>
      </c>
      <c r="B1754">
        <f t="shared" si="160"/>
        <v>10</v>
      </c>
      <c r="C1754">
        <f t="shared" si="159"/>
        <v>1</v>
      </c>
      <c r="D1754">
        <f>IF(ISBLANK('Step 1.1 Raw Data'!B1754),"-",'Step 1.1 Raw Data'!B1754)</f>
        <v>86.288200000000003</v>
      </c>
      <c r="E1754">
        <f>IF(ISBLANK('Step 1.1 Raw Data'!C1754),"-",'Step 1.1 Raw Data'!C1754)</f>
        <v>86.288200000000003</v>
      </c>
      <c r="F1754">
        <f>IF(ISBLANK('Step 1.1 Raw Data'!D1754),"-",'Step 1.1 Raw Data'!D1754)</f>
        <v>86.288200000000003</v>
      </c>
      <c r="G1754" s="17">
        <f t="shared" si="161"/>
        <v>86.288200000000003</v>
      </c>
      <c r="H1754" s="61">
        <f>(SQRT(3)*G1754*'Step 1.1 Raw Data'!$G$3*'Step 1.1 Raw Data'!$G$4)/1000</f>
        <v>31.219769107061637</v>
      </c>
      <c r="J1754" s="10"/>
      <c r="K1754"/>
      <c r="L1754"/>
      <c r="M1754"/>
      <c r="N1754" s="17"/>
      <c r="O1754"/>
      <c r="P1754" s="10"/>
      <c r="Q1754"/>
      <c r="R1754"/>
      <c r="S1754"/>
      <c r="T1754" s="17"/>
    </row>
    <row r="1755" spans="1:20" x14ac:dyDescent="0.3">
      <c r="A1755" s="10">
        <f>IF(ISBLANK('Step 1.1 Raw Data'!A1755),"-",'Step 1.1 Raw Data'!A1755)</f>
        <v>43205.458434722219</v>
      </c>
      <c r="B1755">
        <f t="shared" si="160"/>
        <v>11</v>
      </c>
      <c r="C1755">
        <f t="shared" si="159"/>
        <v>1</v>
      </c>
      <c r="D1755">
        <f>IF(ISBLANK('Step 1.1 Raw Data'!B1755),"-",'Step 1.1 Raw Data'!B1755)</f>
        <v>86.1845</v>
      </c>
      <c r="E1755">
        <f>IF(ISBLANK('Step 1.1 Raw Data'!C1755),"-",'Step 1.1 Raw Data'!C1755)</f>
        <v>86.1845</v>
      </c>
      <c r="F1755">
        <f>IF(ISBLANK('Step 1.1 Raw Data'!D1755),"-",'Step 1.1 Raw Data'!D1755)</f>
        <v>86.1845</v>
      </c>
      <c r="G1755" s="17">
        <f t="shared" si="161"/>
        <v>86.1845</v>
      </c>
      <c r="H1755" s="61">
        <f>(SQRT(3)*G1755*'Step 1.1 Raw Data'!$G$3*'Step 1.1 Raw Data'!$G$4)/1000</f>
        <v>31.182249607797516</v>
      </c>
      <c r="J1755" s="10"/>
      <c r="K1755"/>
      <c r="L1755"/>
      <c r="M1755"/>
      <c r="N1755" s="17"/>
      <c r="O1755"/>
      <c r="P1755" s="10"/>
      <c r="Q1755"/>
      <c r="R1755"/>
      <c r="S1755"/>
      <c r="T1755" s="17"/>
    </row>
    <row r="1756" spans="1:20" x14ac:dyDescent="0.3">
      <c r="A1756" s="10">
        <f>IF(ISBLANK('Step 1.1 Raw Data'!A1756),"-",'Step 1.1 Raw Data'!A1756)</f>
        <v>43205.500101446756</v>
      </c>
      <c r="B1756">
        <f t="shared" si="160"/>
        <v>12</v>
      </c>
      <c r="C1756">
        <f t="shared" si="159"/>
        <v>1</v>
      </c>
      <c r="D1756">
        <f>IF(ISBLANK('Step 1.1 Raw Data'!B1756),"-",'Step 1.1 Raw Data'!B1756)</f>
        <v>86.141800000000003</v>
      </c>
      <c r="E1756">
        <f>IF(ISBLANK('Step 1.1 Raw Data'!C1756),"-",'Step 1.1 Raw Data'!C1756)</f>
        <v>86.141800000000003</v>
      </c>
      <c r="F1756">
        <f>IF(ISBLANK('Step 1.1 Raw Data'!D1756),"-",'Step 1.1 Raw Data'!D1756)</f>
        <v>86.141800000000003</v>
      </c>
      <c r="G1756" s="17">
        <f t="shared" si="161"/>
        <v>86.141800000000003</v>
      </c>
      <c r="H1756" s="61">
        <f>(SQRT(3)*G1756*'Step 1.1 Raw Data'!$G$3*'Step 1.1 Raw Data'!$G$4)/1000</f>
        <v>31.166800402218175</v>
      </c>
      <c r="J1756" s="10"/>
      <c r="K1756"/>
      <c r="L1756"/>
      <c r="M1756"/>
      <c r="N1756" s="17"/>
      <c r="O1756"/>
      <c r="P1756" s="10"/>
      <c r="Q1756"/>
      <c r="R1756"/>
      <c r="S1756"/>
      <c r="T1756" s="17"/>
    </row>
    <row r="1757" spans="1:20" x14ac:dyDescent="0.3">
      <c r="A1757" s="10">
        <f>IF(ISBLANK('Step 1.1 Raw Data'!A1757),"-",'Step 1.1 Raw Data'!A1757)</f>
        <v>43205.541768171293</v>
      </c>
      <c r="B1757">
        <f t="shared" si="160"/>
        <v>13</v>
      </c>
      <c r="C1757">
        <f t="shared" si="159"/>
        <v>1</v>
      </c>
      <c r="D1757">
        <f>IF(ISBLANK('Step 1.1 Raw Data'!B1757),"-",'Step 1.1 Raw Data'!B1757)</f>
        <v>86.147900000000007</v>
      </c>
      <c r="E1757">
        <f>IF(ISBLANK('Step 1.1 Raw Data'!C1757),"-",'Step 1.1 Raw Data'!C1757)</f>
        <v>86.147900000000007</v>
      </c>
      <c r="F1757">
        <f>IF(ISBLANK('Step 1.1 Raw Data'!D1757),"-",'Step 1.1 Raw Data'!D1757)</f>
        <v>86.147900000000007</v>
      </c>
      <c r="G1757" s="17">
        <f t="shared" si="161"/>
        <v>86.147900000000007</v>
      </c>
      <c r="H1757" s="61">
        <f>(SQRT(3)*G1757*'Step 1.1 Raw Data'!$G$3*'Step 1.1 Raw Data'!$G$4)/1000</f>
        <v>31.169007431586657</v>
      </c>
      <c r="J1757" s="10"/>
      <c r="K1757"/>
      <c r="L1757"/>
      <c r="M1757"/>
      <c r="N1757" s="17"/>
      <c r="O1757"/>
      <c r="P1757" s="10"/>
      <c r="Q1757"/>
      <c r="R1757"/>
      <c r="S1757"/>
      <c r="T1757" s="17"/>
    </row>
    <row r="1758" spans="1:20" x14ac:dyDescent="0.3">
      <c r="A1758" s="10">
        <f>IF(ISBLANK('Step 1.1 Raw Data'!A1758),"-",'Step 1.1 Raw Data'!A1758)</f>
        <v>43205.583434895831</v>
      </c>
      <c r="B1758">
        <f t="shared" si="160"/>
        <v>14</v>
      </c>
      <c r="C1758">
        <f t="shared" si="159"/>
        <v>1</v>
      </c>
      <c r="D1758">
        <f>IF(ISBLANK('Step 1.1 Raw Data'!B1758),"-",'Step 1.1 Raw Data'!B1758)</f>
        <v>86.111199999999997</v>
      </c>
      <c r="E1758">
        <f>IF(ISBLANK('Step 1.1 Raw Data'!C1758),"-",'Step 1.1 Raw Data'!C1758)</f>
        <v>86.111199999999997</v>
      </c>
      <c r="F1758">
        <f>IF(ISBLANK('Step 1.1 Raw Data'!D1758),"-",'Step 1.1 Raw Data'!D1758)</f>
        <v>86.111199999999997</v>
      </c>
      <c r="G1758" s="17">
        <f t="shared" si="161"/>
        <v>86.111199999999997</v>
      </c>
      <c r="H1758" s="61">
        <f>(SQRT(3)*G1758*'Step 1.1 Raw Data'!$G$3*'Step 1.1 Raw Data'!$G$4)/1000</f>
        <v>31.155729074566466</v>
      </c>
      <c r="J1758" s="10"/>
      <c r="K1758"/>
      <c r="L1758"/>
      <c r="M1758"/>
      <c r="N1758" s="17"/>
      <c r="O1758"/>
      <c r="P1758" s="10"/>
      <c r="Q1758"/>
      <c r="R1758"/>
      <c r="S1758"/>
      <c r="T1758" s="17"/>
    </row>
    <row r="1759" spans="1:20" x14ac:dyDescent="0.3">
      <c r="A1759" s="10">
        <f>IF(ISBLANK('Step 1.1 Raw Data'!A1759),"-",'Step 1.1 Raw Data'!A1759)</f>
        <v>43205.625101620368</v>
      </c>
      <c r="B1759">
        <f t="shared" si="160"/>
        <v>15</v>
      </c>
      <c r="C1759">
        <f t="shared" si="159"/>
        <v>1</v>
      </c>
      <c r="D1759">
        <f>IF(ISBLANK('Step 1.1 Raw Data'!B1759),"-",'Step 1.1 Raw Data'!B1759)</f>
        <v>86.245500000000007</v>
      </c>
      <c r="E1759">
        <f>IF(ISBLANK('Step 1.1 Raw Data'!C1759),"-",'Step 1.1 Raw Data'!C1759)</f>
        <v>86.245500000000007</v>
      </c>
      <c r="F1759">
        <f>IF(ISBLANK('Step 1.1 Raw Data'!D1759),"-",'Step 1.1 Raw Data'!D1759)</f>
        <v>86.245500000000007</v>
      </c>
      <c r="G1759" s="17">
        <f t="shared" si="161"/>
        <v>86.245500000000007</v>
      </c>
      <c r="H1759" s="61">
        <f>(SQRT(3)*G1759*'Step 1.1 Raw Data'!$G$3*'Step 1.1 Raw Data'!$G$4)/1000</f>
        <v>31.204319901482297</v>
      </c>
      <c r="J1759" s="10"/>
      <c r="K1759"/>
      <c r="L1759"/>
      <c r="M1759"/>
      <c r="N1759" s="17"/>
      <c r="O1759"/>
      <c r="P1759" s="10"/>
      <c r="Q1759"/>
      <c r="R1759"/>
      <c r="S1759"/>
      <c r="T1759" s="17"/>
    </row>
    <row r="1760" spans="1:20" x14ac:dyDescent="0.3">
      <c r="A1760" s="10">
        <f>IF(ISBLANK('Step 1.1 Raw Data'!A1760),"-",'Step 1.1 Raw Data'!A1760)</f>
        <v>43205.666768344905</v>
      </c>
      <c r="B1760">
        <f t="shared" si="160"/>
        <v>16</v>
      </c>
      <c r="C1760">
        <f t="shared" si="159"/>
        <v>1</v>
      </c>
      <c r="D1760">
        <f>IF(ISBLANK('Step 1.1 Raw Data'!B1760),"-",'Step 1.1 Raw Data'!B1760)</f>
        <v>86.344700000000003</v>
      </c>
      <c r="E1760">
        <f>IF(ISBLANK('Step 1.1 Raw Data'!C1760),"-",'Step 1.1 Raw Data'!C1760)</f>
        <v>86.344700000000003</v>
      </c>
      <c r="F1760">
        <f>IF(ISBLANK('Step 1.1 Raw Data'!D1760),"-",'Step 1.1 Raw Data'!D1760)</f>
        <v>86.344700000000003</v>
      </c>
      <c r="G1760" s="17">
        <f t="shared" si="161"/>
        <v>86.344700000000003</v>
      </c>
      <c r="H1760" s="61">
        <f>(SQRT(3)*G1760*'Step 1.1 Raw Data'!$G$3*'Step 1.1 Raw Data'!$G$4)/1000</f>
        <v>31.240211264327044</v>
      </c>
      <c r="J1760" s="10"/>
      <c r="K1760"/>
      <c r="L1760"/>
      <c r="M1760"/>
      <c r="N1760" s="17"/>
      <c r="O1760"/>
      <c r="P1760" s="10"/>
      <c r="Q1760"/>
      <c r="R1760"/>
      <c r="S1760"/>
      <c r="T1760" s="17"/>
    </row>
    <row r="1761" spans="1:20" x14ac:dyDescent="0.3">
      <c r="A1761" s="10">
        <f>IF(ISBLANK('Step 1.1 Raw Data'!A1761),"-",'Step 1.1 Raw Data'!A1761)</f>
        <v>43205.708435069442</v>
      </c>
      <c r="B1761">
        <f t="shared" si="160"/>
        <v>17</v>
      </c>
      <c r="C1761">
        <f t="shared" si="159"/>
        <v>1</v>
      </c>
      <c r="D1761">
        <f>IF(ISBLANK('Step 1.1 Raw Data'!B1761),"-",'Step 1.1 Raw Data'!B1761)</f>
        <v>86.480500000000006</v>
      </c>
      <c r="E1761">
        <f>IF(ISBLANK('Step 1.1 Raw Data'!C1761),"-",'Step 1.1 Raw Data'!C1761)</f>
        <v>86.480500000000006</v>
      </c>
      <c r="F1761">
        <f>IF(ISBLANK('Step 1.1 Raw Data'!D1761),"-",'Step 1.1 Raw Data'!D1761)</f>
        <v>86.480500000000006</v>
      </c>
      <c r="G1761" s="17">
        <f t="shared" si="161"/>
        <v>86.480500000000006</v>
      </c>
      <c r="H1761" s="61">
        <f>(SQRT(3)*G1761*'Step 1.1 Raw Data'!$G$3*'Step 1.1 Raw Data'!$G$4)/1000</f>
        <v>31.289344803382665</v>
      </c>
      <c r="J1761" s="10"/>
      <c r="K1761"/>
      <c r="L1761"/>
      <c r="M1761"/>
      <c r="N1761" s="17"/>
      <c r="O1761"/>
      <c r="P1761" s="10"/>
      <c r="Q1761"/>
      <c r="R1761"/>
      <c r="S1761"/>
      <c r="T1761" s="17"/>
    </row>
    <row r="1762" spans="1:20" x14ac:dyDescent="0.3">
      <c r="A1762" s="10">
        <f>IF(ISBLANK('Step 1.1 Raw Data'!A1762),"-",'Step 1.1 Raw Data'!A1762)</f>
        <v>43205.750101793979</v>
      </c>
      <c r="B1762">
        <f t="shared" si="160"/>
        <v>18</v>
      </c>
      <c r="C1762">
        <f t="shared" si="159"/>
        <v>1</v>
      </c>
      <c r="D1762">
        <f>IF(ISBLANK('Step 1.1 Raw Data'!B1762),"-",'Step 1.1 Raw Data'!B1762)</f>
        <v>86.433199999999999</v>
      </c>
      <c r="E1762">
        <f>IF(ISBLANK('Step 1.1 Raw Data'!C1762),"-",'Step 1.1 Raw Data'!C1762)</f>
        <v>86.433199999999999</v>
      </c>
      <c r="F1762">
        <f>IF(ISBLANK('Step 1.1 Raw Data'!D1762),"-",'Step 1.1 Raw Data'!D1762)</f>
        <v>86.433199999999999</v>
      </c>
      <c r="G1762" s="17">
        <f t="shared" si="161"/>
        <v>86.433199999999999</v>
      </c>
      <c r="H1762" s="61">
        <f>(SQRT(3)*G1762*'Step 1.1 Raw Data'!$G$3*'Step 1.1 Raw Data'!$G$4)/1000</f>
        <v>31.27223128057463</v>
      </c>
      <c r="J1762" s="10"/>
      <c r="K1762"/>
      <c r="L1762"/>
      <c r="M1762"/>
      <c r="N1762" s="17"/>
      <c r="O1762"/>
      <c r="P1762" s="10"/>
      <c r="Q1762"/>
      <c r="R1762"/>
      <c r="S1762"/>
      <c r="T1762" s="17"/>
    </row>
    <row r="1763" spans="1:20" x14ac:dyDescent="0.3">
      <c r="A1763" s="10">
        <f>IF(ISBLANK('Step 1.1 Raw Data'!A1763),"-",'Step 1.1 Raw Data'!A1763)</f>
        <v>43205.791768518517</v>
      </c>
      <c r="B1763">
        <f t="shared" si="160"/>
        <v>19</v>
      </c>
      <c r="C1763">
        <f t="shared" si="159"/>
        <v>1</v>
      </c>
      <c r="D1763">
        <f>IF(ISBLANK('Step 1.1 Raw Data'!B1763),"-",'Step 1.1 Raw Data'!B1763)</f>
        <v>85.679400000000001</v>
      </c>
      <c r="E1763">
        <f>IF(ISBLANK('Step 1.1 Raw Data'!C1763),"-",'Step 1.1 Raw Data'!C1763)</f>
        <v>85.679400000000001</v>
      </c>
      <c r="F1763">
        <f>IF(ISBLANK('Step 1.1 Raw Data'!D1763),"-",'Step 1.1 Raw Data'!D1763)</f>
        <v>85.679400000000001</v>
      </c>
      <c r="G1763" s="17">
        <f t="shared" si="161"/>
        <v>85.679400000000001</v>
      </c>
      <c r="H1763" s="61">
        <f>(SQRT(3)*G1763*'Step 1.1 Raw Data'!$G$3*'Step 1.1 Raw Data'!$G$4)/1000</f>
        <v>30.999500339925699</v>
      </c>
      <c r="J1763" s="10"/>
      <c r="K1763"/>
      <c r="L1763"/>
      <c r="M1763"/>
      <c r="N1763" s="17"/>
      <c r="O1763"/>
      <c r="P1763" s="10"/>
      <c r="Q1763"/>
      <c r="R1763"/>
      <c r="S1763"/>
      <c r="T1763" s="17"/>
    </row>
    <row r="1764" spans="1:20" x14ac:dyDescent="0.3">
      <c r="A1764" s="10">
        <f>IF(ISBLANK('Step 1.1 Raw Data'!A1764),"-",'Step 1.1 Raw Data'!A1764)</f>
        <v>43205.833435243054</v>
      </c>
      <c r="B1764">
        <f t="shared" si="160"/>
        <v>20</v>
      </c>
      <c r="C1764">
        <f t="shared" si="159"/>
        <v>1</v>
      </c>
      <c r="D1764">
        <f>IF(ISBLANK('Step 1.1 Raw Data'!B1764),"-",'Step 1.1 Raw Data'!B1764)</f>
        <v>86.329400000000007</v>
      </c>
      <c r="E1764">
        <f>IF(ISBLANK('Step 1.1 Raw Data'!C1764),"-",'Step 1.1 Raw Data'!C1764)</f>
        <v>86.329400000000007</v>
      </c>
      <c r="F1764">
        <f>IF(ISBLANK('Step 1.1 Raw Data'!D1764),"-",'Step 1.1 Raw Data'!D1764)</f>
        <v>86.329400000000007</v>
      </c>
      <c r="G1764" s="17">
        <f t="shared" si="161"/>
        <v>86.329400000000007</v>
      </c>
      <c r="H1764" s="61">
        <f>(SQRT(3)*G1764*'Step 1.1 Raw Data'!$G$3*'Step 1.1 Raw Data'!$G$4)/1000</f>
        <v>31.234675600501195</v>
      </c>
      <c r="J1764" s="10"/>
      <c r="K1764"/>
      <c r="L1764"/>
      <c r="M1764"/>
      <c r="N1764" s="17"/>
      <c r="O1764"/>
      <c r="P1764" s="10"/>
      <c r="Q1764"/>
      <c r="R1764"/>
      <c r="S1764"/>
      <c r="T1764" s="17"/>
    </row>
    <row r="1765" spans="1:20" x14ac:dyDescent="0.3">
      <c r="A1765" s="10">
        <f>IF(ISBLANK('Step 1.1 Raw Data'!A1765),"-",'Step 1.1 Raw Data'!A1765)</f>
        <v>43205.875101967591</v>
      </c>
      <c r="B1765">
        <f t="shared" si="160"/>
        <v>21</v>
      </c>
      <c r="C1765">
        <f t="shared" si="159"/>
        <v>1</v>
      </c>
      <c r="D1765">
        <f>IF(ISBLANK('Step 1.1 Raw Data'!B1765),"-",'Step 1.1 Raw Data'!B1765)</f>
        <v>86.356899999999996</v>
      </c>
      <c r="E1765">
        <f>IF(ISBLANK('Step 1.1 Raw Data'!C1765),"-",'Step 1.1 Raw Data'!C1765)</f>
        <v>86.356899999999996</v>
      </c>
      <c r="F1765">
        <f>IF(ISBLANK('Step 1.1 Raw Data'!D1765),"-",'Step 1.1 Raw Data'!D1765)</f>
        <v>86.356899999999996</v>
      </c>
      <c r="G1765" s="17">
        <f t="shared" si="161"/>
        <v>86.356899999999996</v>
      </c>
      <c r="H1765" s="61">
        <f>(SQRT(3)*G1765*'Step 1.1 Raw Data'!$G$3*'Step 1.1 Raw Data'!$G$4)/1000</f>
        <v>31.244625323064</v>
      </c>
      <c r="J1765" s="10"/>
      <c r="K1765"/>
      <c r="L1765"/>
      <c r="M1765"/>
      <c r="N1765" s="17"/>
      <c r="O1765"/>
      <c r="P1765" s="10"/>
      <c r="Q1765"/>
      <c r="R1765"/>
      <c r="S1765"/>
      <c r="T1765" s="17"/>
    </row>
    <row r="1766" spans="1:20" x14ac:dyDescent="0.3">
      <c r="A1766" s="10">
        <f>IF(ISBLANK('Step 1.1 Raw Data'!A1766),"-",'Step 1.1 Raw Data'!A1766)</f>
        <v>43205.916768692128</v>
      </c>
      <c r="B1766">
        <f t="shared" si="160"/>
        <v>22</v>
      </c>
      <c r="C1766">
        <f t="shared" si="159"/>
        <v>1</v>
      </c>
      <c r="D1766">
        <f>IF(ISBLANK('Step 1.1 Raw Data'!B1766),"-",'Step 1.1 Raw Data'!B1766)</f>
        <v>86.488100000000003</v>
      </c>
      <c r="E1766">
        <f>IF(ISBLANK('Step 1.1 Raw Data'!C1766),"-",'Step 1.1 Raw Data'!C1766)</f>
        <v>86.488100000000003</v>
      </c>
      <c r="F1766">
        <f>IF(ISBLANK('Step 1.1 Raw Data'!D1766),"-",'Step 1.1 Raw Data'!D1766)</f>
        <v>86.488100000000003</v>
      </c>
      <c r="G1766" s="17">
        <f t="shared" si="161"/>
        <v>86.488099999999989</v>
      </c>
      <c r="H1766" s="61">
        <f>(SQRT(3)*G1766*'Step 1.1 Raw Data'!$G$3*'Step 1.1 Raw Data'!$G$4)/1000</f>
        <v>31.292094544890926</v>
      </c>
      <c r="J1766" s="10"/>
      <c r="K1766"/>
      <c r="L1766"/>
      <c r="M1766"/>
      <c r="N1766" s="17"/>
      <c r="O1766"/>
      <c r="P1766" s="10"/>
      <c r="Q1766"/>
      <c r="R1766"/>
      <c r="S1766"/>
      <c r="T1766" s="17"/>
    </row>
    <row r="1767" spans="1:20" x14ac:dyDescent="0.3">
      <c r="A1767" s="10">
        <f>IF(ISBLANK('Step 1.1 Raw Data'!A1767),"-",'Step 1.1 Raw Data'!A1767)</f>
        <v>43205.958435416665</v>
      </c>
      <c r="B1767">
        <f t="shared" si="160"/>
        <v>23</v>
      </c>
      <c r="C1767">
        <f t="shared" si="159"/>
        <v>1</v>
      </c>
      <c r="D1767">
        <f>IF(ISBLANK('Step 1.1 Raw Data'!B1767),"-",'Step 1.1 Raw Data'!B1767)</f>
        <v>86.433199999999999</v>
      </c>
      <c r="E1767">
        <f>IF(ISBLANK('Step 1.1 Raw Data'!C1767),"-",'Step 1.1 Raw Data'!C1767)</f>
        <v>86.433199999999999</v>
      </c>
      <c r="F1767">
        <f>IF(ISBLANK('Step 1.1 Raw Data'!D1767),"-",'Step 1.1 Raw Data'!D1767)</f>
        <v>86.433199999999999</v>
      </c>
      <c r="G1767" s="17">
        <f t="shared" si="161"/>
        <v>86.433199999999999</v>
      </c>
      <c r="H1767" s="61">
        <f>(SQRT(3)*G1767*'Step 1.1 Raw Data'!$G$3*'Step 1.1 Raw Data'!$G$4)/1000</f>
        <v>31.27223128057463</v>
      </c>
      <c r="J1767" s="10"/>
      <c r="K1767"/>
      <c r="L1767"/>
      <c r="M1767"/>
      <c r="N1767" s="17"/>
      <c r="O1767"/>
      <c r="P1767" s="10"/>
      <c r="Q1767"/>
      <c r="R1767"/>
      <c r="S1767"/>
      <c r="T1767" s="17"/>
    </row>
    <row r="1768" spans="1:20" x14ac:dyDescent="0.3">
      <c r="A1768" s="10">
        <f>IF(ISBLANK('Step 1.1 Raw Data'!A1768),"-",'Step 1.1 Raw Data'!A1768)</f>
        <v>43206.000102141203</v>
      </c>
      <c r="B1768">
        <f t="shared" si="160"/>
        <v>0</v>
      </c>
      <c r="C1768">
        <f t="shared" si="159"/>
        <v>2</v>
      </c>
      <c r="D1768">
        <f>IF(ISBLANK('Step 1.1 Raw Data'!B1768),"-",'Step 1.1 Raw Data'!B1768)</f>
        <v>86.408799999999999</v>
      </c>
      <c r="E1768">
        <f>IF(ISBLANK('Step 1.1 Raw Data'!C1768),"-",'Step 1.1 Raw Data'!C1768)</f>
        <v>86.408799999999999</v>
      </c>
      <c r="F1768">
        <f>IF(ISBLANK('Step 1.1 Raw Data'!D1768),"-",'Step 1.1 Raw Data'!D1768)</f>
        <v>86.408799999999999</v>
      </c>
      <c r="G1768" s="17">
        <f t="shared" si="161"/>
        <v>86.408799999999999</v>
      </c>
      <c r="H1768" s="61">
        <f>(SQRT(3)*G1768*'Step 1.1 Raw Data'!$G$3*'Step 1.1 Raw Data'!$G$4)/1000</f>
        <v>31.263403163100719</v>
      </c>
      <c r="J1768" s="10"/>
      <c r="K1768"/>
      <c r="L1768"/>
      <c r="M1768"/>
      <c r="N1768" s="17"/>
      <c r="O1768"/>
      <c r="P1768" s="10"/>
      <c r="Q1768"/>
      <c r="R1768"/>
      <c r="S1768"/>
      <c r="T1768" s="17"/>
    </row>
    <row r="1769" spans="1:20" x14ac:dyDescent="0.3">
      <c r="A1769" s="10">
        <f>IF(ISBLANK('Step 1.1 Raw Data'!A1769),"-",'Step 1.1 Raw Data'!A1769)</f>
        <v>43206.04176886574</v>
      </c>
      <c r="B1769">
        <f t="shared" si="160"/>
        <v>1</v>
      </c>
      <c r="C1769">
        <f t="shared" si="159"/>
        <v>2</v>
      </c>
      <c r="D1769">
        <f>IF(ISBLANK('Step 1.1 Raw Data'!B1769),"-",'Step 1.1 Raw Data'!B1769)</f>
        <v>86.042599999999993</v>
      </c>
      <c r="E1769">
        <f>IF(ISBLANK('Step 1.1 Raw Data'!C1769),"-",'Step 1.1 Raw Data'!C1769)</f>
        <v>86.042599999999993</v>
      </c>
      <c r="F1769">
        <f>IF(ISBLANK('Step 1.1 Raw Data'!D1769),"-",'Step 1.1 Raw Data'!D1769)</f>
        <v>86.042599999999993</v>
      </c>
      <c r="G1769" s="17">
        <f t="shared" si="161"/>
        <v>86.042599999999993</v>
      </c>
      <c r="H1769" s="61">
        <f>(SQRT(3)*G1769*'Step 1.1 Raw Data'!$G$3*'Step 1.1 Raw Data'!$G$4)/1000</f>
        <v>31.130909039373417</v>
      </c>
      <c r="J1769" s="10"/>
      <c r="K1769"/>
      <c r="L1769"/>
      <c r="M1769"/>
      <c r="N1769" s="17"/>
      <c r="O1769"/>
      <c r="P1769" s="10"/>
      <c r="Q1769"/>
      <c r="R1769"/>
      <c r="S1769"/>
      <c r="T1769" s="17"/>
    </row>
    <row r="1770" spans="1:20" x14ac:dyDescent="0.3">
      <c r="A1770" s="10">
        <f>IF(ISBLANK('Step 1.1 Raw Data'!A1770),"-",'Step 1.1 Raw Data'!A1770)</f>
        <v>43206.083435590277</v>
      </c>
      <c r="B1770">
        <f t="shared" si="160"/>
        <v>2</v>
      </c>
      <c r="C1770">
        <f t="shared" si="159"/>
        <v>2</v>
      </c>
      <c r="D1770">
        <f>IF(ISBLANK('Step 1.1 Raw Data'!B1770),"-",'Step 1.1 Raw Data'!B1770)</f>
        <v>86.391999999999996</v>
      </c>
      <c r="E1770">
        <f>IF(ISBLANK('Step 1.1 Raw Data'!C1770),"-",'Step 1.1 Raw Data'!C1770)</f>
        <v>86.391999999999996</v>
      </c>
      <c r="F1770">
        <f>IF(ISBLANK('Step 1.1 Raw Data'!D1770),"-",'Step 1.1 Raw Data'!D1770)</f>
        <v>86.391999999999996</v>
      </c>
      <c r="G1770" s="17">
        <f t="shared" si="161"/>
        <v>86.391999999999996</v>
      </c>
      <c r="H1770" s="61">
        <f>(SQRT(3)*G1770*'Step 1.1 Raw Data'!$G$3*'Step 1.1 Raw Data'!$G$4)/1000</f>
        <v>31.257324787135076</v>
      </c>
      <c r="J1770" s="10"/>
      <c r="K1770"/>
      <c r="L1770"/>
      <c r="M1770"/>
      <c r="N1770" s="17"/>
      <c r="O1770"/>
      <c r="P1770" s="10"/>
      <c r="Q1770"/>
      <c r="R1770"/>
      <c r="S1770"/>
      <c r="T1770" s="17"/>
    </row>
    <row r="1771" spans="1:20" x14ac:dyDescent="0.3">
      <c r="A1771" s="10">
        <f>IF(ISBLANK('Step 1.1 Raw Data'!A1771),"-",'Step 1.1 Raw Data'!A1771)</f>
        <v>43206.125102314814</v>
      </c>
      <c r="B1771">
        <f t="shared" si="160"/>
        <v>3</v>
      </c>
      <c r="C1771">
        <f t="shared" si="159"/>
        <v>2</v>
      </c>
      <c r="D1771">
        <f>IF(ISBLANK('Step 1.1 Raw Data'!B1771),"-",'Step 1.1 Raw Data'!B1771)</f>
        <v>86.277600000000007</v>
      </c>
      <c r="E1771">
        <f>IF(ISBLANK('Step 1.1 Raw Data'!C1771),"-",'Step 1.1 Raw Data'!C1771)</f>
        <v>86.277600000000007</v>
      </c>
      <c r="F1771">
        <f>IF(ISBLANK('Step 1.1 Raw Data'!D1771),"-",'Step 1.1 Raw Data'!D1771)</f>
        <v>86.277600000000007</v>
      </c>
      <c r="G1771" s="17">
        <f t="shared" si="161"/>
        <v>86.277600000000007</v>
      </c>
      <c r="H1771" s="61">
        <f>(SQRT(3)*G1771*'Step 1.1 Raw Data'!$G$3*'Step 1.1 Raw Data'!$G$4)/1000</f>
        <v>31.215933941273793</v>
      </c>
      <c r="J1771" s="10"/>
      <c r="K1771"/>
      <c r="L1771"/>
      <c r="M1771"/>
      <c r="N1771" s="17"/>
      <c r="O1771"/>
      <c r="P1771" s="10"/>
      <c r="Q1771"/>
      <c r="R1771"/>
      <c r="S1771"/>
      <c r="T1771" s="17"/>
    </row>
    <row r="1772" spans="1:20" x14ac:dyDescent="0.3">
      <c r="A1772" s="10">
        <f>IF(ISBLANK('Step 1.1 Raw Data'!A1772),"-",'Step 1.1 Raw Data'!A1772)</f>
        <v>43206.166769039351</v>
      </c>
      <c r="B1772">
        <f t="shared" si="160"/>
        <v>4</v>
      </c>
      <c r="C1772">
        <f t="shared" si="159"/>
        <v>2</v>
      </c>
      <c r="D1772">
        <f>IF(ISBLANK('Step 1.1 Raw Data'!B1772),"-",'Step 1.1 Raw Data'!B1772)</f>
        <v>86.503399999999999</v>
      </c>
      <c r="E1772">
        <f>IF(ISBLANK('Step 1.1 Raw Data'!C1772),"-",'Step 1.1 Raw Data'!C1772)</f>
        <v>86.503399999999999</v>
      </c>
      <c r="F1772">
        <f>IF(ISBLANK('Step 1.1 Raw Data'!D1772),"-",'Step 1.1 Raw Data'!D1772)</f>
        <v>86.503399999999999</v>
      </c>
      <c r="G1772" s="17">
        <f t="shared" si="161"/>
        <v>86.503399999999999</v>
      </c>
      <c r="H1772" s="61">
        <f>(SQRT(3)*G1772*'Step 1.1 Raw Data'!$G$3*'Step 1.1 Raw Data'!$G$4)/1000</f>
        <v>31.297630208716786</v>
      </c>
      <c r="J1772" s="10"/>
      <c r="K1772"/>
      <c r="L1772"/>
      <c r="M1772"/>
      <c r="N1772" s="17"/>
      <c r="O1772"/>
      <c r="P1772" s="10"/>
      <c r="Q1772"/>
      <c r="R1772"/>
      <c r="S1772"/>
      <c r="T1772" s="17"/>
    </row>
    <row r="1773" spans="1:20" x14ac:dyDescent="0.3">
      <c r="A1773" s="10">
        <f>IF(ISBLANK('Step 1.1 Raw Data'!A1773),"-",'Step 1.1 Raw Data'!A1773)</f>
        <v>43206.208435763889</v>
      </c>
      <c r="B1773">
        <f t="shared" si="160"/>
        <v>5</v>
      </c>
      <c r="C1773">
        <f t="shared" si="159"/>
        <v>2</v>
      </c>
      <c r="D1773">
        <f>IF(ISBLANK('Step 1.1 Raw Data'!B1773),"-",'Step 1.1 Raw Data'!B1773)</f>
        <v>86.366100000000003</v>
      </c>
      <c r="E1773">
        <f>IF(ISBLANK('Step 1.1 Raw Data'!C1773),"-",'Step 1.1 Raw Data'!C1773)</f>
        <v>86.366100000000003</v>
      </c>
      <c r="F1773">
        <f>IF(ISBLANK('Step 1.1 Raw Data'!D1773),"-",'Step 1.1 Raw Data'!D1773)</f>
        <v>86.366100000000003</v>
      </c>
      <c r="G1773" s="17">
        <f t="shared" si="161"/>
        <v>86.366100000000003</v>
      </c>
      <c r="H1773" s="61">
        <f>(SQRT(3)*G1773*'Step 1.1 Raw Data'!$G$3*'Step 1.1 Raw Data'!$G$4)/1000</f>
        <v>31.247953957521378</v>
      </c>
      <c r="J1773" s="10"/>
      <c r="K1773"/>
      <c r="L1773"/>
      <c r="M1773"/>
      <c r="N1773" s="17"/>
      <c r="O1773"/>
      <c r="P1773" s="10"/>
      <c r="Q1773"/>
      <c r="R1773"/>
      <c r="S1773"/>
      <c r="T1773" s="17"/>
    </row>
    <row r="1774" spans="1:20" x14ac:dyDescent="0.3">
      <c r="A1774" s="10">
        <f>IF(ISBLANK('Step 1.1 Raw Data'!A1774),"-",'Step 1.1 Raw Data'!A1774)</f>
        <v>43206.250102488426</v>
      </c>
      <c r="B1774">
        <f t="shared" si="160"/>
        <v>6</v>
      </c>
      <c r="C1774">
        <f t="shared" si="159"/>
        <v>2</v>
      </c>
      <c r="D1774">
        <f>IF(ISBLANK('Step 1.1 Raw Data'!B1774),"-",'Step 1.1 Raw Data'!B1774)</f>
        <v>86.2898</v>
      </c>
      <c r="E1774">
        <f>IF(ISBLANK('Step 1.1 Raw Data'!C1774),"-",'Step 1.1 Raw Data'!C1774)</f>
        <v>86.2898</v>
      </c>
      <c r="F1774">
        <f>IF(ISBLANK('Step 1.1 Raw Data'!D1774),"-",'Step 1.1 Raw Data'!D1774)</f>
        <v>86.2898</v>
      </c>
      <c r="G1774" s="17">
        <f t="shared" si="161"/>
        <v>86.2898</v>
      </c>
      <c r="H1774" s="61">
        <f>(SQRT(3)*G1774*'Step 1.1 Raw Data'!$G$3*'Step 1.1 Raw Data'!$G$4)/1000</f>
        <v>31.220348000010748</v>
      </c>
      <c r="J1774" s="10"/>
      <c r="K1774"/>
      <c r="L1774"/>
      <c r="M1774"/>
      <c r="N1774" s="17"/>
      <c r="O1774"/>
      <c r="P1774" s="10"/>
      <c r="Q1774"/>
      <c r="R1774"/>
      <c r="S1774"/>
      <c r="T1774" s="17"/>
    </row>
    <row r="1775" spans="1:20" x14ac:dyDescent="0.3">
      <c r="A1775" s="10">
        <f>IF(ISBLANK('Step 1.1 Raw Data'!A1775),"-",'Step 1.1 Raw Data'!A1775)</f>
        <v>43206.291769212963</v>
      </c>
      <c r="B1775">
        <f t="shared" si="160"/>
        <v>7</v>
      </c>
      <c r="C1775">
        <f t="shared" si="159"/>
        <v>2</v>
      </c>
      <c r="D1775">
        <f>IF(ISBLANK('Step 1.1 Raw Data'!B1775),"-",'Step 1.1 Raw Data'!B1775)</f>
        <v>86.204300000000003</v>
      </c>
      <c r="E1775">
        <f>IF(ISBLANK('Step 1.1 Raw Data'!C1775),"-",'Step 1.1 Raw Data'!C1775)</f>
        <v>86.204300000000003</v>
      </c>
      <c r="F1775">
        <f>IF(ISBLANK('Step 1.1 Raw Data'!D1775),"-",'Step 1.1 Raw Data'!D1775)</f>
        <v>86.204300000000003</v>
      </c>
      <c r="G1775" s="17">
        <f t="shared" si="161"/>
        <v>86.204300000000003</v>
      </c>
      <c r="H1775" s="61">
        <f>(SQRT(3)*G1775*'Step 1.1 Raw Data'!$G$3*'Step 1.1 Raw Data'!$G$4)/1000</f>
        <v>31.189413408042743</v>
      </c>
      <c r="J1775" s="10"/>
      <c r="K1775"/>
      <c r="L1775"/>
      <c r="M1775"/>
      <c r="N1775" s="17"/>
      <c r="O1775"/>
      <c r="P1775" s="10"/>
      <c r="Q1775"/>
      <c r="R1775"/>
      <c r="S1775"/>
      <c r="T1775" s="17"/>
    </row>
    <row r="1776" spans="1:20" x14ac:dyDescent="0.3">
      <c r="A1776" s="10">
        <f>IF(ISBLANK('Step 1.1 Raw Data'!A1776),"-",'Step 1.1 Raw Data'!A1776)</f>
        <v>43206.3334359375</v>
      </c>
      <c r="B1776">
        <f t="shared" si="160"/>
        <v>8</v>
      </c>
      <c r="C1776">
        <f t="shared" si="159"/>
        <v>2</v>
      </c>
      <c r="D1776">
        <f>IF(ISBLANK('Step 1.1 Raw Data'!B1776),"-",'Step 1.1 Raw Data'!B1776)</f>
        <v>86.335499999999996</v>
      </c>
      <c r="E1776">
        <f>IF(ISBLANK('Step 1.1 Raw Data'!C1776),"-",'Step 1.1 Raw Data'!C1776)</f>
        <v>86.335499999999996</v>
      </c>
      <c r="F1776">
        <f>IF(ISBLANK('Step 1.1 Raw Data'!D1776),"-",'Step 1.1 Raw Data'!D1776)</f>
        <v>86.335499999999996</v>
      </c>
      <c r="G1776" s="17">
        <f t="shared" si="161"/>
        <v>86.335499999999982</v>
      </c>
      <c r="H1776" s="61">
        <f>(SQRT(3)*G1776*'Step 1.1 Raw Data'!$G$3*'Step 1.1 Raw Data'!$G$4)/1000</f>
        <v>31.236882629869662</v>
      </c>
      <c r="J1776" s="10"/>
      <c r="K1776"/>
      <c r="L1776"/>
      <c r="M1776"/>
      <c r="N1776" s="17"/>
      <c r="O1776"/>
      <c r="P1776" s="10"/>
      <c r="Q1776"/>
      <c r="R1776"/>
      <c r="S1776"/>
      <c r="T1776" s="17"/>
    </row>
    <row r="1777" spans="1:20" x14ac:dyDescent="0.3">
      <c r="A1777" s="10">
        <f>IF(ISBLANK('Step 1.1 Raw Data'!A1777),"-",'Step 1.1 Raw Data'!A1777)</f>
        <v>43206.375102662038</v>
      </c>
      <c r="B1777">
        <f t="shared" si="160"/>
        <v>9</v>
      </c>
      <c r="C1777">
        <f t="shared" si="159"/>
        <v>2</v>
      </c>
      <c r="D1777">
        <f>IF(ISBLANK('Step 1.1 Raw Data'!B1777),"-",'Step 1.1 Raw Data'!B1777)</f>
        <v>86.379800000000003</v>
      </c>
      <c r="E1777">
        <f>IF(ISBLANK('Step 1.1 Raw Data'!C1777),"-",'Step 1.1 Raw Data'!C1777)</f>
        <v>86.379800000000003</v>
      </c>
      <c r="F1777">
        <f>IF(ISBLANK('Step 1.1 Raw Data'!D1777),"-",'Step 1.1 Raw Data'!D1777)</f>
        <v>86.379800000000003</v>
      </c>
      <c r="G1777" s="17">
        <f t="shared" si="161"/>
        <v>86.379800000000003</v>
      </c>
      <c r="H1777" s="61">
        <f>(SQRT(3)*G1777*'Step 1.1 Raw Data'!$G$3*'Step 1.1 Raw Data'!$G$4)/1000</f>
        <v>31.252910728398124</v>
      </c>
      <c r="J1777" s="10"/>
      <c r="K1777"/>
      <c r="L1777"/>
      <c r="M1777"/>
      <c r="N1777" s="17"/>
      <c r="O1777"/>
      <c r="P1777" s="10"/>
      <c r="Q1777"/>
      <c r="R1777"/>
      <c r="S1777"/>
      <c r="T1777" s="17"/>
    </row>
    <row r="1778" spans="1:20" x14ac:dyDescent="0.3">
      <c r="A1778" s="10">
        <f>IF(ISBLANK('Step 1.1 Raw Data'!A1778),"-",'Step 1.1 Raw Data'!A1778)</f>
        <v>43206.416769386575</v>
      </c>
      <c r="B1778">
        <f t="shared" si="160"/>
        <v>10</v>
      </c>
      <c r="C1778">
        <f t="shared" si="159"/>
        <v>2</v>
      </c>
      <c r="D1778">
        <f>IF(ISBLANK('Step 1.1 Raw Data'!B1778),"-",'Step 1.1 Raw Data'!B1778)</f>
        <v>86.227199999999996</v>
      </c>
      <c r="E1778">
        <f>IF(ISBLANK('Step 1.1 Raw Data'!C1778),"-",'Step 1.1 Raw Data'!C1778)</f>
        <v>86.227199999999996</v>
      </c>
      <c r="F1778">
        <f>IF(ISBLANK('Step 1.1 Raw Data'!D1778),"-",'Step 1.1 Raw Data'!D1778)</f>
        <v>86.227199999999996</v>
      </c>
      <c r="G1778" s="17">
        <f t="shared" si="161"/>
        <v>86.227199999999996</v>
      </c>
      <c r="H1778" s="61">
        <f>(SQRT(3)*G1778*'Step 1.1 Raw Data'!$G$3*'Step 1.1 Raw Data'!$G$4)/1000</f>
        <v>31.197698813376856</v>
      </c>
      <c r="J1778" s="10"/>
      <c r="K1778"/>
      <c r="L1778"/>
      <c r="M1778"/>
      <c r="N1778" s="17"/>
      <c r="O1778"/>
      <c r="P1778" s="10"/>
      <c r="Q1778"/>
      <c r="R1778"/>
      <c r="S1778"/>
      <c r="T1778" s="17"/>
    </row>
    <row r="1779" spans="1:20" x14ac:dyDescent="0.3">
      <c r="A1779" s="10">
        <f>IF(ISBLANK('Step 1.1 Raw Data'!A1779),"-",'Step 1.1 Raw Data'!A1779)</f>
        <v>43206.458436111112</v>
      </c>
      <c r="B1779">
        <f t="shared" si="160"/>
        <v>11</v>
      </c>
      <c r="C1779">
        <f t="shared" si="159"/>
        <v>2</v>
      </c>
      <c r="D1779">
        <f>IF(ISBLANK('Step 1.1 Raw Data'!B1779),"-",'Step 1.1 Raw Data'!B1779)</f>
        <v>86.2119</v>
      </c>
      <c r="E1779">
        <f>IF(ISBLANK('Step 1.1 Raw Data'!C1779),"-",'Step 1.1 Raw Data'!C1779)</f>
        <v>86.2119</v>
      </c>
      <c r="F1779">
        <f>IF(ISBLANK('Step 1.1 Raw Data'!D1779),"-",'Step 1.1 Raw Data'!D1779)</f>
        <v>86.2119</v>
      </c>
      <c r="G1779" s="17">
        <f t="shared" si="161"/>
        <v>86.2119</v>
      </c>
      <c r="H1779" s="61">
        <f>(SQRT(3)*G1779*'Step 1.1 Raw Data'!$G$3*'Step 1.1 Raw Data'!$G$4)/1000</f>
        <v>31.192163149551003</v>
      </c>
      <c r="J1779" s="10"/>
      <c r="K1779"/>
      <c r="L1779"/>
      <c r="M1779"/>
      <c r="N1779" s="17"/>
      <c r="O1779"/>
      <c r="P1779" s="10"/>
      <c r="Q1779"/>
      <c r="R1779"/>
      <c r="S1779"/>
      <c r="T1779" s="17"/>
    </row>
    <row r="1780" spans="1:20" x14ac:dyDescent="0.3">
      <c r="A1780" s="10">
        <f>IF(ISBLANK('Step 1.1 Raw Data'!A1780),"-",'Step 1.1 Raw Data'!A1780)</f>
        <v>43206.500102835649</v>
      </c>
      <c r="B1780">
        <f t="shared" si="160"/>
        <v>12</v>
      </c>
      <c r="C1780">
        <f t="shared" si="159"/>
        <v>2</v>
      </c>
      <c r="D1780">
        <f>IF(ISBLANK('Step 1.1 Raw Data'!B1780),"-",'Step 1.1 Raw Data'!B1780)</f>
        <v>86.388999999999996</v>
      </c>
      <c r="E1780">
        <f>IF(ISBLANK('Step 1.1 Raw Data'!C1780),"-",'Step 1.1 Raw Data'!C1780)</f>
        <v>86.388999999999996</v>
      </c>
      <c r="F1780">
        <f>IF(ISBLANK('Step 1.1 Raw Data'!D1780),"-",'Step 1.1 Raw Data'!D1780)</f>
        <v>86.388999999999996</v>
      </c>
      <c r="G1780" s="17">
        <f t="shared" si="161"/>
        <v>86.388999999999996</v>
      </c>
      <c r="H1780" s="61">
        <f>(SQRT(3)*G1780*'Step 1.1 Raw Data'!$G$3*'Step 1.1 Raw Data'!$G$4)/1000</f>
        <v>31.256239362855496</v>
      </c>
      <c r="J1780" s="10"/>
      <c r="K1780"/>
      <c r="L1780"/>
      <c r="M1780"/>
      <c r="N1780" s="17"/>
      <c r="O1780"/>
      <c r="P1780" s="10"/>
      <c r="Q1780"/>
      <c r="R1780"/>
      <c r="S1780"/>
      <c r="T1780" s="17"/>
    </row>
    <row r="1781" spans="1:20" x14ac:dyDescent="0.3">
      <c r="A1781" s="10">
        <f>IF(ISBLANK('Step 1.1 Raw Data'!A1781),"-",'Step 1.1 Raw Data'!A1781)</f>
        <v>43206.541769560186</v>
      </c>
      <c r="B1781">
        <f t="shared" si="160"/>
        <v>13</v>
      </c>
      <c r="C1781">
        <f t="shared" si="159"/>
        <v>2</v>
      </c>
      <c r="D1781">
        <f>IF(ISBLANK('Step 1.1 Raw Data'!B1781),"-",'Step 1.1 Raw Data'!B1781)</f>
        <v>86.402699999999996</v>
      </c>
      <c r="E1781">
        <f>IF(ISBLANK('Step 1.1 Raw Data'!C1781),"-",'Step 1.1 Raw Data'!C1781)</f>
        <v>86.402699999999996</v>
      </c>
      <c r="F1781">
        <f>IF(ISBLANK('Step 1.1 Raw Data'!D1781),"-",'Step 1.1 Raw Data'!D1781)</f>
        <v>86.402699999999996</v>
      </c>
      <c r="G1781" s="17">
        <f t="shared" si="161"/>
        <v>86.402699999999996</v>
      </c>
      <c r="H1781" s="61">
        <f>(SQRT(3)*G1781*'Step 1.1 Raw Data'!$G$3*'Step 1.1 Raw Data'!$G$4)/1000</f>
        <v>31.261196133732241</v>
      </c>
      <c r="J1781" s="10"/>
      <c r="K1781"/>
      <c r="L1781"/>
      <c r="M1781"/>
      <c r="N1781" s="17"/>
      <c r="O1781"/>
      <c r="P1781" s="10"/>
      <c r="Q1781"/>
      <c r="R1781"/>
      <c r="S1781"/>
      <c r="T1781" s="17"/>
    </row>
    <row r="1782" spans="1:20" x14ac:dyDescent="0.3">
      <c r="A1782" s="10">
        <f>IF(ISBLANK('Step 1.1 Raw Data'!A1782),"-",'Step 1.1 Raw Data'!A1782)</f>
        <v>43206.583436284724</v>
      </c>
      <c r="B1782">
        <f t="shared" si="160"/>
        <v>14</v>
      </c>
      <c r="C1782">
        <f t="shared" si="159"/>
        <v>2</v>
      </c>
      <c r="D1782">
        <f>IF(ISBLANK('Step 1.1 Raw Data'!B1782),"-",'Step 1.1 Raw Data'!B1782)</f>
        <v>86.378299999999996</v>
      </c>
      <c r="E1782">
        <f>IF(ISBLANK('Step 1.1 Raw Data'!C1782),"-",'Step 1.1 Raw Data'!C1782)</f>
        <v>86.378299999999996</v>
      </c>
      <c r="F1782">
        <f>IF(ISBLANK('Step 1.1 Raw Data'!D1782),"-",'Step 1.1 Raw Data'!D1782)</f>
        <v>86.378299999999996</v>
      </c>
      <c r="G1782" s="17">
        <f t="shared" si="161"/>
        <v>86.37830000000001</v>
      </c>
      <c r="H1782" s="61">
        <f>(SQRT(3)*G1782*'Step 1.1 Raw Data'!$G$3*'Step 1.1 Raw Data'!$G$4)/1000</f>
        <v>31.252368016258334</v>
      </c>
      <c r="J1782" s="10"/>
      <c r="K1782"/>
      <c r="L1782"/>
      <c r="M1782"/>
      <c r="N1782" s="17"/>
      <c r="O1782"/>
      <c r="P1782" s="10"/>
      <c r="Q1782"/>
      <c r="R1782"/>
      <c r="S1782"/>
      <c r="T1782" s="17"/>
    </row>
    <row r="1783" spans="1:20" x14ac:dyDescent="0.3">
      <c r="A1783" s="10">
        <f>IF(ISBLANK('Step 1.1 Raw Data'!A1783),"-",'Step 1.1 Raw Data'!A1783)</f>
        <v>43206.625103009261</v>
      </c>
      <c r="B1783">
        <f t="shared" si="160"/>
        <v>15</v>
      </c>
      <c r="C1783">
        <f t="shared" si="159"/>
        <v>2</v>
      </c>
      <c r="D1783">
        <f>IF(ISBLANK('Step 1.1 Raw Data'!B1783),"-",'Step 1.1 Raw Data'!B1783)</f>
        <v>86.335499999999996</v>
      </c>
      <c r="E1783">
        <f>IF(ISBLANK('Step 1.1 Raw Data'!C1783),"-",'Step 1.1 Raw Data'!C1783)</f>
        <v>86.335499999999996</v>
      </c>
      <c r="F1783">
        <f>IF(ISBLANK('Step 1.1 Raw Data'!D1783),"-",'Step 1.1 Raw Data'!D1783)</f>
        <v>86.335499999999996</v>
      </c>
      <c r="G1783" s="17">
        <f t="shared" si="161"/>
        <v>86.335499999999982</v>
      </c>
      <c r="H1783" s="61">
        <f>(SQRT(3)*G1783*'Step 1.1 Raw Data'!$G$3*'Step 1.1 Raw Data'!$G$4)/1000</f>
        <v>31.236882629869662</v>
      </c>
      <c r="J1783" s="10"/>
      <c r="K1783"/>
      <c r="L1783"/>
      <c r="M1783"/>
      <c r="N1783" s="17"/>
      <c r="O1783"/>
      <c r="P1783" s="10"/>
      <c r="Q1783"/>
      <c r="R1783"/>
      <c r="S1783"/>
      <c r="T1783" s="17"/>
    </row>
    <row r="1784" spans="1:20" x14ac:dyDescent="0.3">
      <c r="A1784" s="10">
        <f>IF(ISBLANK('Step 1.1 Raw Data'!A1784),"-",'Step 1.1 Raw Data'!A1784)</f>
        <v>43206.666769733798</v>
      </c>
      <c r="B1784">
        <f t="shared" si="160"/>
        <v>16</v>
      </c>
      <c r="C1784">
        <f t="shared" si="159"/>
        <v>2</v>
      </c>
      <c r="D1784">
        <f>IF(ISBLANK('Step 1.1 Raw Data'!B1784),"-",'Step 1.1 Raw Data'!B1784)</f>
        <v>86.349299999999999</v>
      </c>
      <c r="E1784">
        <f>IF(ISBLANK('Step 1.1 Raw Data'!C1784),"-",'Step 1.1 Raw Data'!C1784)</f>
        <v>86.349299999999999</v>
      </c>
      <c r="F1784">
        <f>IF(ISBLANK('Step 1.1 Raw Data'!D1784),"-",'Step 1.1 Raw Data'!D1784)</f>
        <v>86.349299999999999</v>
      </c>
      <c r="G1784" s="17">
        <f t="shared" si="161"/>
        <v>86.349300000000014</v>
      </c>
      <c r="H1784" s="61">
        <f>(SQRT(3)*G1784*'Step 1.1 Raw Data'!$G$3*'Step 1.1 Raw Data'!$G$4)/1000</f>
        <v>31.241875581555739</v>
      </c>
      <c r="J1784" s="10"/>
      <c r="K1784"/>
      <c r="L1784"/>
      <c r="M1784"/>
      <c r="N1784" s="17"/>
      <c r="O1784"/>
      <c r="P1784" s="10"/>
      <c r="Q1784"/>
      <c r="R1784"/>
      <c r="S1784"/>
      <c r="T1784" s="17"/>
    </row>
    <row r="1785" spans="1:20" x14ac:dyDescent="0.3">
      <c r="A1785" s="10">
        <f>IF(ISBLANK('Step 1.1 Raw Data'!A1785),"-",'Step 1.1 Raw Data'!A1785)</f>
        <v>43206.708436458335</v>
      </c>
      <c r="B1785">
        <f t="shared" si="160"/>
        <v>17</v>
      </c>
      <c r="C1785">
        <f t="shared" si="159"/>
        <v>2</v>
      </c>
      <c r="D1785">
        <f>IF(ISBLANK('Step 1.1 Raw Data'!B1785),"-",'Step 1.1 Raw Data'!B1785)</f>
        <v>86.244</v>
      </c>
      <c r="E1785">
        <f>IF(ISBLANK('Step 1.1 Raw Data'!C1785),"-",'Step 1.1 Raw Data'!C1785)</f>
        <v>86.244</v>
      </c>
      <c r="F1785">
        <f>IF(ISBLANK('Step 1.1 Raw Data'!D1785),"-",'Step 1.1 Raw Data'!D1785)</f>
        <v>86.244</v>
      </c>
      <c r="G1785" s="17">
        <f t="shared" si="161"/>
        <v>86.243999999999986</v>
      </c>
      <c r="H1785" s="61">
        <f>(SQRT(3)*G1785*'Step 1.1 Raw Data'!$G$3*'Step 1.1 Raw Data'!$G$4)/1000</f>
        <v>31.2037771893425</v>
      </c>
      <c r="J1785" s="10"/>
      <c r="K1785"/>
      <c r="L1785"/>
      <c r="M1785"/>
      <c r="N1785" s="17"/>
      <c r="O1785"/>
      <c r="P1785" s="10"/>
      <c r="Q1785"/>
      <c r="R1785"/>
      <c r="S1785"/>
      <c r="T1785" s="17"/>
    </row>
    <row r="1786" spans="1:20" x14ac:dyDescent="0.3">
      <c r="A1786" s="10">
        <f>IF(ISBLANK('Step 1.1 Raw Data'!A1786),"-",'Step 1.1 Raw Data'!A1786)</f>
        <v>43206.750103182872</v>
      </c>
      <c r="B1786">
        <f t="shared" si="160"/>
        <v>18</v>
      </c>
      <c r="C1786">
        <f t="shared" si="159"/>
        <v>2</v>
      </c>
      <c r="D1786">
        <f>IF(ISBLANK('Step 1.1 Raw Data'!B1786),"-",'Step 1.1 Raw Data'!B1786)</f>
        <v>86.3142</v>
      </c>
      <c r="E1786">
        <f>IF(ISBLANK('Step 1.1 Raw Data'!C1786),"-",'Step 1.1 Raw Data'!C1786)</f>
        <v>86.3142</v>
      </c>
      <c r="F1786">
        <f>IF(ISBLANK('Step 1.1 Raw Data'!D1786),"-",'Step 1.1 Raw Data'!D1786)</f>
        <v>86.3142</v>
      </c>
      <c r="G1786" s="17">
        <f t="shared" si="161"/>
        <v>86.314199999999985</v>
      </c>
      <c r="H1786" s="61">
        <f>(SQRT(3)*G1786*'Step 1.1 Raw Data'!$G$3*'Step 1.1 Raw Data'!$G$4)/1000</f>
        <v>31.229176117484656</v>
      </c>
      <c r="J1786" s="10"/>
      <c r="K1786"/>
      <c r="L1786"/>
      <c r="M1786"/>
      <c r="N1786" s="17"/>
      <c r="O1786"/>
      <c r="P1786" s="10"/>
      <c r="Q1786"/>
      <c r="R1786"/>
      <c r="S1786"/>
      <c r="T1786" s="17"/>
    </row>
    <row r="1787" spans="1:20" x14ac:dyDescent="0.3">
      <c r="A1787" s="10">
        <f>IF(ISBLANK('Step 1.1 Raw Data'!A1787),"-",'Step 1.1 Raw Data'!A1787)</f>
        <v>43206.79176990741</v>
      </c>
      <c r="B1787">
        <f t="shared" si="160"/>
        <v>19</v>
      </c>
      <c r="C1787">
        <f t="shared" si="159"/>
        <v>2</v>
      </c>
      <c r="D1787">
        <f>IF(ISBLANK('Step 1.1 Raw Data'!B1787),"-",'Step 1.1 Raw Data'!B1787)</f>
        <v>86.2089</v>
      </c>
      <c r="E1787">
        <f>IF(ISBLANK('Step 1.1 Raw Data'!C1787),"-",'Step 1.1 Raw Data'!C1787)</f>
        <v>86.2089</v>
      </c>
      <c r="F1787">
        <f>IF(ISBLANK('Step 1.1 Raw Data'!D1787),"-",'Step 1.1 Raw Data'!D1787)</f>
        <v>86.2089</v>
      </c>
      <c r="G1787" s="17">
        <f t="shared" si="161"/>
        <v>86.208900000000014</v>
      </c>
      <c r="H1787" s="61">
        <f>(SQRT(3)*G1787*'Step 1.1 Raw Data'!$G$3*'Step 1.1 Raw Data'!$G$4)/1000</f>
        <v>31.191077725271438</v>
      </c>
      <c r="J1787" s="10"/>
      <c r="K1787"/>
      <c r="L1787"/>
      <c r="M1787"/>
      <c r="N1787" s="17"/>
      <c r="O1787"/>
      <c r="P1787" s="10"/>
      <c r="Q1787"/>
      <c r="R1787"/>
      <c r="S1787"/>
      <c r="T1787" s="17"/>
    </row>
    <row r="1788" spans="1:20" x14ac:dyDescent="0.3">
      <c r="A1788" s="10">
        <f>IF(ISBLANK('Step 1.1 Raw Data'!A1788),"-",'Step 1.1 Raw Data'!A1788)</f>
        <v>43206.833436631947</v>
      </c>
      <c r="B1788">
        <f t="shared" si="160"/>
        <v>20</v>
      </c>
      <c r="C1788">
        <f t="shared" si="159"/>
        <v>2</v>
      </c>
      <c r="D1788">
        <f>IF(ISBLANK('Step 1.1 Raw Data'!B1788),"-",'Step 1.1 Raw Data'!B1788)</f>
        <v>86.218100000000007</v>
      </c>
      <c r="E1788">
        <f>IF(ISBLANK('Step 1.1 Raw Data'!C1788),"-",'Step 1.1 Raw Data'!C1788)</f>
        <v>86.218100000000007</v>
      </c>
      <c r="F1788">
        <f>IF(ISBLANK('Step 1.1 Raw Data'!D1788),"-",'Step 1.1 Raw Data'!D1788)</f>
        <v>86.218100000000007</v>
      </c>
      <c r="G1788" s="17">
        <f t="shared" si="161"/>
        <v>86.218100000000007</v>
      </c>
      <c r="H1788" s="61">
        <f>(SQRT(3)*G1788*'Step 1.1 Raw Data'!$G$3*'Step 1.1 Raw Data'!$G$4)/1000</f>
        <v>31.194406359728813</v>
      </c>
      <c r="J1788" s="10"/>
      <c r="K1788"/>
      <c r="L1788"/>
      <c r="M1788"/>
      <c r="N1788" s="17"/>
      <c r="O1788"/>
      <c r="P1788" s="10"/>
      <c r="Q1788"/>
      <c r="R1788"/>
      <c r="S1788"/>
      <c r="T1788" s="17"/>
    </row>
    <row r="1789" spans="1:20" x14ac:dyDescent="0.3">
      <c r="A1789" s="10">
        <f>IF(ISBLANK('Step 1.1 Raw Data'!A1789),"-",'Step 1.1 Raw Data'!A1789)</f>
        <v>43206.875103356484</v>
      </c>
      <c r="B1789">
        <f t="shared" si="160"/>
        <v>21</v>
      </c>
      <c r="C1789">
        <f t="shared" si="159"/>
        <v>2</v>
      </c>
      <c r="D1789">
        <f>IF(ISBLANK('Step 1.1 Raw Data'!B1789),"-",'Step 1.1 Raw Data'!B1789)</f>
        <v>86.1494</v>
      </c>
      <c r="E1789">
        <f>IF(ISBLANK('Step 1.1 Raw Data'!C1789),"-",'Step 1.1 Raw Data'!C1789)</f>
        <v>86.1494</v>
      </c>
      <c r="F1789">
        <f>IF(ISBLANK('Step 1.1 Raw Data'!D1789),"-",'Step 1.1 Raw Data'!D1789)</f>
        <v>86.1494</v>
      </c>
      <c r="G1789" s="17">
        <f t="shared" si="161"/>
        <v>86.1494</v>
      </c>
      <c r="H1789" s="61">
        <f>(SQRT(3)*G1789*'Step 1.1 Raw Data'!$G$3*'Step 1.1 Raw Data'!$G$4)/1000</f>
        <v>31.16955014372644</v>
      </c>
      <c r="J1789" s="10"/>
      <c r="K1789"/>
      <c r="L1789"/>
      <c r="M1789"/>
      <c r="N1789" s="17"/>
      <c r="O1789"/>
      <c r="P1789" s="10"/>
      <c r="Q1789"/>
      <c r="R1789"/>
      <c r="S1789"/>
      <c r="T1789" s="17"/>
    </row>
    <row r="1790" spans="1:20" x14ac:dyDescent="0.3">
      <c r="A1790" s="10">
        <f>IF(ISBLANK('Step 1.1 Raw Data'!A1790),"-",'Step 1.1 Raw Data'!A1790)</f>
        <v>43206.916770081021</v>
      </c>
      <c r="B1790">
        <f t="shared" si="160"/>
        <v>22</v>
      </c>
      <c r="C1790">
        <f t="shared" si="159"/>
        <v>2</v>
      </c>
      <c r="D1790">
        <f>IF(ISBLANK('Step 1.1 Raw Data'!B1790),"-",'Step 1.1 Raw Data'!B1790)</f>
        <v>86.259299999999996</v>
      </c>
      <c r="E1790">
        <f>IF(ISBLANK('Step 1.1 Raw Data'!C1790),"-",'Step 1.1 Raw Data'!C1790)</f>
        <v>86.259299999999996</v>
      </c>
      <c r="F1790">
        <f>IF(ISBLANK('Step 1.1 Raw Data'!D1790),"-",'Step 1.1 Raw Data'!D1790)</f>
        <v>86.259299999999996</v>
      </c>
      <c r="G1790" s="17">
        <f t="shared" si="161"/>
        <v>86.259299999999996</v>
      </c>
      <c r="H1790" s="61">
        <f>(SQRT(3)*G1790*'Step 1.1 Raw Data'!$G$3*'Step 1.1 Raw Data'!$G$4)/1000</f>
        <v>31.209312853168356</v>
      </c>
      <c r="J1790" s="10"/>
      <c r="K1790"/>
      <c r="L1790"/>
      <c r="M1790"/>
      <c r="N1790" s="17"/>
      <c r="O1790"/>
      <c r="P1790" s="10"/>
      <c r="Q1790"/>
      <c r="R1790"/>
      <c r="S1790"/>
      <c r="T1790" s="17"/>
    </row>
    <row r="1791" spans="1:20" x14ac:dyDescent="0.3">
      <c r="A1791" s="10">
        <f>IF(ISBLANK('Step 1.1 Raw Data'!A1791),"-",'Step 1.1 Raw Data'!A1791)</f>
        <v>43206.958436805558</v>
      </c>
      <c r="B1791">
        <f t="shared" si="160"/>
        <v>23</v>
      </c>
      <c r="C1791">
        <f t="shared" si="159"/>
        <v>2</v>
      </c>
      <c r="D1791">
        <f>IF(ISBLANK('Step 1.1 Raw Data'!B1791),"-",'Step 1.1 Raw Data'!B1791)</f>
        <v>86.442400000000006</v>
      </c>
      <c r="E1791">
        <f>IF(ISBLANK('Step 1.1 Raw Data'!C1791),"-",'Step 1.1 Raw Data'!C1791)</f>
        <v>86.442400000000006</v>
      </c>
      <c r="F1791">
        <f>IF(ISBLANK('Step 1.1 Raw Data'!D1791),"-",'Step 1.1 Raw Data'!D1791)</f>
        <v>86.442400000000006</v>
      </c>
      <c r="G1791" s="17">
        <f t="shared" si="161"/>
        <v>86.442400000000006</v>
      </c>
      <c r="H1791" s="61">
        <f>(SQRT(3)*G1791*'Step 1.1 Raw Data'!$G$3*'Step 1.1 Raw Data'!$G$4)/1000</f>
        <v>31.275559915032009</v>
      </c>
      <c r="J1791" s="10"/>
      <c r="K1791"/>
      <c r="L1791"/>
      <c r="M1791"/>
      <c r="N1791" s="17"/>
      <c r="O1791"/>
      <c r="P1791" s="10"/>
      <c r="Q1791"/>
      <c r="R1791"/>
      <c r="S1791"/>
      <c r="T1791" s="17"/>
    </row>
    <row r="1792" spans="1:20" x14ac:dyDescent="0.3">
      <c r="A1792" s="10">
        <f>IF(ISBLANK('Step 1.1 Raw Data'!A1792),"-",'Step 1.1 Raw Data'!A1792)</f>
        <v>43207.000103530096</v>
      </c>
      <c r="B1792">
        <f t="shared" si="160"/>
        <v>0</v>
      </c>
      <c r="C1792">
        <f t="shared" si="159"/>
        <v>3</v>
      </c>
      <c r="D1792">
        <f>IF(ISBLANK('Step 1.1 Raw Data'!B1792),"-",'Step 1.1 Raw Data'!B1792)</f>
        <v>86.463700000000003</v>
      </c>
      <c r="E1792">
        <f>IF(ISBLANK('Step 1.1 Raw Data'!C1792),"-",'Step 1.1 Raw Data'!C1792)</f>
        <v>86.463700000000003</v>
      </c>
      <c r="F1792">
        <f>IF(ISBLANK('Step 1.1 Raw Data'!D1792),"-",'Step 1.1 Raw Data'!D1792)</f>
        <v>86.463700000000003</v>
      </c>
      <c r="G1792" s="17">
        <f t="shared" si="161"/>
        <v>86.463700000000003</v>
      </c>
      <c r="H1792" s="61">
        <f>(SQRT(3)*G1792*'Step 1.1 Raw Data'!$G$3*'Step 1.1 Raw Data'!$G$4)/1000</f>
        <v>31.283266427417015</v>
      </c>
      <c r="J1792" s="10"/>
      <c r="K1792"/>
      <c r="L1792"/>
      <c r="M1792"/>
      <c r="N1792" s="17"/>
      <c r="O1792"/>
      <c r="P1792" s="10"/>
      <c r="Q1792"/>
      <c r="R1792"/>
      <c r="S1792"/>
      <c r="T1792" s="17"/>
    </row>
    <row r="1793" spans="1:20" x14ac:dyDescent="0.3">
      <c r="A1793" s="10">
        <f>IF(ISBLANK('Step 1.1 Raw Data'!A1793),"-",'Step 1.1 Raw Data'!A1793)</f>
        <v>43207.041770254633</v>
      </c>
      <c r="B1793">
        <f t="shared" si="160"/>
        <v>1</v>
      </c>
      <c r="C1793">
        <f t="shared" si="159"/>
        <v>3</v>
      </c>
      <c r="D1793">
        <f>IF(ISBLANK('Step 1.1 Raw Data'!B1793),"-",'Step 1.1 Raw Data'!B1793)</f>
        <v>86.562899999999999</v>
      </c>
      <c r="E1793">
        <f>IF(ISBLANK('Step 1.1 Raw Data'!C1793),"-",'Step 1.1 Raw Data'!C1793)</f>
        <v>86.562899999999999</v>
      </c>
      <c r="F1793">
        <f>IF(ISBLANK('Step 1.1 Raw Data'!D1793),"-",'Step 1.1 Raw Data'!D1793)</f>
        <v>86.562899999999999</v>
      </c>
      <c r="G1793" s="17">
        <f t="shared" si="161"/>
        <v>86.562899999999999</v>
      </c>
      <c r="H1793" s="61">
        <f>(SQRT(3)*G1793*'Step 1.1 Raw Data'!$G$3*'Step 1.1 Raw Data'!$G$4)/1000</f>
        <v>31.319157790261777</v>
      </c>
      <c r="J1793" s="10"/>
      <c r="K1793"/>
      <c r="L1793"/>
      <c r="M1793"/>
      <c r="N1793" s="17"/>
      <c r="O1793"/>
      <c r="P1793" s="10"/>
      <c r="Q1793"/>
      <c r="R1793"/>
      <c r="S1793"/>
      <c r="T1793" s="17"/>
    </row>
    <row r="1794" spans="1:20" x14ac:dyDescent="0.3">
      <c r="A1794" s="10">
        <f>IF(ISBLANK('Step 1.1 Raw Data'!A1794),"-",'Step 1.1 Raw Data'!A1794)</f>
        <v>43207.08343697917</v>
      </c>
      <c r="B1794">
        <f t="shared" si="160"/>
        <v>2</v>
      </c>
      <c r="C1794">
        <f t="shared" ref="C1794:C1857" si="162">WEEKDAY(A1794)</f>
        <v>3</v>
      </c>
      <c r="D1794">
        <f>IF(ISBLANK('Step 1.1 Raw Data'!B1794),"-",'Step 1.1 Raw Data'!B1794)</f>
        <v>86.370599999999996</v>
      </c>
      <c r="E1794">
        <f>IF(ISBLANK('Step 1.1 Raw Data'!C1794),"-",'Step 1.1 Raw Data'!C1794)</f>
        <v>86.370599999999996</v>
      </c>
      <c r="F1794">
        <f>IF(ISBLANK('Step 1.1 Raw Data'!D1794),"-",'Step 1.1 Raw Data'!D1794)</f>
        <v>86.370599999999996</v>
      </c>
      <c r="G1794" s="17">
        <f t="shared" si="161"/>
        <v>86.37060000000001</v>
      </c>
      <c r="H1794" s="61">
        <f>(SQRT(3)*G1794*'Step 1.1 Raw Data'!$G$3*'Step 1.1 Raw Data'!$G$4)/1000</f>
        <v>31.249582093940745</v>
      </c>
      <c r="J1794" s="10"/>
      <c r="K1794"/>
      <c r="L1794"/>
      <c r="M1794"/>
      <c r="N1794" s="17"/>
      <c r="O1794"/>
      <c r="P1794" s="10"/>
      <c r="Q1794"/>
      <c r="R1794"/>
      <c r="S1794"/>
      <c r="T1794" s="17"/>
    </row>
    <row r="1795" spans="1:20" x14ac:dyDescent="0.3">
      <c r="A1795" s="10">
        <f>IF(ISBLANK('Step 1.1 Raw Data'!A1795),"-",'Step 1.1 Raw Data'!A1795)</f>
        <v>43207.125103703707</v>
      </c>
      <c r="B1795">
        <f t="shared" ref="B1795:B1858" si="163">HOUR(A1795)</f>
        <v>3</v>
      </c>
      <c r="C1795">
        <f t="shared" si="162"/>
        <v>3</v>
      </c>
      <c r="D1795">
        <f>IF(ISBLANK('Step 1.1 Raw Data'!B1795),"-",'Step 1.1 Raw Data'!B1795)</f>
        <v>86.3523</v>
      </c>
      <c r="E1795">
        <f>IF(ISBLANK('Step 1.1 Raw Data'!C1795),"-",'Step 1.1 Raw Data'!C1795)</f>
        <v>86.3523</v>
      </c>
      <c r="F1795">
        <f>IF(ISBLANK('Step 1.1 Raw Data'!D1795),"-",'Step 1.1 Raw Data'!D1795)</f>
        <v>86.3523</v>
      </c>
      <c r="G1795" s="17">
        <f t="shared" ref="G1795:G1858" si="164">AVERAGE(D1795:F1795)</f>
        <v>86.3523</v>
      </c>
      <c r="H1795" s="61">
        <f>(SQRT(3)*G1795*'Step 1.1 Raw Data'!$G$3*'Step 1.1 Raw Data'!$G$4)/1000</f>
        <v>31.242961005835312</v>
      </c>
      <c r="J1795" s="10"/>
      <c r="K1795"/>
      <c r="L1795"/>
      <c r="M1795"/>
      <c r="N1795" s="17"/>
      <c r="O1795"/>
      <c r="P1795" s="10"/>
      <c r="Q1795"/>
      <c r="R1795"/>
      <c r="S1795"/>
      <c r="T1795" s="17"/>
    </row>
    <row r="1796" spans="1:20" x14ac:dyDescent="0.3">
      <c r="A1796" s="10">
        <f>IF(ISBLANK('Step 1.1 Raw Data'!A1796),"-",'Step 1.1 Raw Data'!A1796)</f>
        <v>43207.166770428237</v>
      </c>
      <c r="B1796">
        <f t="shared" si="163"/>
        <v>4</v>
      </c>
      <c r="C1796">
        <f t="shared" si="162"/>
        <v>3</v>
      </c>
      <c r="D1796">
        <f>IF(ISBLANK('Step 1.1 Raw Data'!B1796),"-",'Step 1.1 Raw Data'!B1796)</f>
        <v>86.367599999999996</v>
      </c>
      <c r="E1796">
        <f>IF(ISBLANK('Step 1.1 Raw Data'!C1796),"-",'Step 1.1 Raw Data'!C1796)</f>
        <v>86.367599999999996</v>
      </c>
      <c r="F1796">
        <f>IF(ISBLANK('Step 1.1 Raw Data'!D1796),"-",'Step 1.1 Raw Data'!D1796)</f>
        <v>86.367599999999996</v>
      </c>
      <c r="G1796" s="17">
        <f t="shared" si="164"/>
        <v>86.367599999999996</v>
      </c>
      <c r="H1796" s="61">
        <f>(SQRT(3)*G1796*'Step 1.1 Raw Data'!$G$3*'Step 1.1 Raw Data'!$G$4)/1000</f>
        <v>31.248496669661169</v>
      </c>
      <c r="J1796" s="10"/>
      <c r="K1796"/>
      <c r="L1796"/>
      <c r="M1796"/>
      <c r="N1796" s="17"/>
      <c r="O1796"/>
      <c r="P1796" s="10"/>
      <c r="Q1796"/>
      <c r="R1796"/>
      <c r="S1796"/>
      <c r="T1796" s="17"/>
    </row>
    <row r="1797" spans="1:20" x14ac:dyDescent="0.3">
      <c r="A1797" s="10">
        <f>IF(ISBLANK('Step 1.1 Raw Data'!A1797),"-",'Step 1.1 Raw Data'!A1797)</f>
        <v>43207.208437152774</v>
      </c>
      <c r="B1797">
        <f t="shared" si="163"/>
        <v>5</v>
      </c>
      <c r="C1797">
        <f t="shared" si="162"/>
        <v>3</v>
      </c>
      <c r="D1797">
        <f>IF(ISBLANK('Step 1.1 Raw Data'!B1797),"-",'Step 1.1 Raw Data'!B1797)</f>
        <v>86.402699999999996</v>
      </c>
      <c r="E1797">
        <f>IF(ISBLANK('Step 1.1 Raw Data'!C1797),"-",'Step 1.1 Raw Data'!C1797)</f>
        <v>86.402699999999996</v>
      </c>
      <c r="F1797">
        <f>IF(ISBLANK('Step 1.1 Raw Data'!D1797),"-",'Step 1.1 Raw Data'!D1797)</f>
        <v>86.402699999999996</v>
      </c>
      <c r="G1797" s="17">
        <f t="shared" si="164"/>
        <v>86.402699999999996</v>
      </c>
      <c r="H1797" s="61">
        <f>(SQRT(3)*G1797*'Step 1.1 Raw Data'!$G$3*'Step 1.1 Raw Data'!$G$4)/1000</f>
        <v>31.261196133732241</v>
      </c>
      <c r="J1797" s="10"/>
      <c r="K1797"/>
      <c r="L1797"/>
      <c r="M1797"/>
      <c r="N1797" s="17"/>
      <c r="O1797"/>
      <c r="P1797" s="10"/>
      <c r="Q1797"/>
      <c r="R1797"/>
      <c r="S1797"/>
      <c r="T1797" s="17"/>
    </row>
    <row r="1798" spans="1:20" x14ac:dyDescent="0.3">
      <c r="A1798" s="10">
        <f>IF(ISBLANK('Step 1.1 Raw Data'!A1798),"-",'Step 1.1 Raw Data'!A1798)</f>
        <v>43207.250103877312</v>
      </c>
      <c r="B1798">
        <f t="shared" si="163"/>
        <v>6</v>
      </c>
      <c r="C1798">
        <f t="shared" si="162"/>
        <v>3</v>
      </c>
      <c r="D1798">
        <f>IF(ISBLANK('Step 1.1 Raw Data'!B1798),"-",'Step 1.1 Raw Data'!B1798)</f>
        <v>86.465199999999996</v>
      </c>
      <c r="E1798">
        <f>IF(ISBLANK('Step 1.1 Raw Data'!C1798),"-",'Step 1.1 Raw Data'!C1798)</f>
        <v>86.465199999999996</v>
      </c>
      <c r="F1798">
        <f>IF(ISBLANK('Step 1.1 Raw Data'!D1798),"-",'Step 1.1 Raw Data'!D1798)</f>
        <v>86.465199999999996</v>
      </c>
      <c r="G1798" s="17">
        <f t="shared" si="164"/>
        <v>86.465199999999996</v>
      </c>
      <c r="H1798" s="61">
        <f>(SQRT(3)*G1798*'Step 1.1 Raw Data'!$G$3*'Step 1.1 Raw Data'!$G$4)/1000</f>
        <v>31.283809139556809</v>
      </c>
      <c r="J1798" s="10"/>
      <c r="K1798"/>
      <c r="L1798"/>
      <c r="M1798"/>
      <c r="N1798" s="17"/>
      <c r="O1798"/>
      <c r="P1798" s="10"/>
      <c r="Q1798"/>
      <c r="R1798"/>
      <c r="S1798"/>
      <c r="T1798" s="17"/>
    </row>
    <row r="1799" spans="1:20" x14ac:dyDescent="0.3">
      <c r="A1799" s="10">
        <f>IF(ISBLANK('Step 1.1 Raw Data'!A1799),"-",'Step 1.1 Raw Data'!A1799)</f>
        <v>43207.291770601849</v>
      </c>
      <c r="B1799">
        <f t="shared" si="163"/>
        <v>7</v>
      </c>
      <c r="C1799">
        <f t="shared" si="162"/>
        <v>3</v>
      </c>
      <c r="D1799">
        <f>IF(ISBLANK('Step 1.1 Raw Data'!B1799),"-",'Step 1.1 Raw Data'!B1799)</f>
        <v>86.401200000000003</v>
      </c>
      <c r="E1799">
        <f>IF(ISBLANK('Step 1.1 Raw Data'!C1799),"-",'Step 1.1 Raw Data'!C1799)</f>
        <v>86.401200000000003</v>
      </c>
      <c r="F1799">
        <f>IF(ISBLANK('Step 1.1 Raw Data'!D1799),"-",'Step 1.1 Raw Data'!D1799)</f>
        <v>86.401200000000003</v>
      </c>
      <c r="G1799" s="17">
        <f t="shared" si="164"/>
        <v>86.401200000000003</v>
      </c>
      <c r="H1799" s="61">
        <f>(SQRT(3)*G1799*'Step 1.1 Raw Data'!$G$3*'Step 1.1 Raw Data'!$G$4)/1000</f>
        <v>31.260653421592455</v>
      </c>
      <c r="J1799" s="10"/>
      <c r="K1799"/>
      <c r="L1799"/>
      <c r="M1799"/>
      <c r="N1799" s="17"/>
      <c r="O1799"/>
      <c r="P1799" s="10"/>
      <c r="Q1799"/>
      <c r="R1799"/>
      <c r="S1799"/>
      <c r="T1799" s="17"/>
    </row>
    <row r="1800" spans="1:20" x14ac:dyDescent="0.3">
      <c r="A1800" s="10">
        <f>IF(ISBLANK('Step 1.1 Raw Data'!A1800),"-",'Step 1.1 Raw Data'!A1800)</f>
        <v>43207.333437326386</v>
      </c>
      <c r="B1800">
        <f t="shared" si="163"/>
        <v>8</v>
      </c>
      <c r="C1800">
        <f t="shared" si="162"/>
        <v>3</v>
      </c>
      <c r="D1800">
        <f>IF(ISBLANK('Step 1.1 Raw Data'!B1800),"-",'Step 1.1 Raw Data'!B1800)</f>
        <v>86.451499999999996</v>
      </c>
      <c r="E1800">
        <f>IF(ISBLANK('Step 1.1 Raw Data'!C1800),"-",'Step 1.1 Raw Data'!C1800)</f>
        <v>86.451499999999996</v>
      </c>
      <c r="F1800">
        <f>IF(ISBLANK('Step 1.1 Raw Data'!D1800),"-",'Step 1.1 Raw Data'!D1800)</f>
        <v>86.451499999999996</v>
      </c>
      <c r="G1800" s="17">
        <f t="shared" si="164"/>
        <v>86.451499999999996</v>
      </c>
      <c r="H1800" s="61">
        <f>(SQRT(3)*G1800*'Step 1.1 Raw Data'!$G$3*'Step 1.1 Raw Data'!$G$4)/1000</f>
        <v>31.278852368680063</v>
      </c>
      <c r="J1800" s="10"/>
      <c r="K1800"/>
      <c r="L1800"/>
      <c r="M1800"/>
      <c r="N1800" s="17"/>
      <c r="O1800"/>
      <c r="P1800" s="10"/>
      <c r="Q1800"/>
      <c r="R1800"/>
      <c r="S1800"/>
      <c r="T1800" s="17"/>
    </row>
    <row r="1801" spans="1:20" x14ac:dyDescent="0.3">
      <c r="A1801" s="10">
        <f>IF(ISBLANK('Step 1.1 Raw Data'!A1801),"-",'Step 1.1 Raw Data'!A1801)</f>
        <v>43207.375104050923</v>
      </c>
      <c r="B1801">
        <f t="shared" si="163"/>
        <v>9</v>
      </c>
      <c r="C1801">
        <f t="shared" si="162"/>
        <v>3</v>
      </c>
      <c r="D1801">
        <f>IF(ISBLANK('Step 1.1 Raw Data'!B1801),"-",'Step 1.1 Raw Data'!B1801)</f>
        <v>86.202799999999996</v>
      </c>
      <c r="E1801">
        <f>IF(ISBLANK('Step 1.1 Raw Data'!C1801),"-",'Step 1.1 Raw Data'!C1801)</f>
        <v>86.202799999999996</v>
      </c>
      <c r="F1801">
        <f>IF(ISBLANK('Step 1.1 Raw Data'!D1801),"-",'Step 1.1 Raw Data'!D1801)</f>
        <v>86.202799999999996</v>
      </c>
      <c r="G1801" s="17">
        <f t="shared" si="164"/>
        <v>86.202799999999982</v>
      </c>
      <c r="H1801" s="61">
        <f>(SQRT(3)*G1801*'Step 1.1 Raw Data'!$G$3*'Step 1.1 Raw Data'!$G$4)/1000</f>
        <v>31.188870695902946</v>
      </c>
      <c r="J1801" s="10"/>
      <c r="K1801"/>
      <c r="L1801"/>
      <c r="M1801"/>
      <c r="N1801" s="17"/>
      <c r="O1801"/>
      <c r="P1801" s="10"/>
      <c r="Q1801"/>
      <c r="R1801"/>
      <c r="S1801"/>
      <c r="T1801" s="17"/>
    </row>
    <row r="1802" spans="1:20" x14ac:dyDescent="0.3">
      <c r="A1802" s="10">
        <f>IF(ISBLANK('Step 1.1 Raw Data'!A1802),"-",'Step 1.1 Raw Data'!A1802)</f>
        <v>43207.41677077546</v>
      </c>
      <c r="B1802">
        <f t="shared" si="163"/>
        <v>10</v>
      </c>
      <c r="C1802">
        <f t="shared" si="162"/>
        <v>3</v>
      </c>
      <c r="D1802">
        <f>IF(ISBLANK('Step 1.1 Raw Data'!B1802),"-",'Step 1.1 Raw Data'!B1802)</f>
        <v>86.271500000000003</v>
      </c>
      <c r="E1802">
        <f>IF(ISBLANK('Step 1.1 Raw Data'!C1802),"-",'Step 1.1 Raw Data'!C1802)</f>
        <v>86.271500000000003</v>
      </c>
      <c r="F1802">
        <f>IF(ISBLANK('Step 1.1 Raw Data'!D1802),"-",'Step 1.1 Raw Data'!D1802)</f>
        <v>86.271500000000003</v>
      </c>
      <c r="G1802" s="17">
        <f t="shared" si="164"/>
        <v>86.271500000000003</v>
      </c>
      <c r="H1802" s="61">
        <f>(SQRT(3)*G1802*'Step 1.1 Raw Data'!$G$3*'Step 1.1 Raw Data'!$G$4)/1000</f>
        <v>31.213726911905312</v>
      </c>
      <c r="J1802" s="10"/>
      <c r="K1802"/>
      <c r="L1802"/>
      <c r="M1802"/>
      <c r="N1802" s="17"/>
      <c r="O1802"/>
      <c r="P1802" s="10"/>
      <c r="Q1802"/>
      <c r="R1802"/>
      <c r="S1802"/>
      <c r="T1802" s="17"/>
    </row>
    <row r="1803" spans="1:20" x14ac:dyDescent="0.3">
      <c r="A1803" s="10">
        <f>IF(ISBLANK('Step 1.1 Raw Data'!A1803),"-",'Step 1.1 Raw Data'!A1803)</f>
        <v>43207.458437499998</v>
      </c>
      <c r="B1803">
        <f t="shared" si="163"/>
        <v>11</v>
      </c>
      <c r="C1803">
        <f t="shared" si="162"/>
        <v>3</v>
      </c>
      <c r="D1803">
        <f>IF(ISBLANK('Step 1.1 Raw Data'!B1803),"-",'Step 1.1 Raw Data'!B1803)</f>
        <v>86.756699999999995</v>
      </c>
      <c r="E1803">
        <f>IF(ISBLANK('Step 1.1 Raw Data'!C1803),"-",'Step 1.1 Raw Data'!C1803)</f>
        <v>86.756699999999995</v>
      </c>
      <c r="F1803">
        <f>IF(ISBLANK('Step 1.1 Raw Data'!D1803),"-",'Step 1.1 Raw Data'!D1803)</f>
        <v>86.756699999999995</v>
      </c>
      <c r="G1803" s="17">
        <f t="shared" si="164"/>
        <v>86.756699999999981</v>
      </c>
      <c r="H1803" s="61">
        <f>(SQRT(3)*G1803*'Step 1.1 Raw Data'!$G$3*'Step 1.1 Raw Data'!$G$4)/1000</f>
        <v>31.389276198722584</v>
      </c>
      <c r="J1803" s="10"/>
      <c r="K1803"/>
      <c r="L1803"/>
      <c r="M1803"/>
      <c r="N1803" s="17"/>
      <c r="O1803"/>
      <c r="P1803" s="10"/>
      <c r="Q1803"/>
      <c r="R1803"/>
      <c r="S1803"/>
      <c r="T1803" s="17"/>
    </row>
    <row r="1804" spans="1:20" x14ac:dyDescent="0.3">
      <c r="A1804" s="10">
        <f>IF(ISBLANK('Step 1.1 Raw Data'!A1804),"-",'Step 1.1 Raw Data'!A1804)</f>
        <v>43207.500104224535</v>
      </c>
      <c r="B1804">
        <f t="shared" si="163"/>
        <v>12</v>
      </c>
      <c r="C1804">
        <f t="shared" si="162"/>
        <v>3</v>
      </c>
      <c r="D1804">
        <f>IF(ISBLANK('Step 1.1 Raw Data'!B1804),"-",'Step 1.1 Raw Data'!B1804)</f>
        <v>86.619399999999999</v>
      </c>
      <c r="E1804">
        <f>IF(ISBLANK('Step 1.1 Raw Data'!C1804),"-",'Step 1.1 Raw Data'!C1804)</f>
        <v>86.619399999999999</v>
      </c>
      <c r="F1804">
        <f>IF(ISBLANK('Step 1.1 Raw Data'!D1804),"-",'Step 1.1 Raw Data'!D1804)</f>
        <v>86.619399999999999</v>
      </c>
      <c r="G1804" s="17">
        <f t="shared" si="164"/>
        <v>86.619399999999999</v>
      </c>
      <c r="H1804" s="61">
        <f>(SQRT(3)*G1804*'Step 1.1 Raw Data'!$G$3*'Step 1.1 Raw Data'!$G$4)/1000</f>
        <v>31.339599947527173</v>
      </c>
      <c r="J1804" s="10"/>
      <c r="K1804"/>
      <c r="L1804"/>
      <c r="M1804"/>
      <c r="N1804" s="17"/>
      <c r="O1804"/>
      <c r="P1804" s="10"/>
      <c r="Q1804"/>
      <c r="R1804"/>
      <c r="S1804"/>
      <c r="T1804" s="17"/>
    </row>
    <row r="1805" spans="1:20" x14ac:dyDescent="0.3">
      <c r="A1805" s="10">
        <f>IF(ISBLANK('Step 1.1 Raw Data'!A1805),"-",'Step 1.1 Raw Data'!A1805)</f>
        <v>43207.541770949072</v>
      </c>
      <c r="B1805">
        <f t="shared" si="163"/>
        <v>13</v>
      </c>
      <c r="C1805">
        <f t="shared" si="162"/>
        <v>3</v>
      </c>
      <c r="D1805">
        <f>IF(ISBLANK('Step 1.1 Raw Data'!B1805),"-",'Step 1.1 Raw Data'!B1805)</f>
        <v>86.637699999999995</v>
      </c>
      <c r="E1805">
        <f>IF(ISBLANK('Step 1.1 Raw Data'!C1805),"-",'Step 1.1 Raw Data'!C1805)</f>
        <v>86.637699999999995</v>
      </c>
      <c r="F1805">
        <f>IF(ISBLANK('Step 1.1 Raw Data'!D1805),"-",'Step 1.1 Raw Data'!D1805)</f>
        <v>86.637699999999995</v>
      </c>
      <c r="G1805" s="17">
        <f t="shared" si="164"/>
        <v>86.637699999999995</v>
      </c>
      <c r="H1805" s="61">
        <f>(SQRT(3)*G1805*'Step 1.1 Raw Data'!$G$3*'Step 1.1 Raw Data'!$G$4)/1000</f>
        <v>31.34622103563261</v>
      </c>
      <c r="J1805" s="10"/>
      <c r="K1805"/>
      <c r="L1805"/>
      <c r="M1805"/>
      <c r="N1805" s="17"/>
      <c r="O1805"/>
      <c r="P1805" s="10"/>
      <c r="Q1805"/>
      <c r="R1805"/>
      <c r="S1805"/>
      <c r="T1805" s="17"/>
    </row>
    <row r="1806" spans="1:20" x14ac:dyDescent="0.3">
      <c r="A1806" s="10">
        <f>IF(ISBLANK('Step 1.1 Raw Data'!A1806),"-",'Step 1.1 Raw Data'!A1806)</f>
        <v>43207.583437673609</v>
      </c>
      <c r="B1806">
        <f t="shared" si="163"/>
        <v>14</v>
      </c>
      <c r="C1806">
        <f t="shared" si="162"/>
        <v>3</v>
      </c>
      <c r="D1806">
        <f>IF(ISBLANK('Step 1.1 Raw Data'!B1806),"-",'Step 1.1 Raw Data'!B1806)</f>
        <v>86.875699999999995</v>
      </c>
      <c r="E1806">
        <f>IF(ISBLANK('Step 1.1 Raw Data'!C1806),"-",'Step 1.1 Raw Data'!C1806)</f>
        <v>86.875699999999995</v>
      </c>
      <c r="F1806">
        <f>IF(ISBLANK('Step 1.1 Raw Data'!D1806),"-",'Step 1.1 Raw Data'!D1806)</f>
        <v>86.875699999999995</v>
      </c>
      <c r="G1806" s="17">
        <f t="shared" si="164"/>
        <v>86.875699999999995</v>
      </c>
      <c r="H1806" s="61">
        <f>(SQRT(3)*G1806*'Step 1.1 Raw Data'!$G$3*'Step 1.1 Raw Data'!$G$4)/1000</f>
        <v>31.432331361812558</v>
      </c>
      <c r="J1806" s="10"/>
      <c r="K1806"/>
      <c r="L1806"/>
      <c r="M1806"/>
      <c r="N1806" s="17"/>
      <c r="O1806"/>
      <c r="P1806" s="10"/>
      <c r="Q1806"/>
      <c r="R1806"/>
      <c r="S1806"/>
      <c r="T1806" s="17"/>
    </row>
    <row r="1807" spans="1:20" x14ac:dyDescent="0.3">
      <c r="A1807" s="10">
        <f>IF(ISBLANK('Step 1.1 Raw Data'!A1807),"-",'Step 1.1 Raw Data'!A1807)</f>
        <v>43207.625104398147</v>
      </c>
      <c r="B1807">
        <f t="shared" si="163"/>
        <v>15</v>
      </c>
      <c r="C1807">
        <f t="shared" si="162"/>
        <v>3</v>
      </c>
      <c r="D1807">
        <f>IF(ISBLANK('Step 1.1 Raw Data'!B1807),"-",'Step 1.1 Raw Data'!B1807)</f>
        <v>86.799400000000006</v>
      </c>
      <c r="E1807">
        <f>IF(ISBLANK('Step 1.1 Raw Data'!C1807),"-",'Step 1.1 Raw Data'!C1807)</f>
        <v>86.799400000000006</v>
      </c>
      <c r="F1807">
        <f>IF(ISBLANK('Step 1.1 Raw Data'!D1807),"-",'Step 1.1 Raw Data'!D1807)</f>
        <v>86.799400000000006</v>
      </c>
      <c r="G1807" s="17">
        <f t="shared" si="164"/>
        <v>86.799400000000006</v>
      </c>
      <c r="H1807" s="61">
        <f>(SQRT(3)*G1807*'Step 1.1 Raw Data'!$G$3*'Step 1.1 Raw Data'!$G$4)/1000</f>
        <v>31.404725404301935</v>
      </c>
      <c r="J1807" s="10"/>
      <c r="K1807"/>
      <c r="L1807"/>
      <c r="M1807"/>
      <c r="N1807" s="17"/>
      <c r="O1807"/>
      <c r="P1807" s="10"/>
      <c r="Q1807"/>
      <c r="R1807"/>
      <c r="S1807"/>
      <c r="T1807" s="17"/>
    </row>
    <row r="1808" spans="1:20" x14ac:dyDescent="0.3">
      <c r="A1808" s="10">
        <f>IF(ISBLANK('Step 1.1 Raw Data'!A1808),"-",'Step 1.1 Raw Data'!A1808)</f>
        <v>43207.666771122684</v>
      </c>
      <c r="B1808">
        <f t="shared" si="163"/>
        <v>16</v>
      </c>
      <c r="C1808">
        <f t="shared" si="162"/>
        <v>3</v>
      </c>
      <c r="D1808">
        <f>IF(ISBLANK('Step 1.1 Raw Data'!B1808),"-",'Step 1.1 Raw Data'!B1808)</f>
        <v>86.767399999999995</v>
      </c>
      <c r="E1808">
        <f>IF(ISBLANK('Step 1.1 Raw Data'!C1808),"-",'Step 1.1 Raw Data'!C1808)</f>
        <v>86.767399999999995</v>
      </c>
      <c r="F1808">
        <f>IF(ISBLANK('Step 1.1 Raw Data'!D1808),"-",'Step 1.1 Raw Data'!D1808)</f>
        <v>86.767399999999995</v>
      </c>
      <c r="G1808" s="17">
        <f t="shared" si="164"/>
        <v>86.767399999999995</v>
      </c>
      <c r="H1808" s="61">
        <f>(SQRT(3)*G1808*'Step 1.1 Raw Data'!$G$3*'Step 1.1 Raw Data'!$G$4)/1000</f>
        <v>31.393147545319756</v>
      </c>
      <c r="J1808" s="10"/>
      <c r="K1808"/>
      <c r="L1808"/>
      <c r="M1808"/>
      <c r="N1808" s="17"/>
      <c r="O1808"/>
      <c r="P1808" s="10"/>
      <c r="Q1808"/>
      <c r="R1808"/>
      <c r="S1808"/>
      <c r="T1808" s="17"/>
    </row>
    <row r="1809" spans="1:20" x14ac:dyDescent="0.3">
      <c r="A1809" s="10">
        <f>IF(ISBLANK('Step 1.1 Raw Data'!A1809),"-",'Step 1.1 Raw Data'!A1809)</f>
        <v>43207.708437847221</v>
      </c>
      <c r="B1809">
        <f t="shared" si="163"/>
        <v>17</v>
      </c>
      <c r="C1809">
        <f t="shared" si="162"/>
        <v>3</v>
      </c>
      <c r="D1809">
        <f>IF(ISBLANK('Step 1.1 Raw Data'!B1809),"-",'Step 1.1 Raw Data'!B1809)</f>
        <v>86.738399999999999</v>
      </c>
      <c r="E1809">
        <f>IF(ISBLANK('Step 1.1 Raw Data'!C1809),"-",'Step 1.1 Raw Data'!C1809)</f>
        <v>86.738399999999999</v>
      </c>
      <c r="F1809">
        <f>IF(ISBLANK('Step 1.1 Raw Data'!D1809),"-",'Step 1.1 Raw Data'!D1809)</f>
        <v>86.738399999999999</v>
      </c>
      <c r="G1809" s="17">
        <f t="shared" si="164"/>
        <v>86.738399999999999</v>
      </c>
      <c r="H1809" s="61">
        <f>(SQRT(3)*G1809*'Step 1.1 Raw Data'!$G$3*'Step 1.1 Raw Data'!$G$4)/1000</f>
        <v>31.382655110617154</v>
      </c>
      <c r="J1809" s="10"/>
      <c r="K1809"/>
      <c r="L1809"/>
      <c r="M1809"/>
      <c r="N1809" s="17"/>
      <c r="O1809"/>
      <c r="P1809" s="10"/>
      <c r="Q1809"/>
      <c r="R1809"/>
      <c r="S1809"/>
      <c r="T1809" s="17"/>
    </row>
    <row r="1810" spans="1:20" x14ac:dyDescent="0.3">
      <c r="A1810" s="10">
        <f>IF(ISBLANK('Step 1.1 Raw Data'!A1810),"-",'Step 1.1 Raw Data'!A1810)</f>
        <v>43207.750104571758</v>
      </c>
      <c r="B1810">
        <f t="shared" si="163"/>
        <v>18</v>
      </c>
      <c r="C1810">
        <f t="shared" si="162"/>
        <v>3</v>
      </c>
      <c r="D1810">
        <f>IF(ISBLANK('Step 1.1 Raw Data'!B1810),"-",'Step 1.1 Raw Data'!B1810)</f>
        <v>86.712400000000002</v>
      </c>
      <c r="E1810">
        <f>IF(ISBLANK('Step 1.1 Raw Data'!C1810),"-",'Step 1.1 Raw Data'!C1810)</f>
        <v>86.712400000000002</v>
      </c>
      <c r="F1810">
        <f>IF(ISBLANK('Step 1.1 Raw Data'!D1810),"-",'Step 1.1 Raw Data'!D1810)</f>
        <v>86.712400000000002</v>
      </c>
      <c r="G1810" s="17">
        <f t="shared" si="164"/>
        <v>86.712400000000002</v>
      </c>
      <c r="H1810" s="61">
        <f>(SQRT(3)*G1810*'Step 1.1 Raw Data'!$G$3*'Step 1.1 Raw Data'!$G$4)/1000</f>
        <v>31.373248100194136</v>
      </c>
      <c r="J1810" s="10"/>
      <c r="K1810"/>
      <c r="L1810"/>
      <c r="M1810"/>
      <c r="N1810" s="17"/>
      <c r="O1810"/>
      <c r="P1810" s="10"/>
      <c r="Q1810"/>
      <c r="R1810"/>
      <c r="S1810"/>
      <c r="T1810" s="17"/>
    </row>
    <row r="1811" spans="1:20" x14ac:dyDescent="0.3">
      <c r="A1811" s="10">
        <f>IF(ISBLANK('Step 1.1 Raw Data'!A1811),"-",'Step 1.1 Raw Data'!A1811)</f>
        <v>43207.791771296295</v>
      </c>
      <c r="B1811">
        <f t="shared" si="163"/>
        <v>19</v>
      </c>
      <c r="C1811">
        <f t="shared" si="162"/>
        <v>3</v>
      </c>
      <c r="D1811">
        <f>IF(ISBLANK('Step 1.1 Raw Data'!B1811),"-",'Step 1.1 Raw Data'!B1811)</f>
        <v>86.837599999999995</v>
      </c>
      <c r="E1811">
        <f>IF(ISBLANK('Step 1.1 Raw Data'!C1811),"-",'Step 1.1 Raw Data'!C1811)</f>
        <v>86.837599999999995</v>
      </c>
      <c r="F1811">
        <f>IF(ISBLANK('Step 1.1 Raw Data'!D1811),"-",'Step 1.1 Raw Data'!D1811)</f>
        <v>86.837599999999995</v>
      </c>
      <c r="G1811" s="17">
        <f t="shared" si="164"/>
        <v>86.837599999999995</v>
      </c>
      <c r="H1811" s="61">
        <f>(SQRT(3)*G1811*'Step 1.1 Raw Data'!$G$3*'Step 1.1 Raw Data'!$G$4)/1000</f>
        <v>31.418546473461902</v>
      </c>
      <c r="J1811" s="10"/>
      <c r="K1811"/>
      <c r="L1811"/>
      <c r="M1811"/>
      <c r="N1811" s="17"/>
      <c r="O1811"/>
      <c r="P1811" s="10"/>
      <c r="Q1811"/>
      <c r="R1811"/>
      <c r="S1811"/>
      <c r="T1811" s="17"/>
    </row>
    <row r="1812" spans="1:20" x14ac:dyDescent="0.3">
      <c r="A1812" s="10">
        <f>IF(ISBLANK('Step 1.1 Raw Data'!A1812),"-",'Step 1.1 Raw Data'!A1812)</f>
        <v>43207.833438020833</v>
      </c>
      <c r="B1812">
        <f t="shared" si="163"/>
        <v>20</v>
      </c>
      <c r="C1812">
        <f t="shared" si="162"/>
        <v>3</v>
      </c>
      <c r="D1812">
        <f>IF(ISBLANK('Step 1.1 Raw Data'!B1812),"-",'Step 1.1 Raw Data'!B1812)</f>
        <v>86.626999999999995</v>
      </c>
      <c r="E1812">
        <f>IF(ISBLANK('Step 1.1 Raw Data'!C1812),"-",'Step 1.1 Raw Data'!C1812)</f>
        <v>86.626999999999995</v>
      </c>
      <c r="F1812">
        <f>IF(ISBLANK('Step 1.1 Raw Data'!D1812),"-",'Step 1.1 Raw Data'!D1812)</f>
        <v>86.626999999999995</v>
      </c>
      <c r="G1812" s="17">
        <f t="shared" si="164"/>
        <v>86.626999999999995</v>
      </c>
      <c r="H1812" s="61">
        <f>(SQRT(3)*G1812*'Step 1.1 Raw Data'!$G$3*'Step 1.1 Raw Data'!$G$4)/1000</f>
        <v>31.342349689035444</v>
      </c>
      <c r="J1812" s="10"/>
      <c r="K1812"/>
      <c r="L1812"/>
      <c r="M1812"/>
      <c r="N1812" s="17"/>
      <c r="O1812"/>
      <c r="P1812" s="10"/>
      <c r="Q1812"/>
      <c r="R1812"/>
      <c r="S1812"/>
      <c r="T1812" s="17"/>
    </row>
    <row r="1813" spans="1:20" x14ac:dyDescent="0.3">
      <c r="A1813" s="10">
        <f>IF(ISBLANK('Step 1.1 Raw Data'!A1813),"-",'Step 1.1 Raw Data'!A1813)</f>
        <v>43207.87510474537</v>
      </c>
      <c r="B1813">
        <f t="shared" si="163"/>
        <v>21</v>
      </c>
      <c r="C1813">
        <f t="shared" si="162"/>
        <v>3</v>
      </c>
      <c r="D1813">
        <f>IF(ISBLANK('Step 1.1 Raw Data'!B1813),"-",'Step 1.1 Raw Data'!B1813)</f>
        <v>86.623900000000006</v>
      </c>
      <c r="E1813">
        <f>IF(ISBLANK('Step 1.1 Raw Data'!C1813),"-",'Step 1.1 Raw Data'!C1813)</f>
        <v>86.623900000000006</v>
      </c>
      <c r="F1813">
        <f>IF(ISBLANK('Step 1.1 Raw Data'!D1813),"-",'Step 1.1 Raw Data'!D1813)</f>
        <v>86.623900000000006</v>
      </c>
      <c r="G1813" s="17">
        <f t="shared" si="164"/>
        <v>86.623900000000006</v>
      </c>
      <c r="H1813" s="61">
        <f>(SQRT(3)*G1813*'Step 1.1 Raw Data'!$G$3*'Step 1.1 Raw Data'!$G$4)/1000</f>
        <v>31.34122808394655</v>
      </c>
      <c r="J1813" s="10"/>
      <c r="K1813"/>
      <c r="L1813"/>
      <c r="M1813"/>
      <c r="N1813" s="17"/>
      <c r="O1813"/>
      <c r="P1813" s="10"/>
      <c r="Q1813"/>
      <c r="R1813"/>
      <c r="S1813"/>
      <c r="T1813" s="17"/>
    </row>
    <row r="1814" spans="1:20" x14ac:dyDescent="0.3">
      <c r="A1814" s="10">
        <f>IF(ISBLANK('Step 1.1 Raw Data'!A1814),"-",'Step 1.1 Raw Data'!A1814)</f>
        <v>43207.916771469907</v>
      </c>
      <c r="B1814">
        <f t="shared" si="163"/>
        <v>22</v>
      </c>
      <c r="C1814">
        <f t="shared" si="162"/>
        <v>3</v>
      </c>
      <c r="D1814">
        <f>IF(ISBLANK('Step 1.1 Raw Data'!B1814),"-",'Step 1.1 Raw Data'!B1814)</f>
        <v>86.713999999999999</v>
      </c>
      <c r="E1814">
        <f>IF(ISBLANK('Step 1.1 Raw Data'!C1814),"-",'Step 1.1 Raw Data'!C1814)</f>
        <v>86.713999999999999</v>
      </c>
      <c r="F1814">
        <f>IF(ISBLANK('Step 1.1 Raw Data'!D1814),"-",'Step 1.1 Raw Data'!D1814)</f>
        <v>86.713999999999999</v>
      </c>
      <c r="G1814" s="17">
        <f t="shared" si="164"/>
        <v>86.713999999999999</v>
      </c>
      <c r="H1814" s="61">
        <f>(SQRT(3)*G1814*'Step 1.1 Raw Data'!$G$3*'Step 1.1 Raw Data'!$G$4)/1000</f>
        <v>31.373826993143243</v>
      </c>
      <c r="J1814" s="10"/>
      <c r="K1814"/>
      <c r="L1814"/>
      <c r="M1814"/>
      <c r="N1814" s="17"/>
      <c r="O1814"/>
      <c r="P1814" s="10"/>
      <c r="Q1814"/>
      <c r="R1814"/>
      <c r="S1814"/>
      <c r="T1814" s="17"/>
    </row>
    <row r="1815" spans="1:20" x14ac:dyDescent="0.3">
      <c r="A1815" s="10">
        <f>IF(ISBLANK('Step 1.1 Raw Data'!A1815),"-",'Step 1.1 Raw Data'!A1815)</f>
        <v>43207.958438194444</v>
      </c>
      <c r="B1815">
        <f t="shared" si="163"/>
        <v>23</v>
      </c>
      <c r="C1815">
        <f t="shared" si="162"/>
        <v>3</v>
      </c>
      <c r="D1815">
        <f>IF(ISBLANK('Step 1.1 Raw Data'!B1815),"-",'Step 1.1 Raw Data'!B1815)</f>
        <v>86.897099999999995</v>
      </c>
      <c r="E1815">
        <f>IF(ISBLANK('Step 1.1 Raw Data'!C1815),"-",'Step 1.1 Raw Data'!C1815)</f>
        <v>86.897099999999995</v>
      </c>
      <c r="F1815">
        <f>IF(ISBLANK('Step 1.1 Raw Data'!D1815),"-",'Step 1.1 Raw Data'!D1815)</f>
        <v>86.897099999999995</v>
      </c>
      <c r="G1815" s="17">
        <f t="shared" si="164"/>
        <v>86.89709999999998</v>
      </c>
      <c r="H1815" s="61">
        <f>(SQRT(3)*G1815*'Step 1.1 Raw Data'!$G$3*'Step 1.1 Raw Data'!$G$4)/1000</f>
        <v>31.440074055006885</v>
      </c>
      <c r="J1815" s="10"/>
      <c r="K1815"/>
      <c r="L1815"/>
      <c r="M1815"/>
      <c r="N1815" s="17"/>
      <c r="O1815"/>
      <c r="P1815" s="10"/>
      <c r="Q1815"/>
      <c r="R1815"/>
      <c r="S1815"/>
      <c r="T1815" s="17"/>
    </row>
    <row r="1816" spans="1:20" x14ac:dyDescent="0.3">
      <c r="A1816" s="10">
        <f>IF(ISBLANK('Step 1.1 Raw Data'!A1816),"-",'Step 1.1 Raw Data'!A1816)</f>
        <v>43208.000104918981</v>
      </c>
      <c r="B1816">
        <f t="shared" si="163"/>
        <v>0</v>
      </c>
      <c r="C1816">
        <f t="shared" si="162"/>
        <v>4</v>
      </c>
      <c r="D1816">
        <f>IF(ISBLANK('Step 1.1 Raw Data'!B1816),"-",'Step 1.1 Raw Data'!B1816)</f>
        <v>0</v>
      </c>
      <c r="E1816">
        <f>IF(ISBLANK('Step 1.1 Raw Data'!C1816),"-",'Step 1.1 Raw Data'!C1816)</f>
        <v>0</v>
      </c>
      <c r="F1816">
        <f>IF(ISBLANK('Step 1.1 Raw Data'!D1816),"-",'Step 1.1 Raw Data'!D1816)</f>
        <v>0</v>
      </c>
      <c r="G1816" s="17">
        <f t="shared" si="164"/>
        <v>0</v>
      </c>
      <c r="H1816" s="61">
        <f>(SQRT(3)*G1816*'Step 1.1 Raw Data'!$G$3*'Step 1.1 Raw Data'!$G$4)/1000</f>
        <v>0</v>
      </c>
      <c r="J1816" s="10"/>
      <c r="K1816"/>
      <c r="L1816"/>
      <c r="M1816"/>
      <c r="N1816" s="17"/>
      <c r="O1816"/>
      <c r="P1816" s="10"/>
      <c r="Q1816"/>
      <c r="R1816"/>
      <c r="S1816"/>
      <c r="T1816" s="17"/>
    </row>
    <row r="1817" spans="1:20" x14ac:dyDescent="0.3">
      <c r="A1817" s="10">
        <f>IF(ISBLANK('Step 1.1 Raw Data'!A1817),"-",'Step 1.1 Raw Data'!A1817)</f>
        <v>43208.041771643519</v>
      </c>
      <c r="B1817">
        <f t="shared" si="163"/>
        <v>1</v>
      </c>
      <c r="C1817">
        <f t="shared" si="162"/>
        <v>4</v>
      </c>
      <c r="D1817">
        <f>IF(ISBLANK('Step 1.1 Raw Data'!B1817),"-",'Step 1.1 Raw Data'!B1817)</f>
        <v>0</v>
      </c>
      <c r="E1817">
        <f>IF(ISBLANK('Step 1.1 Raw Data'!C1817),"-",'Step 1.1 Raw Data'!C1817)</f>
        <v>0</v>
      </c>
      <c r="F1817">
        <f>IF(ISBLANK('Step 1.1 Raw Data'!D1817),"-",'Step 1.1 Raw Data'!D1817)</f>
        <v>0</v>
      </c>
      <c r="G1817" s="17">
        <f t="shared" si="164"/>
        <v>0</v>
      </c>
      <c r="H1817" s="61">
        <f>(SQRT(3)*G1817*'Step 1.1 Raw Data'!$G$3*'Step 1.1 Raw Data'!$G$4)/1000</f>
        <v>0</v>
      </c>
      <c r="J1817" s="10"/>
      <c r="K1817"/>
      <c r="L1817"/>
      <c r="M1817"/>
      <c r="N1817" s="17"/>
      <c r="O1817"/>
      <c r="P1817" s="10"/>
      <c r="Q1817"/>
      <c r="R1817"/>
      <c r="S1817"/>
      <c r="T1817" s="17"/>
    </row>
    <row r="1818" spans="1:20" x14ac:dyDescent="0.3">
      <c r="A1818" s="10">
        <f>IF(ISBLANK('Step 1.1 Raw Data'!A1818),"-",'Step 1.1 Raw Data'!A1818)</f>
        <v>43208.083438368056</v>
      </c>
      <c r="B1818">
        <f t="shared" si="163"/>
        <v>2</v>
      </c>
      <c r="C1818">
        <f t="shared" si="162"/>
        <v>4</v>
      </c>
      <c r="D1818">
        <f>IF(ISBLANK('Step 1.1 Raw Data'!B1818),"-",'Step 1.1 Raw Data'!B1818)</f>
        <v>0</v>
      </c>
      <c r="E1818">
        <f>IF(ISBLANK('Step 1.1 Raw Data'!C1818),"-",'Step 1.1 Raw Data'!C1818)</f>
        <v>0</v>
      </c>
      <c r="F1818">
        <f>IF(ISBLANK('Step 1.1 Raw Data'!D1818),"-",'Step 1.1 Raw Data'!D1818)</f>
        <v>0</v>
      </c>
      <c r="G1818" s="17">
        <f t="shared" si="164"/>
        <v>0</v>
      </c>
      <c r="H1818" s="61">
        <f>(SQRT(3)*G1818*'Step 1.1 Raw Data'!$G$3*'Step 1.1 Raw Data'!$G$4)/1000</f>
        <v>0</v>
      </c>
      <c r="J1818" s="10"/>
      <c r="K1818"/>
      <c r="L1818"/>
      <c r="M1818"/>
      <c r="N1818" s="17"/>
      <c r="O1818"/>
      <c r="P1818" s="10"/>
      <c r="Q1818"/>
      <c r="R1818"/>
      <c r="S1818"/>
      <c r="T1818" s="17"/>
    </row>
    <row r="1819" spans="1:20" x14ac:dyDescent="0.3">
      <c r="A1819" s="10">
        <f>IF(ISBLANK('Step 1.1 Raw Data'!A1819),"-",'Step 1.1 Raw Data'!A1819)</f>
        <v>43208.125105092593</v>
      </c>
      <c r="B1819">
        <f t="shared" si="163"/>
        <v>3</v>
      </c>
      <c r="C1819">
        <f t="shared" si="162"/>
        <v>4</v>
      </c>
      <c r="D1819">
        <f>IF(ISBLANK('Step 1.1 Raw Data'!B1819),"-",'Step 1.1 Raw Data'!B1819)</f>
        <v>0</v>
      </c>
      <c r="E1819">
        <f>IF(ISBLANK('Step 1.1 Raw Data'!C1819),"-",'Step 1.1 Raw Data'!C1819)</f>
        <v>0</v>
      </c>
      <c r="F1819">
        <f>IF(ISBLANK('Step 1.1 Raw Data'!D1819),"-",'Step 1.1 Raw Data'!D1819)</f>
        <v>0</v>
      </c>
      <c r="G1819" s="17">
        <f t="shared" si="164"/>
        <v>0</v>
      </c>
      <c r="H1819" s="61">
        <f>(SQRT(3)*G1819*'Step 1.1 Raw Data'!$G$3*'Step 1.1 Raw Data'!$G$4)/1000</f>
        <v>0</v>
      </c>
      <c r="J1819" s="10"/>
      <c r="K1819"/>
      <c r="L1819"/>
      <c r="M1819"/>
      <c r="N1819" s="17"/>
      <c r="O1819"/>
      <c r="P1819" s="10"/>
      <c r="Q1819"/>
      <c r="R1819"/>
      <c r="S1819"/>
      <c r="T1819" s="17"/>
    </row>
    <row r="1820" spans="1:20" x14ac:dyDescent="0.3">
      <c r="A1820" s="10">
        <f>IF(ISBLANK('Step 1.1 Raw Data'!A1820),"-",'Step 1.1 Raw Data'!A1820)</f>
        <v>43208.16677181713</v>
      </c>
      <c r="B1820">
        <f t="shared" si="163"/>
        <v>4</v>
      </c>
      <c r="C1820">
        <f t="shared" si="162"/>
        <v>4</v>
      </c>
      <c r="D1820">
        <f>IF(ISBLANK('Step 1.1 Raw Data'!B1820),"-",'Step 1.1 Raw Data'!B1820)</f>
        <v>0</v>
      </c>
      <c r="E1820">
        <f>IF(ISBLANK('Step 1.1 Raw Data'!C1820),"-",'Step 1.1 Raw Data'!C1820)</f>
        <v>0</v>
      </c>
      <c r="F1820">
        <f>IF(ISBLANK('Step 1.1 Raw Data'!D1820),"-",'Step 1.1 Raw Data'!D1820)</f>
        <v>0</v>
      </c>
      <c r="G1820" s="17">
        <f t="shared" si="164"/>
        <v>0</v>
      </c>
      <c r="H1820" s="61">
        <f>(SQRT(3)*G1820*'Step 1.1 Raw Data'!$G$3*'Step 1.1 Raw Data'!$G$4)/1000</f>
        <v>0</v>
      </c>
      <c r="J1820" s="10"/>
      <c r="K1820"/>
      <c r="L1820"/>
      <c r="M1820"/>
      <c r="N1820" s="17"/>
      <c r="O1820"/>
      <c r="P1820" s="10"/>
      <c r="Q1820"/>
      <c r="R1820"/>
      <c r="S1820"/>
      <c r="T1820" s="17"/>
    </row>
    <row r="1821" spans="1:20" x14ac:dyDescent="0.3">
      <c r="A1821" s="10">
        <f>IF(ISBLANK('Step 1.1 Raw Data'!A1821),"-",'Step 1.1 Raw Data'!A1821)</f>
        <v>43208.208438541667</v>
      </c>
      <c r="B1821">
        <f t="shared" si="163"/>
        <v>5</v>
      </c>
      <c r="C1821">
        <f t="shared" si="162"/>
        <v>4</v>
      </c>
      <c r="D1821">
        <f>IF(ISBLANK('Step 1.1 Raw Data'!B1821),"-",'Step 1.1 Raw Data'!B1821)</f>
        <v>0</v>
      </c>
      <c r="E1821">
        <f>IF(ISBLANK('Step 1.1 Raw Data'!C1821),"-",'Step 1.1 Raw Data'!C1821)</f>
        <v>0</v>
      </c>
      <c r="F1821">
        <f>IF(ISBLANK('Step 1.1 Raw Data'!D1821),"-",'Step 1.1 Raw Data'!D1821)</f>
        <v>0</v>
      </c>
      <c r="G1821" s="17">
        <f t="shared" si="164"/>
        <v>0</v>
      </c>
      <c r="H1821" s="61">
        <f>(SQRT(3)*G1821*'Step 1.1 Raw Data'!$G$3*'Step 1.1 Raw Data'!$G$4)/1000</f>
        <v>0</v>
      </c>
      <c r="J1821" s="10"/>
      <c r="K1821"/>
      <c r="L1821"/>
      <c r="M1821"/>
      <c r="N1821" s="17"/>
      <c r="O1821"/>
      <c r="P1821" s="10"/>
      <c r="Q1821"/>
      <c r="R1821"/>
      <c r="S1821"/>
      <c r="T1821" s="17"/>
    </row>
    <row r="1822" spans="1:20" x14ac:dyDescent="0.3">
      <c r="A1822" s="10">
        <f>IF(ISBLANK('Step 1.1 Raw Data'!A1822),"-",'Step 1.1 Raw Data'!A1822)</f>
        <v>43208.250105266205</v>
      </c>
      <c r="B1822">
        <f t="shared" si="163"/>
        <v>6</v>
      </c>
      <c r="C1822">
        <f t="shared" si="162"/>
        <v>4</v>
      </c>
      <c r="D1822">
        <f>IF(ISBLANK('Step 1.1 Raw Data'!B1822),"-",'Step 1.1 Raw Data'!B1822)</f>
        <v>0</v>
      </c>
      <c r="E1822">
        <f>IF(ISBLANK('Step 1.1 Raw Data'!C1822),"-",'Step 1.1 Raw Data'!C1822)</f>
        <v>0</v>
      </c>
      <c r="F1822">
        <f>IF(ISBLANK('Step 1.1 Raw Data'!D1822),"-",'Step 1.1 Raw Data'!D1822)</f>
        <v>0</v>
      </c>
      <c r="G1822" s="17">
        <f t="shared" si="164"/>
        <v>0</v>
      </c>
      <c r="H1822" s="61">
        <f>(SQRT(3)*G1822*'Step 1.1 Raw Data'!$G$3*'Step 1.1 Raw Data'!$G$4)/1000</f>
        <v>0</v>
      </c>
      <c r="J1822" s="10"/>
      <c r="K1822"/>
      <c r="L1822"/>
      <c r="M1822"/>
      <c r="N1822" s="17"/>
      <c r="O1822"/>
      <c r="P1822" s="10"/>
      <c r="Q1822"/>
      <c r="R1822"/>
      <c r="S1822"/>
      <c r="T1822" s="17"/>
    </row>
    <row r="1823" spans="1:20" x14ac:dyDescent="0.3">
      <c r="A1823" s="10">
        <f>IF(ISBLANK('Step 1.1 Raw Data'!A1823),"-",'Step 1.1 Raw Data'!A1823)</f>
        <v>43208.291771990742</v>
      </c>
      <c r="B1823">
        <f t="shared" si="163"/>
        <v>7</v>
      </c>
      <c r="C1823">
        <f t="shared" si="162"/>
        <v>4</v>
      </c>
      <c r="D1823">
        <f>IF(ISBLANK('Step 1.1 Raw Data'!B1823),"-",'Step 1.1 Raw Data'!B1823)</f>
        <v>0</v>
      </c>
      <c r="E1823">
        <f>IF(ISBLANK('Step 1.1 Raw Data'!C1823),"-",'Step 1.1 Raw Data'!C1823)</f>
        <v>0</v>
      </c>
      <c r="F1823">
        <f>IF(ISBLANK('Step 1.1 Raw Data'!D1823),"-",'Step 1.1 Raw Data'!D1823)</f>
        <v>0</v>
      </c>
      <c r="G1823" s="17">
        <f t="shared" si="164"/>
        <v>0</v>
      </c>
      <c r="H1823" s="61">
        <f>(SQRT(3)*G1823*'Step 1.1 Raw Data'!$G$3*'Step 1.1 Raw Data'!$G$4)/1000</f>
        <v>0</v>
      </c>
      <c r="J1823" s="10"/>
      <c r="K1823"/>
      <c r="L1823"/>
      <c r="M1823"/>
      <c r="N1823" s="17"/>
      <c r="O1823"/>
      <c r="P1823" s="10"/>
      <c r="Q1823"/>
      <c r="R1823"/>
      <c r="S1823"/>
      <c r="T1823" s="17"/>
    </row>
    <row r="1824" spans="1:20" x14ac:dyDescent="0.3">
      <c r="A1824" s="10">
        <f>IF(ISBLANK('Step 1.1 Raw Data'!A1824),"-",'Step 1.1 Raw Data'!A1824)</f>
        <v>43208.333438715279</v>
      </c>
      <c r="B1824">
        <f t="shared" si="163"/>
        <v>8</v>
      </c>
      <c r="C1824">
        <f t="shared" si="162"/>
        <v>4</v>
      </c>
      <c r="D1824">
        <f>IF(ISBLANK('Step 1.1 Raw Data'!B1824),"-",'Step 1.1 Raw Data'!B1824)</f>
        <v>0</v>
      </c>
      <c r="E1824">
        <f>IF(ISBLANK('Step 1.1 Raw Data'!C1824),"-",'Step 1.1 Raw Data'!C1824)</f>
        <v>0</v>
      </c>
      <c r="F1824">
        <f>IF(ISBLANK('Step 1.1 Raw Data'!D1824),"-",'Step 1.1 Raw Data'!D1824)</f>
        <v>0</v>
      </c>
      <c r="G1824" s="17">
        <f t="shared" si="164"/>
        <v>0</v>
      </c>
      <c r="H1824" s="61">
        <f>(SQRT(3)*G1824*'Step 1.1 Raw Data'!$G$3*'Step 1.1 Raw Data'!$G$4)/1000</f>
        <v>0</v>
      </c>
      <c r="J1824" s="10"/>
      <c r="K1824"/>
      <c r="L1824"/>
      <c r="M1824"/>
      <c r="N1824" s="17"/>
      <c r="O1824"/>
      <c r="P1824" s="10"/>
      <c r="Q1824"/>
      <c r="R1824"/>
      <c r="S1824"/>
      <c r="T1824" s="17"/>
    </row>
    <row r="1825" spans="1:20" x14ac:dyDescent="0.3">
      <c r="A1825" s="10">
        <f>IF(ISBLANK('Step 1.1 Raw Data'!A1825),"-",'Step 1.1 Raw Data'!A1825)</f>
        <v>43208.375105439816</v>
      </c>
      <c r="B1825">
        <f t="shared" si="163"/>
        <v>9</v>
      </c>
      <c r="C1825">
        <f t="shared" si="162"/>
        <v>4</v>
      </c>
      <c r="D1825">
        <f>IF(ISBLANK('Step 1.1 Raw Data'!B1825),"-",'Step 1.1 Raw Data'!B1825)</f>
        <v>0</v>
      </c>
      <c r="E1825">
        <f>IF(ISBLANK('Step 1.1 Raw Data'!C1825),"-",'Step 1.1 Raw Data'!C1825)</f>
        <v>0</v>
      </c>
      <c r="F1825">
        <f>IF(ISBLANK('Step 1.1 Raw Data'!D1825),"-",'Step 1.1 Raw Data'!D1825)</f>
        <v>0</v>
      </c>
      <c r="G1825" s="17">
        <f t="shared" si="164"/>
        <v>0</v>
      </c>
      <c r="H1825" s="61">
        <f>(SQRT(3)*G1825*'Step 1.1 Raw Data'!$G$3*'Step 1.1 Raw Data'!$G$4)/1000</f>
        <v>0</v>
      </c>
      <c r="J1825" s="10"/>
      <c r="K1825"/>
      <c r="L1825"/>
      <c r="M1825"/>
      <c r="N1825" s="17"/>
      <c r="O1825"/>
      <c r="P1825" s="10"/>
      <c r="Q1825"/>
      <c r="R1825"/>
      <c r="S1825"/>
      <c r="T1825" s="17"/>
    </row>
    <row r="1826" spans="1:20" x14ac:dyDescent="0.3">
      <c r="A1826" s="10">
        <f>IF(ISBLANK('Step 1.1 Raw Data'!A1826),"-",'Step 1.1 Raw Data'!A1826)</f>
        <v>43208.416772164353</v>
      </c>
      <c r="B1826">
        <f t="shared" si="163"/>
        <v>10</v>
      </c>
      <c r="C1826">
        <f t="shared" si="162"/>
        <v>4</v>
      </c>
      <c r="D1826">
        <f>IF(ISBLANK('Step 1.1 Raw Data'!B1826),"-",'Step 1.1 Raw Data'!B1826)</f>
        <v>0</v>
      </c>
      <c r="E1826">
        <f>IF(ISBLANK('Step 1.1 Raw Data'!C1826),"-",'Step 1.1 Raw Data'!C1826)</f>
        <v>0</v>
      </c>
      <c r="F1826">
        <f>IF(ISBLANK('Step 1.1 Raw Data'!D1826),"-",'Step 1.1 Raw Data'!D1826)</f>
        <v>0</v>
      </c>
      <c r="G1826" s="17">
        <f t="shared" si="164"/>
        <v>0</v>
      </c>
      <c r="H1826" s="61">
        <f>(SQRT(3)*G1826*'Step 1.1 Raw Data'!$G$3*'Step 1.1 Raw Data'!$G$4)/1000</f>
        <v>0</v>
      </c>
      <c r="J1826" s="10"/>
      <c r="K1826"/>
      <c r="L1826"/>
      <c r="M1826"/>
      <c r="N1826" s="17"/>
      <c r="O1826"/>
      <c r="P1826" s="10"/>
      <c r="Q1826"/>
      <c r="R1826"/>
      <c r="S1826"/>
      <c r="T1826" s="17"/>
    </row>
    <row r="1827" spans="1:20" x14ac:dyDescent="0.3">
      <c r="A1827" s="10">
        <f>IF(ISBLANK('Step 1.1 Raw Data'!A1827),"-",'Step 1.1 Raw Data'!A1827)</f>
        <v>43208.458438888891</v>
      </c>
      <c r="B1827">
        <f t="shared" si="163"/>
        <v>11</v>
      </c>
      <c r="C1827">
        <f t="shared" si="162"/>
        <v>4</v>
      </c>
      <c r="D1827">
        <f>IF(ISBLANK('Step 1.1 Raw Data'!B1827),"-",'Step 1.1 Raw Data'!B1827)</f>
        <v>0</v>
      </c>
      <c r="E1827">
        <f>IF(ISBLANK('Step 1.1 Raw Data'!C1827),"-",'Step 1.1 Raw Data'!C1827)</f>
        <v>0</v>
      </c>
      <c r="F1827">
        <f>IF(ISBLANK('Step 1.1 Raw Data'!D1827),"-",'Step 1.1 Raw Data'!D1827)</f>
        <v>0</v>
      </c>
      <c r="G1827" s="17">
        <f t="shared" si="164"/>
        <v>0</v>
      </c>
      <c r="H1827" s="61">
        <f>(SQRT(3)*G1827*'Step 1.1 Raw Data'!$G$3*'Step 1.1 Raw Data'!$G$4)/1000</f>
        <v>0</v>
      </c>
      <c r="J1827" s="10"/>
      <c r="K1827"/>
      <c r="L1827"/>
      <c r="M1827"/>
      <c r="N1827" s="17"/>
      <c r="O1827"/>
      <c r="P1827" s="10"/>
      <c r="Q1827"/>
      <c r="R1827"/>
      <c r="S1827"/>
      <c r="T1827" s="17"/>
    </row>
    <row r="1828" spans="1:20" x14ac:dyDescent="0.3">
      <c r="A1828" s="10">
        <f>IF(ISBLANK('Step 1.1 Raw Data'!A1828),"-",'Step 1.1 Raw Data'!A1828)</f>
        <v>43208.500105613428</v>
      </c>
      <c r="B1828">
        <f t="shared" si="163"/>
        <v>12</v>
      </c>
      <c r="C1828">
        <f t="shared" si="162"/>
        <v>4</v>
      </c>
      <c r="D1828">
        <f>IF(ISBLANK('Step 1.1 Raw Data'!B1828),"-",'Step 1.1 Raw Data'!B1828)</f>
        <v>0</v>
      </c>
      <c r="E1828">
        <f>IF(ISBLANK('Step 1.1 Raw Data'!C1828),"-",'Step 1.1 Raw Data'!C1828)</f>
        <v>0</v>
      </c>
      <c r="F1828">
        <f>IF(ISBLANK('Step 1.1 Raw Data'!D1828),"-",'Step 1.1 Raw Data'!D1828)</f>
        <v>0</v>
      </c>
      <c r="G1828" s="17">
        <f t="shared" si="164"/>
        <v>0</v>
      </c>
      <c r="H1828" s="61">
        <f>(SQRT(3)*G1828*'Step 1.1 Raw Data'!$G$3*'Step 1.1 Raw Data'!$G$4)/1000</f>
        <v>0</v>
      </c>
      <c r="J1828" s="10"/>
      <c r="K1828"/>
      <c r="L1828"/>
      <c r="M1828"/>
      <c r="N1828" s="17"/>
      <c r="O1828"/>
      <c r="P1828" s="10"/>
      <c r="Q1828"/>
      <c r="R1828"/>
      <c r="S1828"/>
      <c r="T1828" s="17"/>
    </row>
    <row r="1829" spans="1:20" x14ac:dyDescent="0.3">
      <c r="A1829" s="10">
        <f>IF(ISBLANK('Step 1.1 Raw Data'!A1829),"-",'Step 1.1 Raw Data'!A1829)</f>
        <v>43208.541772337965</v>
      </c>
      <c r="B1829">
        <f t="shared" si="163"/>
        <v>13</v>
      </c>
      <c r="C1829">
        <f t="shared" si="162"/>
        <v>4</v>
      </c>
      <c r="D1829">
        <f>IF(ISBLANK('Step 1.1 Raw Data'!B1829),"-",'Step 1.1 Raw Data'!B1829)</f>
        <v>0</v>
      </c>
      <c r="E1829">
        <f>IF(ISBLANK('Step 1.1 Raw Data'!C1829),"-",'Step 1.1 Raw Data'!C1829)</f>
        <v>0</v>
      </c>
      <c r="F1829">
        <f>IF(ISBLANK('Step 1.1 Raw Data'!D1829),"-",'Step 1.1 Raw Data'!D1829)</f>
        <v>0</v>
      </c>
      <c r="G1829" s="17">
        <f t="shared" si="164"/>
        <v>0</v>
      </c>
      <c r="H1829" s="61">
        <f>(SQRT(3)*G1829*'Step 1.1 Raw Data'!$G$3*'Step 1.1 Raw Data'!$G$4)/1000</f>
        <v>0</v>
      </c>
      <c r="J1829" s="10"/>
      <c r="K1829"/>
      <c r="L1829"/>
      <c r="M1829"/>
      <c r="N1829" s="17"/>
      <c r="O1829"/>
      <c r="P1829" s="10"/>
      <c r="Q1829"/>
      <c r="R1829"/>
      <c r="S1829"/>
      <c r="T1829" s="17"/>
    </row>
    <row r="1830" spans="1:20" x14ac:dyDescent="0.3">
      <c r="A1830" s="10">
        <f>IF(ISBLANK('Step 1.1 Raw Data'!A1830),"-",'Step 1.1 Raw Data'!A1830)</f>
        <v>43208.583439062502</v>
      </c>
      <c r="B1830">
        <f t="shared" si="163"/>
        <v>14</v>
      </c>
      <c r="C1830">
        <f t="shared" si="162"/>
        <v>4</v>
      </c>
      <c r="D1830">
        <f>IF(ISBLANK('Step 1.1 Raw Data'!B1830),"-",'Step 1.1 Raw Data'!B1830)</f>
        <v>0</v>
      </c>
      <c r="E1830">
        <f>IF(ISBLANK('Step 1.1 Raw Data'!C1830),"-",'Step 1.1 Raw Data'!C1830)</f>
        <v>0</v>
      </c>
      <c r="F1830">
        <f>IF(ISBLANK('Step 1.1 Raw Data'!D1830),"-",'Step 1.1 Raw Data'!D1830)</f>
        <v>0</v>
      </c>
      <c r="G1830" s="17">
        <f t="shared" si="164"/>
        <v>0</v>
      </c>
      <c r="H1830" s="61">
        <f>(SQRT(3)*G1830*'Step 1.1 Raw Data'!$G$3*'Step 1.1 Raw Data'!$G$4)/1000</f>
        <v>0</v>
      </c>
      <c r="J1830" s="10"/>
      <c r="K1830"/>
      <c r="L1830"/>
      <c r="M1830"/>
      <c r="N1830" s="17"/>
      <c r="O1830"/>
      <c r="P1830" s="10"/>
      <c r="Q1830"/>
      <c r="R1830"/>
      <c r="S1830"/>
      <c r="T1830" s="17"/>
    </row>
    <row r="1831" spans="1:20" x14ac:dyDescent="0.3">
      <c r="A1831" s="10">
        <f>IF(ISBLANK('Step 1.1 Raw Data'!A1831),"-",'Step 1.1 Raw Data'!A1831)</f>
        <v>43208.62510578704</v>
      </c>
      <c r="B1831">
        <f t="shared" si="163"/>
        <v>15</v>
      </c>
      <c r="C1831">
        <f t="shared" si="162"/>
        <v>4</v>
      </c>
      <c r="D1831">
        <f>IF(ISBLANK('Step 1.1 Raw Data'!B1831),"-",'Step 1.1 Raw Data'!B1831)</f>
        <v>0</v>
      </c>
      <c r="E1831">
        <f>IF(ISBLANK('Step 1.1 Raw Data'!C1831),"-",'Step 1.1 Raw Data'!C1831)</f>
        <v>0</v>
      </c>
      <c r="F1831">
        <f>IF(ISBLANK('Step 1.1 Raw Data'!D1831),"-",'Step 1.1 Raw Data'!D1831)</f>
        <v>0</v>
      </c>
      <c r="G1831" s="17">
        <f t="shared" si="164"/>
        <v>0</v>
      </c>
      <c r="H1831" s="61">
        <f>(SQRT(3)*G1831*'Step 1.1 Raw Data'!$G$3*'Step 1.1 Raw Data'!$G$4)/1000</f>
        <v>0</v>
      </c>
      <c r="J1831" s="10"/>
      <c r="K1831"/>
      <c r="L1831"/>
      <c r="M1831"/>
      <c r="N1831" s="17"/>
      <c r="O1831"/>
      <c r="P1831" s="10"/>
      <c r="Q1831"/>
      <c r="R1831"/>
      <c r="S1831"/>
      <c r="T1831" s="17"/>
    </row>
    <row r="1832" spans="1:20" x14ac:dyDescent="0.3">
      <c r="A1832" s="10">
        <f>IF(ISBLANK('Step 1.1 Raw Data'!A1832),"-",'Step 1.1 Raw Data'!A1832)</f>
        <v>43208.666772511577</v>
      </c>
      <c r="B1832">
        <f t="shared" si="163"/>
        <v>16</v>
      </c>
      <c r="C1832">
        <f t="shared" si="162"/>
        <v>4</v>
      </c>
      <c r="D1832">
        <f>IF(ISBLANK('Step 1.1 Raw Data'!B1832),"-",'Step 1.1 Raw Data'!B1832)</f>
        <v>0</v>
      </c>
      <c r="E1832">
        <f>IF(ISBLANK('Step 1.1 Raw Data'!C1832),"-",'Step 1.1 Raw Data'!C1832)</f>
        <v>0</v>
      </c>
      <c r="F1832">
        <f>IF(ISBLANK('Step 1.1 Raw Data'!D1832),"-",'Step 1.1 Raw Data'!D1832)</f>
        <v>0</v>
      </c>
      <c r="G1832" s="17">
        <f t="shared" si="164"/>
        <v>0</v>
      </c>
      <c r="H1832" s="61">
        <f>(SQRT(3)*G1832*'Step 1.1 Raw Data'!$G$3*'Step 1.1 Raw Data'!$G$4)/1000</f>
        <v>0</v>
      </c>
      <c r="J1832" s="10"/>
      <c r="K1832"/>
      <c r="L1832"/>
      <c r="M1832"/>
      <c r="N1832" s="17"/>
      <c r="O1832"/>
      <c r="P1832" s="10"/>
      <c r="Q1832"/>
      <c r="R1832"/>
      <c r="S1832"/>
      <c r="T1832" s="17"/>
    </row>
    <row r="1833" spans="1:20" x14ac:dyDescent="0.3">
      <c r="A1833" s="10">
        <f>IF(ISBLANK('Step 1.1 Raw Data'!A1833),"-",'Step 1.1 Raw Data'!A1833)</f>
        <v>43208.708439236114</v>
      </c>
      <c r="B1833">
        <f t="shared" si="163"/>
        <v>17</v>
      </c>
      <c r="C1833">
        <f t="shared" si="162"/>
        <v>4</v>
      </c>
      <c r="D1833">
        <f>IF(ISBLANK('Step 1.1 Raw Data'!B1833),"-",'Step 1.1 Raw Data'!B1833)</f>
        <v>0</v>
      </c>
      <c r="E1833">
        <f>IF(ISBLANK('Step 1.1 Raw Data'!C1833),"-",'Step 1.1 Raw Data'!C1833)</f>
        <v>0</v>
      </c>
      <c r="F1833">
        <f>IF(ISBLANK('Step 1.1 Raw Data'!D1833),"-",'Step 1.1 Raw Data'!D1833)</f>
        <v>0</v>
      </c>
      <c r="G1833" s="17">
        <f t="shared" si="164"/>
        <v>0</v>
      </c>
      <c r="H1833" s="61">
        <f>(SQRT(3)*G1833*'Step 1.1 Raw Data'!$G$3*'Step 1.1 Raw Data'!$G$4)/1000</f>
        <v>0</v>
      </c>
      <c r="J1833" s="10"/>
      <c r="K1833"/>
      <c r="L1833"/>
      <c r="M1833"/>
      <c r="N1833" s="17"/>
      <c r="O1833"/>
      <c r="P1833" s="10"/>
      <c r="Q1833"/>
      <c r="R1833"/>
      <c r="S1833"/>
      <c r="T1833" s="17"/>
    </row>
    <row r="1834" spans="1:20" x14ac:dyDescent="0.3">
      <c r="A1834" s="10">
        <f>IF(ISBLANK('Step 1.1 Raw Data'!A1834),"-",'Step 1.1 Raw Data'!A1834)</f>
        <v>43208.750105960651</v>
      </c>
      <c r="B1834">
        <f t="shared" si="163"/>
        <v>18</v>
      </c>
      <c r="C1834">
        <f t="shared" si="162"/>
        <v>4</v>
      </c>
      <c r="D1834">
        <f>IF(ISBLANK('Step 1.1 Raw Data'!B1834),"-",'Step 1.1 Raw Data'!B1834)</f>
        <v>0</v>
      </c>
      <c r="E1834">
        <f>IF(ISBLANK('Step 1.1 Raw Data'!C1834),"-",'Step 1.1 Raw Data'!C1834)</f>
        <v>0</v>
      </c>
      <c r="F1834">
        <f>IF(ISBLANK('Step 1.1 Raw Data'!D1834),"-",'Step 1.1 Raw Data'!D1834)</f>
        <v>0</v>
      </c>
      <c r="G1834" s="17">
        <f t="shared" si="164"/>
        <v>0</v>
      </c>
      <c r="H1834" s="61">
        <f>(SQRT(3)*G1834*'Step 1.1 Raw Data'!$G$3*'Step 1.1 Raw Data'!$G$4)/1000</f>
        <v>0</v>
      </c>
      <c r="J1834" s="10"/>
      <c r="K1834"/>
      <c r="L1834"/>
      <c r="M1834"/>
      <c r="N1834" s="17"/>
      <c r="O1834"/>
      <c r="P1834" s="10"/>
      <c r="Q1834"/>
      <c r="R1834"/>
      <c r="S1834"/>
      <c r="T1834" s="17"/>
    </row>
    <row r="1835" spans="1:20" x14ac:dyDescent="0.3">
      <c r="A1835" s="10">
        <f>IF(ISBLANK('Step 1.1 Raw Data'!A1835),"-",'Step 1.1 Raw Data'!A1835)</f>
        <v>43208.791772685188</v>
      </c>
      <c r="B1835">
        <f t="shared" si="163"/>
        <v>19</v>
      </c>
      <c r="C1835">
        <f t="shared" si="162"/>
        <v>4</v>
      </c>
      <c r="D1835">
        <f>IF(ISBLANK('Step 1.1 Raw Data'!B1835),"-",'Step 1.1 Raw Data'!B1835)</f>
        <v>0</v>
      </c>
      <c r="E1835">
        <f>IF(ISBLANK('Step 1.1 Raw Data'!C1835),"-",'Step 1.1 Raw Data'!C1835)</f>
        <v>0</v>
      </c>
      <c r="F1835">
        <f>IF(ISBLANK('Step 1.1 Raw Data'!D1835),"-",'Step 1.1 Raw Data'!D1835)</f>
        <v>0</v>
      </c>
      <c r="G1835" s="17">
        <f t="shared" si="164"/>
        <v>0</v>
      </c>
      <c r="H1835" s="61">
        <f>(SQRT(3)*G1835*'Step 1.1 Raw Data'!$G$3*'Step 1.1 Raw Data'!$G$4)/1000</f>
        <v>0</v>
      </c>
      <c r="J1835" s="10"/>
      <c r="K1835"/>
      <c r="L1835"/>
      <c r="M1835"/>
      <c r="N1835" s="17"/>
      <c r="O1835"/>
      <c r="P1835" s="10"/>
      <c r="Q1835"/>
      <c r="R1835"/>
      <c r="S1835"/>
      <c r="T1835" s="17"/>
    </row>
    <row r="1836" spans="1:20" x14ac:dyDescent="0.3">
      <c r="A1836" s="10">
        <f>IF(ISBLANK('Step 1.1 Raw Data'!A1836),"-",'Step 1.1 Raw Data'!A1836)</f>
        <v>43208.833439409726</v>
      </c>
      <c r="B1836">
        <f t="shared" si="163"/>
        <v>20</v>
      </c>
      <c r="C1836">
        <f t="shared" si="162"/>
        <v>4</v>
      </c>
      <c r="D1836">
        <f>IF(ISBLANK('Step 1.1 Raw Data'!B1836),"-",'Step 1.1 Raw Data'!B1836)</f>
        <v>0</v>
      </c>
      <c r="E1836">
        <f>IF(ISBLANK('Step 1.1 Raw Data'!C1836),"-",'Step 1.1 Raw Data'!C1836)</f>
        <v>0</v>
      </c>
      <c r="F1836">
        <f>IF(ISBLANK('Step 1.1 Raw Data'!D1836),"-",'Step 1.1 Raw Data'!D1836)</f>
        <v>0</v>
      </c>
      <c r="G1836" s="17">
        <f t="shared" si="164"/>
        <v>0</v>
      </c>
      <c r="H1836" s="61">
        <f>(SQRT(3)*G1836*'Step 1.1 Raw Data'!$G$3*'Step 1.1 Raw Data'!$G$4)/1000</f>
        <v>0</v>
      </c>
      <c r="J1836" s="10"/>
      <c r="K1836"/>
      <c r="L1836"/>
      <c r="M1836"/>
      <c r="N1836" s="17"/>
      <c r="O1836"/>
      <c r="P1836" s="10"/>
      <c r="Q1836"/>
      <c r="R1836"/>
      <c r="S1836"/>
      <c r="T1836" s="17"/>
    </row>
    <row r="1837" spans="1:20" x14ac:dyDescent="0.3">
      <c r="A1837" s="10">
        <f>IF(ISBLANK('Step 1.1 Raw Data'!A1837),"-",'Step 1.1 Raw Data'!A1837)</f>
        <v>43208.875106134263</v>
      </c>
      <c r="B1837">
        <f t="shared" si="163"/>
        <v>21</v>
      </c>
      <c r="C1837">
        <f t="shared" si="162"/>
        <v>4</v>
      </c>
      <c r="D1837">
        <f>IF(ISBLANK('Step 1.1 Raw Data'!B1837),"-",'Step 1.1 Raw Data'!B1837)</f>
        <v>0</v>
      </c>
      <c r="E1837">
        <f>IF(ISBLANK('Step 1.1 Raw Data'!C1837),"-",'Step 1.1 Raw Data'!C1837)</f>
        <v>0</v>
      </c>
      <c r="F1837">
        <f>IF(ISBLANK('Step 1.1 Raw Data'!D1837),"-",'Step 1.1 Raw Data'!D1837)</f>
        <v>0</v>
      </c>
      <c r="G1837" s="17">
        <f t="shared" si="164"/>
        <v>0</v>
      </c>
      <c r="H1837" s="61">
        <f>(SQRT(3)*G1837*'Step 1.1 Raw Data'!$G$3*'Step 1.1 Raw Data'!$G$4)/1000</f>
        <v>0</v>
      </c>
      <c r="J1837" s="10"/>
      <c r="K1837"/>
      <c r="L1837"/>
      <c r="M1837"/>
      <c r="N1837" s="17"/>
      <c r="O1837"/>
      <c r="P1837" s="10"/>
      <c r="Q1837"/>
      <c r="R1837"/>
      <c r="S1837"/>
      <c r="T1837" s="17"/>
    </row>
    <row r="1838" spans="1:20" x14ac:dyDescent="0.3">
      <c r="A1838" s="10">
        <f>IF(ISBLANK('Step 1.1 Raw Data'!A1838),"-",'Step 1.1 Raw Data'!A1838)</f>
        <v>43208.916772858793</v>
      </c>
      <c r="B1838">
        <f t="shared" si="163"/>
        <v>22</v>
      </c>
      <c r="C1838">
        <f t="shared" si="162"/>
        <v>4</v>
      </c>
      <c r="D1838">
        <f>IF(ISBLANK('Step 1.1 Raw Data'!B1838),"-",'Step 1.1 Raw Data'!B1838)</f>
        <v>0</v>
      </c>
      <c r="E1838">
        <f>IF(ISBLANK('Step 1.1 Raw Data'!C1838),"-",'Step 1.1 Raw Data'!C1838)</f>
        <v>0</v>
      </c>
      <c r="F1838">
        <f>IF(ISBLANK('Step 1.1 Raw Data'!D1838),"-",'Step 1.1 Raw Data'!D1838)</f>
        <v>0</v>
      </c>
      <c r="G1838" s="17">
        <f t="shared" si="164"/>
        <v>0</v>
      </c>
      <c r="H1838" s="61">
        <f>(SQRT(3)*G1838*'Step 1.1 Raw Data'!$G$3*'Step 1.1 Raw Data'!$G$4)/1000</f>
        <v>0</v>
      </c>
      <c r="J1838" s="10"/>
      <c r="K1838"/>
      <c r="L1838"/>
      <c r="M1838"/>
      <c r="N1838" s="17"/>
      <c r="O1838"/>
      <c r="P1838" s="10"/>
      <c r="Q1838"/>
      <c r="R1838"/>
      <c r="S1838"/>
      <c r="T1838" s="17"/>
    </row>
    <row r="1839" spans="1:20" x14ac:dyDescent="0.3">
      <c r="A1839" s="10">
        <f>IF(ISBLANK('Step 1.1 Raw Data'!A1839),"-",'Step 1.1 Raw Data'!A1839)</f>
        <v>43208.95843958333</v>
      </c>
      <c r="B1839">
        <f t="shared" si="163"/>
        <v>23</v>
      </c>
      <c r="C1839">
        <f t="shared" si="162"/>
        <v>4</v>
      </c>
      <c r="D1839">
        <f>IF(ISBLANK('Step 1.1 Raw Data'!B1839),"-",'Step 1.1 Raw Data'!B1839)</f>
        <v>0</v>
      </c>
      <c r="E1839">
        <f>IF(ISBLANK('Step 1.1 Raw Data'!C1839),"-",'Step 1.1 Raw Data'!C1839)</f>
        <v>0</v>
      </c>
      <c r="F1839">
        <f>IF(ISBLANK('Step 1.1 Raw Data'!D1839),"-",'Step 1.1 Raw Data'!D1839)</f>
        <v>0</v>
      </c>
      <c r="G1839" s="17">
        <f t="shared" si="164"/>
        <v>0</v>
      </c>
      <c r="H1839" s="61">
        <f>(SQRT(3)*G1839*'Step 1.1 Raw Data'!$G$3*'Step 1.1 Raw Data'!$G$4)/1000</f>
        <v>0</v>
      </c>
      <c r="J1839" s="10"/>
      <c r="K1839"/>
      <c r="L1839"/>
      <c r="M1839"/>
      <c r="N1839" s="17"/>
      <c r="O1839"/>
      <c r="P1839" s="10"/>
      <c r="Q1839"/>
      <c r="R1839"/>
      <c r="S1839"/>
      <c r="T1839" s="17"/>
    </row>
    <row r="1840" spans="1:20" x14ac:dyDescent="0.3">
      <c r="A1840" s="10">
        <f>IF(ISBLANK('Step 1.1 Raw Data'!A1840),"-",'Step 1.1 Raw Data'!A1840)</f>
        <v>43209.000106307867</v>
      </c>
      <c r="B1840">
        <f t="shared" si="163"/>
        <v>0</v>
      </c>
      <c r="C1840">
        <f t="shared" si="162"/>
        <v>5</v>
      </c>
      <c r="D1840">
        <f>IF(ISBLANK('Step 1.1 Raw Data'!B1840),"-",'Step 1.1 Raw Data'!B1840)</f>
        <v>86.549199999999999</v>
      </c>
      <c r="E1840">
        <f>IF(ISBLANK('Step 1.1 Raw Data'!C1840),"-",'Step 1.1 Raw Data'!C1840)</f>
        <v>86.549199999999999</v>
      </c>
      <c r="F1840">
        <f>IF(ISBLANK('Step 1.1 Raw Data'!D1840),"-",'Step 1.1 Raw Data'!D1840)</f>
        <v>86.549199999999999</v>
      </c>
      <c r="G1840" s="17">
        <f t="shared" si="164"/>
        <v>86.549199999999999</v>
      </c>
      <c r="H1840" s="61">
        <f>(SQRT(3)*G1840*'Step 1.1 Raw Data'!$G$3*'Step 1.1 Raw Data'!$G$4)/1000</f>
        <v>31.314201019385028</v>
      </c>
      <c r="J1840" s="10"/>
      <c r="K1840"/>
      <c r="L1840"/>
      <c r="M1840"/>
      <c r="N1840" s="17"/>
      <c r="O1840"/>
      <c r="P1840" s="10"/>
      <c r="Q1840"/>
      <c r="R1840"/>
      <c r="S1840"/>
      <c r="T1840" s="17"/>
    </row>
    <row r="1841" spans="1:20" x14ac:dyDescent="0.3">
      <c r="A1841" s="10">
        <f>IF(ISBLANK('Step 1.1 Raw Data'!A1841),"-",'Step 1.1 Raw Data'!A1841)</f>
        <v>43209.041773032404</v>
      </c>
      <c r="B1841">
        <f t="shared" si="163"/>
        <v>1</v>
      </c>
      <c r="C1841">
        <f t="shared" si="162"/>
        <v>5</v>
      </c>
      <c r="D1841">
        <f>IF(ISBLANK('Step 1.1 Raw Data'!B1841),"-",'Step 1.1 Raw Data'!B1841)</f>
        <v>86.720100000000002</v>
      </c>
      <c r="E1841">
        <f>IF(ISBLANK('Step 1.1 Raw Data'!C1841),"-",'Step 1.1 Raw Data'!C1841)</f>
        <v>86.720100000000002</v>
      </c>
      <c r="F1841">
        <f>IF(ISBLANK('Step 1.1 Raw Data'!D1841),"-",'Step 1.1 Raw Data'!D1841)</f>
        <v>86.720100000000002</v>
      </c>
      <c r="G1841" s="17">
        <f t="shared" si="164"/>
        <v>86.720100000000002</v>
      </c>
      <c r="H1841" s="61">
        <f>(SQRT(3)*G1841*'Step 1.1 Raw Data'!$G$3*'Step 1.1 Raw Data'!$G$4)/1000</f>
        <v>31.376034022511721</v>
      </c>
      <c r="J1841" s="10"/>
      <c r="K1841"/>
      <c r="L1841"/>
      <c r="M1841"/>
      <c r="N1841" s="17"/>
      <c r="O1841"/>
      <c r="P1841" s="10"/>
      <c r="Q1841"/>
      <c r="R1841"/>
      <c r="S1841"/>
      <c r="T1841" s="17"/>
    </row>
    <row r="1842" spans="1:20" x14ac:dyDescent="0.3">
      <c r="A1842" s="10">
        <f>IF(ISBLANK('Step 1.1 Raw Data'!A1842),"-",'Step 1.1 Raw Data'!A1842)</f>
        <v>43209.083439756942</v>
      </c>
      <c r="B1842">
        <f t="shared" si="163"/>
        <v>2</v>
      </c>
      <c r="C1842">
        <f t="shared" si="162"/>
        <v>5</v>
      </c>
      <c r="D1842">
        <f>IF(ISBLANK('Step 1.1 Raw Data'!B1842),"-",'Step 1.1 Raw Data'!B1842)</f>
        <v>86.509500000000003</v>
      </c>
      <c r="E1842">
        <f>IF(ISBLANK('Step 1.1 Raw Data'!C1842),"-",'Step 1.1 Raw Data'!C1842)</f>
        <v>86.509500000000003</v>
      </c>
      <c r="F1842">
        <f>IF(ISBLANK('Step 1.1 Raw Data'!D1842),"-",'Step 1.1 Raw Data'!D1842)</f>
        <v>86.509500000000003</v>
      </c>
      <c r="G1842" s="17">
        <f t="shared" si="164"/>
        <v>86.509500000000003</v>
      </c>
      <c r="H1842" s="61">
        <f>(SQRT(3)*G1842*'Step 1.1 Raw Data'!$G$3*'Step 1.1 Raw Data'!$G$4)/1000</f>
        <v>31.299837238085267</v>
      </c>
      <c r="J1842" s="10"/>
      <c r="K1842"/>
      <c r="L1842"/>
      <c r="M1842"/>
      <c r="N1842" s="17"/>
      <c r="O1842"/>
      <c r="P1842" s="10"/>
      <c r="Q1842"/>
      <c r="R1842"/>
      <c r="S1842"/>
      <c r="T1842" s="17"/>
    </row>
    <row r="1843" spans="1:20" x14ac:dyDescent="0.3">
      <c r="A1843" s="10">
        <f>IF(ISBLANK('Step 1.1 Raw Data'!A1843),"-",'Step 1.1 Raw Data'!A1843)</f>
        <v>43209.125106481479</v>
      </c>
      <c r="B1843">
        <f t="shared" si="163"/>
        <v>3</v>
      </c>
      <c r="C1843">
        <f t="shared" si="162"/>
        <v>5</v>
      </c>
      <c r="D1843">
        <f>IF(ISBLANK('Step 1.1 Raw Data'!B1843),"-",'Step 1.1 Raw Data'!B1843)</f>
        <v>86.457599999999999</v>
      </c>
      <c r="E1843">
        <f>IF(ISBLANK('Step 1.1 Raw Data'!C1843),"-",'Step 1.1 Raw Data'!C1843)</f>
        <v>86.457599999999999</v>
      </c>
      <c r="F1843">
        <f>IF(ISBLANK('Step 1.1 Raw Data'!D1843),"-",'Step 1.1 Raw Data'!D1843)</f>
        <v>86.457599999999999</v>
      </c>
      <c r="G1843" s="17">
        <f t="shared" si="164"/>
        <v>86.457599999999999</v>
      </c>
      <c r="H1843" s="61">
        <f>(SQRT(3)*G1843*'Step 1.1 Raw Data'!$G$3*'Step 1.1 Raw Data'!$G$4)/1000</f>
        <v>31.281059398048548</v>
      </c>
      <c r="J1843" s="10"/>
      <c r="K1843"/>
      <c r="L1843"/>
      <c r="M1843"/>
      <c r="N1843" s="17"/>
      <c r="O1843"/>
      <c r="P1843" s="10"/>
      <c r="Q1843"/>
      <c r="R1843"/>
      <c r="S1843"/>
      <c r="T1843" s="17"/>
    </row>
    <row r="1844" spans="1:20" x14ac:dyDescent="0.3">
      <c r="A1844" s="10">
        <f>IF(ISBLANK('Step 1.1 Raw Data'!A1844),"-",'Step 1.1 Raw Data'!A1844)</f>
        <v>43209.166773206016</v>
      </c>
      <c r="B1844">
        <f t="shared" si="163"/>
        <v>4</v>
      </c>
      <c r="C1844">
        <f t="shared" si="162"/>
        <v>5</v>
      </c>
      <c r="D1844">
        <f>IF(ISBLANK('Step 1.1 Raw Data'!B1844),"-",'Step 1.1 Raw Data'!B1844)</f>
        <v>86.631600000000006</v>
      </c>
      <c r="E1844">
        <f>IF(ISBLANK('Step 1.1 Raw Data'!C1844),"-",'Step 1.1 Raw Data'!C1844)</f>
        <v>86.631600000000006</v>
      </c>
      <c r="F1844">
        <f>IF(ISBLANK('Step 1.1 Raw Data'!D1844),"-",'Step 1.1 Raw Data'!D1844)</f>
        <v>86.631600000000006</v>
      </c>
      <c r="G1844" s="17">
        <f t="shared" si="164"/>
        <v>86.631600000000006</v>
      </c>
      <c r="H1844" s="61">
        <f>(SQRT(3)*G1844*'Step 1.1 Raw Data'!$G$3*'Step 1.1 Raw Data'!$G$4)/1000</f>
        <v>31.344014006264135</v>
      </c>
      <c r="J1844" s="10"/>
      <c r="K1844"/>
      <c r="L1844"/>
      <c r="M1844"/>
      <c r="N1844" s="17"/>
      <c r="O1844"/>
      <c r="P1844" s="10"/>
      <c r="Q1844"/>
      <c r="R1844"/>
      <c r="S1844"/>
      <c r="T1844" s="17"/>
    </row>
    <row r="1845" spans="1:20" x14ac:dyDescent="0.3">
      <c r="A1845" s="10">
        <f>IF(ISBLANK('Step 1.1 Raw Data'!A1845),"-",'Step 1.1 Raw Data'!A1845)</f>
        <v>43209.208439930553</v>
      </c>
      <c r="B1845">
        <f t="shared" si="163"/>
        <v>5</v>
      </c>
      <c r="C1845">
        <f t="shared" si="162"/>
        <v>5</v>
      </c>
      <c r="D1845">
        <f>IF(ISBLANK('Step 1.1 Raw Data'!B1845),"-",'Step 1.1 Raw Data'!B1845)</f>
        <v>86.569000000000003</v>
      </c>
      <c r="E1845">
        <f>IF(ISBLANK('Step 1.1 Raw Data'!C1845),"-",'Step 1.1 Raw Data'!C1845)</f>
        <v>86.569000000000003</v>
      </c>
      <c r="F1845">
        <f>IF(ISBLANK('Step 1.1 Raw Data'!D1845),"-",'Step 1.1 Raw Data'!D1845)</f>
        <v>86.569000000000003</v>
      </c>
      <c r="G1845" s="17">
        <f t="shared" si="164"/>
        <v>86.569000000000003</v>
      </c>
      <c r="H1845" s="61">
        <f>(SQRT(3)*G1845*'Step 1.1 Raw Data'!$G$3*'Step 1.1 Raw Data'!$G$4)/1000</f>
        <v>31.321364819630251</v>
      </c>
      <c r="J1845" s="10"/>
      <c r="K1845"/>
      <c r="L1845"/>
      <c r="M1845"/>
      <c r="N1845" s="17"/>
      <c r="O1845"/>
      <c r="P1845" s="10"/>
      <c r="Q1845"/>
      <c r="R1845"/>
      <c r="S1845"/>
      <c r="T1845" s="17"/>
    </row>
    <row r="1846" spans="1:20" x14ac:dyDescent="0.3">
      <c r="A1846" s="10">
        <f>IF(ISBLANK('Step 1.1 Raw Data'!A1846),"-",'Step 1.1 Raw Data'!A1846)</f>
        <v>43209.25010665509</v>
      </c>
      <c r="B1846">
        <f t="shared" si="163"/>
        <v>6</v>
      </c>
      <c r="C1846">
        <f t="shared" si="162"/>
        <v>5</v>
      </c>
      <c r="D1846">
        <f>IF(ISBLANK('Step 1.1 Raw Data'!B1846),"-",'Step 1.1 Raw Data'!B1846)</f>
        <v>86.646799999999999</v>
      </c>
      <c r="E1846">
        <f>IF(ISBLANK('Step 1.1 Raw Data'!C1846),"-",'Step 1.1 Raw Data'!C1846)</f>
        <v>86.646799999999999</v>
      </c>
      <c r="F1846">
        <f>IF(ISBLANK('Step 1.1 Raw Data'!D1846),"-",'Step 1.1 Raw Data'!D1846)</f>
        <v>86.646799999999999</v>
      </c>
      <c r="G1846" s="17">
        <f t="shared" si="164"/>
        <v>86.646799999999999</v>
      </c>
      <c r="H1846" s="61">
        <f>(SQRT(3)*G1846*'Step 1.1 Raw Data'!$G$3*'Step 1.1 Raw Data'!$G$4)/1000</f>
        <v>31.349513489280671</v>
      </c>
      <c r="J1846" s="10"/>
      <c r="K1846"/>
      <c r="L1846"/>
      <c r="M1846"/>
      <c r="N1846" s="17"/>
      <c r="O1846"/>
      <c r="P1846" s="10"/>
      <c r="Q1846"/>
      <c r="R1846"/>
      <c r="S1846"/>
      <c r="T1846" s="17"/>
    </row>
    <row r="1847" spans="1:20" x14ac:dyDescent="0.3">
      <c r="A1847" s="10">
        <f>IF(ISBLANK('Step 1.1 Raw Data'!A1847),"-",'Step 1.1 Raw Data'!A1847)</f>
        <v>43209.291773379628</v>
      </c>
      <c r="B1847">
        <f t="shared" si="163"/>
        <v>7</v>
      </c>
      <c r="C1847">
        <f t="shared" si="162"/>
        <v>5</v>
      </c>
      <c r="D1847">
        <f>IF(ISBLANK('Step 1.1 Raw Data'!B1847),"-",'Step 1.1 Raw Data'!B1847)</f>
        <v>86.636099999999999</v>
      </c>
      <c r="E1847">
        <f>IF(ISBLANK('Step 1.1 Raw Data'!C1847),"-",'Step 1.1 Raw Data'!C1847)</f>
        <v>86.636099999999999</v>
      </c>
      <c r="F1847">
        <f>IF(ISBLANK('Step 1.1 Raw Data'!D1847),"-",'Step 1.1 Raw Data'!D1847)</f>
        <v>86.636099999999999</v>
      </c>
      <c r="G1847" s="17">
        <f t="shared" si="164"/>
        <v>86.636099999999999</v>
      </c>
      <c r="H1847" s="61">
        <f>(SQRT(3)*G1847*'Step 1.1 Raw Data'!$G$3*'Step 1.1 Raw Data'!$G$4)/1000</f>
        <v>31.345642142683506</v>
      </c>
      <c r="J1847" s="10"/>
      <c r="K1847"/>
      <c r="L1847"/>
      <c r="M1847"/>
      <c r="N1847" s="17"/>
      <c r="O1847"/>
      <c r="P1847" s="10"/>
      <c r="Q1847"/>
      <c r="R1847"/>
      <c r="S1847"/>
      <c r="T1847" s="17"/>
    </row>
    <row r="1848" spans="1:20" x14ac:dyDescent="0.3">
      <c r="A1848" s="10">
        <f>IF(ISBLANK('Step 1.1 Raw Data'!A1848),"-",'Step 1.1 Raw Data'!A1848)</f>
        <v>43209.333440104165</v>
      </c>
      <c r="B1848">
        <f t="shared" si="163"/>
        <v>8</v>
      </c>
      <c r="C1848">
        <f t="shared" si="162"/>
        <v>5</v>
      </c>
      <c r="D1848">
        <f>IF(ISBLANK('Step 1.1 Raw Data'!B1848),"-",'Step 1.1 Raw Data'!B1848)</f>
        <v>86.681899999999999</v>
      </c>
      <c r="E1848">
        <f>IF(ISBLANK('Step 1.1 Raw Data'!C1848),"-",'Step 1.1 Raw Data'!C1848)</f>
        <v>86.681899999999999</v>
      </c>
      <c r="F1848">
        <f>IF(ISBLANK('Step 1.1 Raw Data'!D1848),"-",'Step 1.1 Raw Data'!D1848)</f>
        <v>86.681899999999999</v>
      </c>
      <c r="G1848" s="17">
        <f t="shared" si="164"/>
        <v>86.681899999999999</v>
      </c>
      <c r="H1848" s="61">
        <f>(SQRT(3)*G1848*'Step 1.1 Raw Data'!$G$3*'Step 1.1 Raw Data'!$G$4)/1000</f>
        <v>31.362212953351747</v>
      </c>
      <c r="J1848" s="10"/>
      <c r="K1848"/>
      <c r="L1848"/>
      <c r="M1848"/>
      <c r="N1848" s="17"/>
      <c r="O1848"/>
      <c r="P1848" s="10"/>
      <c r="Q1848"/>
      <c r="R1848"/>
      <c r="S1848"/>
      <c r="T1848" s="17"/>
    </row>
    <row r="1849" spans="1:20" x14ac:dyDescent="0.3">
      <c r="A1849" s="10">
        <f>IF(ISBLANK('Step 1.1 Raw Data'!A1849),"-",'Step 1.1 Raw Data'!A1849)</f>
        <v>43209.375106828702</v>
      </c>
      <c r="B1849">
        <f t="shared" si="163"/>
        <v>9</v>
      </c>
      <c r="C1849">
        <f t="shared" si="162"/>
        <v>5</v>
      </c>
      <c r="D1849">
        <f>IF(ISBLANK('Step 1.1 Raw Data'!B1849),"-",'Step 1.1 Raw Data'!B1849)</f>
        <v>86.709400000000002</v>
      </c>
      <c r="E1849">
        <f>IF(ISBLANK('Step 1.1 Raw Data'!C1849),"-",'Step 1.1 Raw Data'!C1849)</f>
        <v>86.709400000000002</v>
      </c>
      <c r="F1849">
        <f>IF(ISBLANK('Step 1.1 Raw Data'!D1849),"-",'Step 1.1 Raw Data'!D1849)</f>
        <v>86.709400000000002</v>
      </c>
      <c r="G1849" s="17">
        <f t="shared" si="164"/>
        <v>86.709400000000002</v>
      </c>
      <c r="H1849" s="61">
        <f>(SQRT(3)*G1849*'Step 1.1 Raw Data'!$G$3*'Step 1.1 Raw Data'!$G$4)/1000</f>
        <v>31.372162675914559</v>
      </c>
      <c r="J1849" s="10"/>
      <c r="K1849"/>
      <c r="L1849"/>
      <c r="M1849"/>
      <c r="N1849" s="17"/>
      <c r="O1849"/>
      <c r="P1849" s="10"/>
      <c r="Q1849"/>
      <c r="R1849"/>
      <c r="S1849"/>
      <c r="T1849" s="17"/>
    </row>
    <row r="1850" spans="1:20" x14ac:dyDescent="0.3">
      <c r="A1850" s="10">
        <f>IF(ISBLANK('Step 1.1 Raw Data'!A1850),"-",'Step 1.1 Raw Data'!A1850)</f>
        <v>43209.416773553239</v>
      </c>
      <c r="B1850">
        <f t="shared" si="163"/>
        <v>10</v>
      </c>
      <c r="C1850">
        <f t="shared" si="162"/>
        <v>5</v>
      </c>
      <c r="D1850">
        <f>IF(ISBLANK('Step 1.1 Raw Data'!B1850),"-",'Step 1.1 Raw Data'!B1850)</f>
        <v>86.793300000000002</v>
      </c>
      <c r="E1850">
        <f>IF(ISBLANK('Step 1.1 Raw Data'!C1850),"-",'Step 1.1 Raw Data'!C1850)</f>
        <v>86.793300000000002</v>
      </c>
      <c r="F1850">
        <f>IF(ISBLANK('Step 1.1 Raw Data'!D1850),"-",'Step 1.1 Raw Data'!D1850)</f>
        <v>86.793300000000002</v>
      </c>
      <c r="G1850" s="17">
        <f t="shared" si="164"/>
        <v>86.793300000000002</v>
      </c>
      <c r="H1850" s="61">
        <f>(SQRT(3)*G1850*'Step 1.1 Raw Data'!$G$3*'Step 1.1 Raw Data'!$G$4)/1000</f>
        <v>31.402518374933457</v>
      </c>
      <c r="J1850" s="10"/>
      <c r="K1850"/>
      <c r="L1850"/>
      <c r="M1850"/>
      <c r="N1850" s="17"/>
      <c r="O1850"/>
      <c r="P1850" s="10"/>
      <c r="Q1850"/>
      <c r="R1850"/>
      <c r="S1850"/>
      <c r="T1850" s="17"/>
    </row>
    <row r="1851" spans="1:20" x14ac:dyDescent="0.3">
      <c r="A1851" s="10">
        <f>IF(ISBLANK('Step 1.1 Raw Data'!A1851),"-",'Step 1.1 Raw Data'!A1851)</f>
        <v>43209.458440277776</v>
      </c>
      <c r="B1851">
        <f t="shared" si="163"/>
        <v>11</v>
      </c>
      <c r="C1851">
        <f t="shared" si="162"/>
        <v>5</v>
      </c>
      <c r="D1851">
        <f>IF(ISBLANK('Step 1.1 Raw Data'!B1851),"-",'Step 1.1 Raw Data'!B1851)</f>
        <v>86.800899999999999</v>
      </c>
      <c r="E1851">
        <f>IF(ISBLANK('Step 1.1 Raw Data'!C1851),"-",'Step 1.1 Raw Data'!C1851)</f>
        <v>86.800899999999999</v>
      </c>
      <c r="F1851">
        <f>IF(ISBLANK('Step 1.1 Raw Data'!D1851),"-",'Step 1.1 Raw Data'!D1851)</f>
        <v>86.800899999999999</v>
      </c>
      <c r="G1851" s="17">
        <f t="shared" si="164"/>
        <v>86.800899999999999</v>
      </c>
      <c r="H1851" s="61">
        <f>(SQRT(3)*G1851*'Step 1.1 Raw Data'!$G$3*'Step 1.1 Raw Data'!$G$4)/1000</f>
        <v>31.405268116441722</v>
      </c>
      <c r="J1851" s="10"/>
      <c r="K1851"/>
      <c r="L1851"/>
      <c r="M1851"/>
      <c r="N1851" s="17"/>
      <c r="O1851"/>
      <c r="P1851" s="10"/>
      <c r="Q1851"/>
      <c r="R1851"/>
      <c r="S1851"/>
      <c r="T1851" s="17"/>
    </row>
    <row r="1852" spans="1:20" x14ac:dyDescent="0.3">
      <c r="A1852" s="10">
        <f>IF(ISBLANK('Step 1.1 Raw Data'!A1852),"-",'Step 1.1 Raw Data'!A1852)</f>
        <v>43209.500107002314</v>
      </c>
      <c r="B1852">
        <f t="shared" si="163"/>
        <v>12</v>
      </c>
      <c r="C1852">
        <f t="shared" si="162"/>
        <v>5</v>
      </c>
      <c r="D1852">
        <f>IF(ISBLANK('Step 1.1 Raw Data'!B1852),"-",'Step 1.1 Raw Data'!B1852)</f>
        <v>86.672799999999995</v>
      </c>
      <c r="E1852">
        <f>IF(ISBLANK('Step 1.1 Raw Data'!C1852),"-",'Step 1.1 Raw Data'!C1852)</f>
        <v>86.672799999999995</v>
      </c>
      <c r="F1852">
        <f>IF(ISBLANK('Step 1.1 Raw Data'!D1852),"-",'Step 1.1 Raw Data'!D1852)</f>
        <v>86.672799999999995</v>
      </c>
      <c r="G1852" s="17">
        <f t="shared" si="164"/>
        <v>86.672799999999995</v>
      </c>
      <c r="H1852" s="61">
        <f>(SQRT(3)*G1852*'Step 1.1 Raw Data'!$G$3*'Step 1.1 Raw Data'!$G$4)/1000</f>
        <v>31.358920499703686</v>
      </c>
      <c r="J1852" s="10"/>
      <c r="K1852"/>
      <c r="L1852"/>
      <c r="M1852"/>
      <c r="N1852" s="17"/>
      <c r="O1852"/>
      <c r="P1852" s="10"/>
      <c r="Q1852"/>
      <c r="R1852"/>
      <c r="S1852"/>
      <c r="T1852" s="17"/>
    </row>
    <row r="1853" spans="1:20" x14ac:dyDescent="0.3">
      <c r="A1853" s="10">
        <f>IF(ISBLANK('Step 1.1 Raw Data'!A1853),"-",'Step 1.1 Raw Data'!A1853)</f>
        <v>43209.541773726851</v>
      </c>
      <c r="B1853">
        <f t="shared" si="163"/>
        <v>13</v>
      </c>
      <c r="C1853">
        <f t="shared" si="162"/>
        <v>5</v>
      </c>
      <c r="D1853">
        <f>IF(ISBLANK('Step 1.1 Raw Data'!B1853),"-",'Step 1.1 Raw Data'!B1853)</f>
        <v>86.631600000000006</v>
      </c>
      <c r="E1853">
        <f>IF(ISBLANK('Step 1.1 Raw Data'!C1853),"-",'Step 1.1 Raw Data'!C1853)</f>
        <v>86.631600000000006</v>
      </c>
      <c r="F1853">
        <f>IF(ISBLANK('Step 1.1 Raw Data'!D1853),"-",'Step 1.1 Raw Data'!D1853)</f>
        <v>86.631600000000006</v>
      </c>
      <c r="G1853" s="17">
        <f t="shared" si="164"/>
        <v>86.631600000000006</v>
      </c>
      <c r="H1853" s="61">
        <f>(SQRT(3)*G1853*'Step 1.1 Raw Data'!$G$3*'Step 1.1 Raw Data'!$G$4)/1000</f>
        <v>31.344014006264135</v>
      </c>
      <c r="J1853" s="10"/>
      <c r="K1853"/>
      <c r="L1853"/>
      <c r="M1853"/>
      <c r="N1853" s="17"/>
      <c r="O1853"/>
      <c r="P1853" s="10"/>
      <c r="Q1853"/>
      <c r="R1853"/>
      <c r="S1853"/>
      <c r="T1853" s="17"/>
    </row>
    <row r="1854" spans="1:20" x14ac:dyDescent="0.3">
      <c r="A1854" s="10">
        <f>IF(ISBLANK('Step 1.1 Raw Data'!A1854),"-",'Step 1.1 Raw Data'!A1854)</f>
        <v>43209.583440451388</v>
      </c>
      <c r="B1854">
        <f t="shared" si="163"/>
        <v>14</v>
      </c>
      <c r="C1854">
        <f t="shared" si="162"/>
        <v>5</v>
      </c>
      <c r="D1854">
        <f>IF(ISBLANK('Step 1.1 Raw Data'!B1854),"-",'Step 1.1 Raw Data'!B1854)</f>
        <v>86.631600000000006</v>
      </c>
      <c r="E1854">
        <f>IF(ISBLANK('Step 1.1 Raw Data'!C1854),"-",'Step 1.1 Raw Data'!C1854)</f>
        <v>86.631600000000006</v>
      </c>
      <c r="F1854">
        <f>IF(ISBLANK('Step 1.1 Raw Data'!D1854),"-",'Step 1.1 Raw Data'!D1854)</f>
        <v>86.631600000000006</v>
      </c>
      <c r="G1854" s="17">
        <f t="shared" si="164"/>
        <v>86.631600000000006</v>
      </c>
      <c r="H1854" s="61">
        <f>(SQRT(3)*G1854*'Step 1.1 Raw Data'!$G$3*'Step 1.1 Raw Data'!$G$4)/1000</f>
        <v>31.344014006264135</v>
      </c>
      <c r="J1854" s="10"/>
      <c r="K1854"/>
      <c r="L1854"/>
      <c r="M1854"/>
      <c r="N1854" s="17"/>
      <c r="O1854"/>
      <c r="P1854" s="10"/>
      <c r="Q1854"/>
      <c r="R1854"/>
      <c r="S1854"/>
      <c r="T1854" s="17"/>
    </row>
    <row r="1855" spans="1:20" x14ac:dyDescent="0.3">
      <c r="A1855" s="10">
        <f>IF(ISBLANK('Step 1.1 Raw Data'!A1855),"-",'Step 1.1 Raw Data'!A1855)</f>
        <v>43209.625107175925</v>
      </c>
      <c r="B1855">
        <f t="shared" si="163"/>
        <v>15</v>
      </c>
      <c r="C1855">
        <f t="shared" si="162"/>
        <v>5</v>
      </c>
      <c r="D1855">
        <f>IF(ISBLANK('Step 1.1 Raw Data'!B1855),"-",'Step 1.1 Raw Data'!B1855)</f>
        <v>86.663600000000002</v>
      </c>
      <c r="E1855">
        <f>IF(ISBLANK('Step 1.1 Raw Data'!C1855),"-",'Step 1.1 Raw Data'!C1855)</f>
        <v>86.663600000000002</v>
      </c>
      <c r="F1855">
        <f>IF(ISBLANK('Step 1.1 Raw Data'!D1855),"-",'Step 1.1 Raw Data'!D1855)</f>
        <v>86.663600000000002</v>
      </c>
      <c r="G1855" s="17">
        <f t="shared" si="164"/>
        <v>86.663600000000017</v>
      </c>
      <c r="H1855" s="61">
        <f>(SQRT(3)*G1855*'Step 1.1 Raw Data'!$G$3*'Step 1.1 Raw Data'!$G$4)/1000</f>
        <v>31.355591865246314</v>
      </c>
      <c r="J1855" s="10"/>
      <c r="K1855"/>
      <c r="L1855"/>
      <c r="M1855"/>
      <c r="N1855" s="17"/>
      <c r="O1855"/>
      <c r="P1855" s="10"/>
      <c r="Q1855"/>
      <c r="R1855"/>
      <c r="S1855"/>
      <c r="T1855" s="17"/>
    </row>
    <row r="1856" spans="1:20" x14ac:dyDescent="0.3">
      <c r="A1856" s="10">
        <f>IF(ISBLANK('Step 1.1 Raw Data'!A1856),"-",'Step 1.1 Raw Data'!A1856)</f>
        <v>43209.666773900462</v>
      </c>
      <c r="B1856">
        <f t="shared" si="163"/>
        <v>16</v>
      </c>
      <c r="C1856">
        <f t="shared" si="162"/>
        <v>5</v>
      </c>
      <c r="D1856">
        <f>IF(ISBLANK('Step 1.1 Raw Data'!B1856),"-",'Step 1.1 Raw Data'!B1856)</f>
        <v>86.556799999999996</v>
      </c>
      <c r="E1856">
        <f>IF(ISBLANK('Step 1.1 Raw Data'!C1856),"-",'Step 1.1 Raw Data'!C1856)</f>
        <v>86.556799999999996</v>
      </c>
      <c r="F1856">
        <f>IF(ISBLANK('Step 1.1 Raw Data'!D1856),"-",'Step 1.1 Raw Data'!D1856)</f>
        <v>86.556799999999996</v>
      </c>
      <c r="G1856" s="17">
        <f t="shared" si="164"/>
        <v>86.556799999999996</v>
      </c>
      <c r="H1856" s="61">
        <f>(SQRT(3)*G1856*'Step 1.1 Raw Data'!$G$3*'Step 1.1 Raw Data'!$G$4)/1000</f>
        <v>31.316950760893295</v>
      </c>
      <c r="J1856" s="10"/>
      <c r="K1856"/>
      <c r="L1856"/>
      <c r="M1856"/>
      <c r="N1856" s="17"/>
      <c r="O1856"/>
      <c r="P1856" s="10"/>
      <c r="Q1856"/>
      <c r="R1856"/>
      <c r="S1856"/>
      <c r="T1856" s="17"/>
    </row>
    <row r="1857" spans="1:20" x14ac:dyDescent="0.3">
      <c r="A1857" s="10">
        <f>IF(ISBLANK('Step 1.1 Raw Data'!A1857),"-",'Step 1.1 Raw Data'!A1857)</f>
        <v>43209.708440625</v>
      </c>
      <c r="B1857">
        <f t="shared" si="163"/>
        <v>17</v>
      </c>
      <c r="C1857">
        <f t="shared" si="162"/>
        <v>5</v>
      </c>
      <c r="D1857">
        <f>IF(ISBLANK('Step 1.1 Raw Data'!B1857),"-",'Step 1.1 Raw Data'!B1857)</f>
        <v>86.686499999999995</v>
      </c>
      <c r="E1857">
        <f>IF(ISBLANK('Step 1.1 Raw Data'!C1857),"-",'Step 1.1 Raw Data'!C1857)</f>
        <v>86.686499999999995</v>
      </c>
      <c r="F1857">
        <f>IF(ISBLANK('Step 1.1 Raw Data'!D1857),"-",'Step 1.1 Raw Data'!D1857)</f>
        <v>86.686499999999995</v>
      </c>
      <c r="G1857" s="17">
        <f t="shared" si="164"/>
        <v>86.686499999999981</v>
      </c>
      <c r="H1857" s="61">
        <f>(SQRT(3)*G1857*'Step 1.1 Raw Data'!$G$3*'Step 1.1 Raw Data'!$G$4)/1000</f>
        <v>31.363877270580424</v>
      </c>
      <c r="J1857" s="10"/>
      <c r="K1857"/>
      <c r="L1857"/>
      <c r="M1857"/>
      <c r="N1857" s="17"/>
      <c r="O1857"/>
      <c r="P1857" s="10"/>
      <c r="Q1857"/>
      <c r="R1857"/>
      <c r="S1857"/>
      <c r="T1857" s="17"/>
    </row>
    <row r="1858" spans="1:20" x14ac:dyDescent="0.3">
      <c r="A1858" s="10">
        <f>IF(ISBLANK('Step 1.1 Raw Data'!A1858),"-",'Step 1.1 Raw Data'!A1858)</f>
        <v>43209.750107349537</v>
      </c>
      <c r="B1858">
        <f t="shared" si="163"/>
        <v>18</v>
      </c>
      <c r="C1858">
        <f t="shared" ref="C1858:C1921" si="165">WEEKDAY(A1858)</f>
        <v>5</v>
      </c>
      <c r="D1858">
        <f>IF(ISBLANK('Step 1.1 Raw Data'!B1858),"-",'Step 1.1 Raw Data'!B1858)</f>
        <v>86.726200000000006</v>
      </c>
      <c r="E1858">
        <f>IF(ISBLANK('Step 1.1 Raw Data'!C1858),"-",'Step 1.1 Raw Data'!C1858)</f>
        <v>86.726200000000006</v>
      </c>
      <c r="F1858">
        <f>IF(ISBLANK('Step 1.1 Raw Data'!D1858),"-",'Step 1.1 Raw Data'!D1858)</f>
        <v>86.726200000000006</v>
      </c>
      <c r="G1858" s="17">
        <f t="shared" si="164"/>
        <v>86.726200000000006</v>
      </c>
      <c r="H1858" s="61">
        <f>(SQRT(3)*G1858*'Step 1.1 Raw Data'!$G$3*'Step 1.1 Raw Data'!$G$4)/1000</f>
        <v>31.378241051880199</v>
      </c>
      <c r="J1858" s="10"/>
      <c r="K1858"/>
      <c r="L1858"/>
      <c r="M1858"/>
      <c r="N1858" s="17"/>
      <c r="O1858"/>
      <c r="P1858" s="10"/>
      <c r="Q1858"/>
      <c r="R1858"/>
      <c r="S1858"/>
      <c r="T1858" s="17"/>
    </row>
    <row r="1859" spans="1:20" x14ac:dyDescent="0.3">
      <c r="A1859" s="10">
        <f>IF(ISBLANK('Step 1.1 Raw Data'!A1859),"-",'Step 1.1 Raw Data'!A1859)</f>
        <v>43209.791774074074</v>
      </c>
      <c r="B1859">
        <f t="shared" ref="B1859:B1922" si="166">HOUR(A1859)</f>
        <v>19</v>
      </c>
      <c r="C1859">
        <f t="shared" si="165"/>
        <v>5</v>
      </c>
      <c r="D1859">
        <f>IF(ISBLANK('Step 1.1 Raw Data'!B1859),"-",'Step 1.1 Raw Data'!B1859)</f>
        <v>86.518699999999995</v>
      </c>
      <c r="E1859">
        <f>IF(ISBLANK('Step 1.1 Raw Data'!C1859),"-",'Step 1.1 Raw Data'!C1859)</f>
        <v>86.518699999999995</v>
      </c>
      <c r="F1859">
        <f>IF(ISBLANK('Step 1.1 Raw Data'!D1859),"-",'Step 1.1 Raw Data'!D1859)</f>
        <v>86.518699999999995</v>
      </c>
      <c r="G1859" s="17">
        <f t="shared" ref="G1859:G1922" si="167">AVERAGE(D1859:F1859)</f>
        <v>86.51870000000001</v>
      </c>
      <c r="H1859" s="61">
        <f>(SQRT(3)*G1859*'Step 1.1 Raw Data'!$G$3*'Step 1.1 Raw Data'!$G$4)/1000</f>
        <v>31.303165872542639</v>
      </c>
      <c r="J1859" s="10"/>
      <c r="K1859"/>
      <c r="L1859"/>
      <c r="M1859"/>
      <c r="N1859" s="17"/>
      <c r="O1859"/>
      <c r="P1859" s="10"/>
      <c r="Q1859"/>
      <c r="R1859"/>
      <c r="S1859"/>
      <c r="T1859" s="17"/>
    </row>
    <row r="1860" spans="1:20" x14ac:dyDescent="0.3">
      <c r="A1860" s="10">
        <f>IF(ISBLANK('Step 1.1 Raw Data'!A1860),"-",'Step 1.1 Raw Data'!A1860)</f>
        <v>43209.833440798611</v>
      </c>
      <c r="B1860">
        <f t="shared" si="166"/>
        <v>20</v>
      </c>
      <c r="C1860">
        <f t="shared" si="165"/>
        <v>5</v>
      </c>
      <c r="D1860">
        <f>IF(ISBLANK('Step 1.1 Raw Data'!B1860),"-",'Step 1.1 Raw Data'!B1860)</f>
        <v>86.576599999999999</v>
      </c>
      <c r="E1860">
        <f>IF(ISBLANK('Step 1.1 Raw Data'!C1860),"-",'Step 1.1 Raw Data'!C1860)</f>
        <v>86.576599999999999</v>
      </c>
      <c r="F1860">
        <f>IF(ISBLANK('Step 1.1 Raw Data'!D1860),"-",'Step 1.1 Raw Data'!D1860)</f>
        <v>86.576599999999999</v>
      </c>
      <c r="G1860" s="17">
        <f t="shared" si="167"/>
        <v>86.576599999999999</v>
      </c>
      <c r="H1860" s="61">
        <f>(SQRT(3)*G1860*'Step 1.1 Raw Data'!$G$3*'Step 1.1 Raw Data'!$G$4)/1000</f>
        <v>31.324114561138519</v>
      </c>
      <c r="J1860" s="10"/>
      <c r="K1860"/>
      <c r="L1860"/>
      <c r="M1860"/>
      <c r="N1860" s="17"/>
      <c r="O1860"/>
      <c r="P1860" s="10"/>
      <c r="Q1860"/>
      <c r="R1860"/>
      <c r="S1860"/>
      <c r="T1860" s="17"/>
    </row>
    <row r="1861" spans="1:20" x14ac:dyDescent="0.3">
      <c r="A1861" s="10">
        <f>IF(ISBLANK('Step 1.1 Raw Data'!A1861),"-",'Step 1.1 Raw Data'!A1861)</f>
        <v>43209.875107523148</v>
      </c>
      <c r="B1861">
        <f t="shared" si="166"/>
        <v>21</v>
      </c>
      <c r="C1861">
        <f t="shared" si="165"/>
        <v>5</v>
      </c>
      <c r="D1861">
        <f>IF(ISBLANK('Step 1.1 Raw Data'!B1861),"-",'Step 1.1 Raw Data'!B1861)</f>
        <v>86.619399999999999</v>
      </c>
      <c r="E1861">
        <f>IF(ISBLANK('Step 1.1 Raw Data'!C1861),"-",'Step 1.1 Raw Data'!C1861)</f>
        <v>86.619399999999999</v>
      </c>
      <c r="F1861">
        <f>IF(ISBLANK('Step 1.1 Raw Data'!D1861),"-",'Step 1.1 Raw Data'!D1861)</f>
        <v>86.619399999999999</v>
      </c>
      <c r="G1861" s="17">
        <f t="shared" si="167"/>
        <v>86.619399999999999</v>
      </c>
      <c r="H1861" s="61">
        <f>(SQRT(3)*G1861*'Step 1.1 Raw Data'!$G$3*'Step 1.1 Raw Data'!$G$4)/1000</f>
        <v>31.339599947527173</v>
      </c>
      <c r="J1861" s="10"/>
      <c r="K1861"/>
      <c r="L1861"/>
      <c r="M1861"/>
      <c r="N1861" s="17"/>
      <c r="O1861"/>
      <c r="P1861" s="10"/>
      <c r="Q1861"/>
      <c r="R1861"/>
      <c r="S1861"/>
      <c r="T1861" s="17"/>
    </row>
    <row r="1862" spans="1:20" x14ac:dyDescent="0.3">
      <c r="A1862" s="10">
        <f>IF(ISBLANK('Step 1.1 Raw Data'!A1862),"-",'Step 1.1 Raw Data'!A1862)</f>
        <v>43209.916774247686</v>
      </c>
      <c r="B1862">
        <f t="shared" si="166"/>
        <v>22</v>
      </c>
      <c r="C1862">
        <f t="shared" si="165"/>
        <v>5</v>
      </c>
      <c r="D1862">
        <f>IF(ISBLANK('Step 1.1 Raw Data'!B1862),"-",'Step 1.1 Raw Data'!B1862)</f>
        <v>86.674300000000002</v>
      </c>
      <c r="E1862">
        <f>IF(ISBLANK('Step 1.1 Raw Data'!C1862),"-",'Step 1.1 Raw Data'!C1862)</f>
        <v>86.674300000000002</v>
      </c>
      <c r="F1862">
        <f>IF(ISBLANK('Step 1.1 Raw Data'!D1862),"-",'Step 1.1 Raw Data'!D1862)</f>
        <v>86.674300000000002</v>
      </c>
      <c r="G1862" s="17">
        <f t="shared" si="167"/>
        <v>86.674300000000002</v>
      </c>
      <c r="H1862" s="61">
        <f>(SQRT(3)*G1862*'Step 1.1 Raw Data'!$G$3*'Step 1.1 Raw Data'!$G$4)/1000</f>
        <v>31.35946321184348</v>
      </c>
      <c r="J1862" s="10"/>
      <c r="K1862"/>
      <c r="L1862"/>
      <c r="M1862"/>
      <c r="N1862" s="17"/>
      <c r="O1862"/>
      <c r="P1862" s="10"/>
      <c r="Q1862"/>
      <c r="R1862"/>
      <c r="S1862"/>
      <c r="T1862" s="17"/>
    </row>
    <row r="1863" spans="1:20" x14ac:dyDescent="0.3">
      <c r="A1863" s="10">
        <f>IF(ISBLANK('Step 1.1 Raw Data'!A1863),"-",'Step 1.1 Raw Data'!A1863)</f>
        <v>43209.958440972223</v>
      </c>
      <c r="B1863">
        <f t="shared" si="166"/>
        <v>23</v>
      </c>
      <c r="C1863">
        <f t="shared" si="165"/>
        <v>5</v>
      </c>
      <c r="D1863">
        <f>IF(ISBLANK('Step 1.1 Raw Data'!B1863),"-",'Step 1.1 Raw Data'!B1863)</f>
        <v>86.564400000000006</v>
      </c>
      <c r="E1863">
        <f>IF(ISBLANK('Step 1.1 Raw Data'!C1863),"-",'Step 1.1 Raw Data'!C1863)</f>
        <v>86.564400000000006</v>
      </c>
      <c r="F1863">
        <f>IF(ISBLANK('Step 1.1 Raw Data'!D1863),"-",'Step 1.1 Raw Data'!D1863)</f>
        <v>86.564400000000006</v>
      </c>
      <c r="G1863" s="17">
        <f t="shared" si="167"/>
        <v>86.56440000000002</v>
      </c>
      <c r="H1863" s="61">
        <f>(SQRT(3)*G1863*'Step 1.1 Raw Data'!$G$3*'Step 1.1 Raw Data'!$G$4)/1000</f>
        <v>31.319700502401567</v>
      </c>
      <c r="J1863" s="10"/>
      <c r="K1863"/>
      <c r="L1863"/>
      <c r="M1863"/>
      <c r="N1863" s="17"/>
      <c r="O1863"/>
      <c r="P1863" s="10"/>
      <c r="Q1863"/>
      <c r="R1863"/>
      <c r="S1863"/>
      <c r="T1863" s="17"/>
    </row>
    <row r="1864" spans="1:20" x14ac:dyDescent="0.3">
      <c r="A1864" s="10">
        <f>IF(ISBLANK('Step 1.1 Raw Data'!A1864),"-",'Step 1.1 Raw Data'!A1864)</f>
        <v>43210.00010769676</v>
      </c>
      <c r="B1864">
        <f t="shared" si="166"/>
        <v>0</v>
      </c>
      <c r="C1864">
        <f t="shared" si="165"/>
        <v>6</v>
      </c>
      <c r="D1864">
        <f>IF(ISBLANK('Step 1.1 Raw Data'!B1864),"-",'Step 1.1 Raw Data'!B1864)</f>
        <v>86.2226</v>
      </c>
      <c r="E1864">
        <f>IF(ISBLANK('Step 1.1 Raw Data'!C1864),"-",'Step 1.1 Raw Data'!C1864)</f>
        <v>86.2226</v>
      </c>
      <c r="F1864">
        <f>IF(ISBLANK('Step 1.1 Raw Data'!D1864),"-",'Step 1.1 Raw Data'!D1864)</f>
        <v>86.2226</v>
      </c>
      <c r="G1864" s="17">
        <f t="shared" si="167"/>
        <v>86.2226</v>
      </c>
      <c r="H1864" s="61">
        <f>(SQRT(3)*G1864*'Step 1.1 Raw Data'!$G$3*'Step 1.1 Raw Data'!$G$4)/1000</f>
        <v>31.196034496148172</v>
      </c>
      <c r="J1864" s="10"/>
      <c r="K1864"/>
      <c r="L1864"/>
      <c r="M1864"/>
      <c r="N1864" s="17"/>
      <c r="O1864"/>
      <c r="P1864" s="10"/>
      <c r="Q1864"/>
      <c r="R1864"/>
      <c r="S1864"/>
      <c r="T1864" s="17"/>
    </row>
    <row r="1865" spans="1:20" x14ac:dyDescent="0.3">
      <c r="A1865" s="10">
        <f>IF(ISBLANK('Step 1.1 Raw Data'!A1865),"-",'Step 1.1 Raw Data'!A1865)</f>
        <v>43210.041774421297</v>
      </c>
      <c r="B1865">
        <f t="shared" si="166"/>
        <v>1</v>
      </c>
      <c r="C1865">
        <f t="shared" si="165"/>
        <v>6</v>
      </c>
      <c r="D1865">
        <f>IF(ISBLANK('Step 1.1 Raw Data'!B1865),"-",'Step 1.1 Raw Data'!B1865)</f>
        <v>86.112799999999993</v>
      </c>
      <c r="E1865">
        <f>IF(ISBLANK('Step 1.1 Raw Data'!C1865),"-",'Step 1.1 Raw Data'!C1865)</f>
        <v>86.112799999999993</v>
      </c>
      <c r="F1865">
        <f>IF(ISBLANK('Step 1.1 Raw Data'!D1865),"-",'Step 1.1 Raw Data'!D1865)</f>
        <v>86.112799999999993</v>
      </c>
      <c r="G1865" s="17">
        <f t="shared" si="167"/>
        <v>86.112799999999993</v>
      </c>
      <c r="H1865" s="61">
        <f>(SQRT(3)*G1865*'Step 1.1 Raw Data'!$G$3*'Step 1.1 Raw Data'!$G$4)/1000</f>
        <v>31.156307967515573</v>
      </c>
      <c r="J1865" s="10"/>
      <c r="K1865"/>
      <c r="L1865"/>
      <c r="M1865"/>
      <c r="N1865" s="17"/>
      <c r="O1865"/>
      <c r="P1865" s="10"/>
      <c r="Q1865"/>
      <c r="R1865"/>
      <c r="S1865"/>
      <c r="T1865" s="17"/>
    </row>
    <row r="1866" spans="1:20" x14ac:dyDescent="0.3">
      <c r="A1866" s="10">
        <f>IF(ISBLANK('Step 1.1 Raw Data'!A1866),"-",'Step 1.1 Raw Data'!A1866)</f>
        <v>43210.083441145835</v>
      </c>
      <c r="B1866">
        <f t="shared" si="166"/>
        <v>2</v>
      </c>
      <c r="C1866">
        <f t="shared" si="165"/>
        <v>6</v>
      </c>
      <c r="D1866">
        <f>IF(ISBLANK('Step 1.1 Raw Data'!B1866),"-",'Step 1.1 Raw Data'!B1866)</f>
        <v>86.2791</v>
      </c>
      <c r="E1866">
        <f>IF(ISBLANK('Step 1.1 Raw Data'!C1866),"-",'Step 1.1 Raw Data'!C1866)</f>
        <v>86.2791</v>
      </c>
      <c r="F1866">
        <f>IF(ISBLANK('Step 1.1 Raw Data'!D1866),"-",'Step 1.1 Raw Data'!D1866)</f>
        <v>86.2791</v>
      </c>
      <c r="G1866" s="17">
        <f t="shared" si="167"/>
        <v>86.279100000000014</v>
      </c>
      <c r="H1866" s="61">
        <f>(SQRT(3)*G1866*'Step 1.1 Raw Data'!$G$3*'Step 1.1 Raw Data'!$G$4)/1000</f>
        <v>31.216476653413586</v>
      </c>
      <c r="J1866" s="10"/>
      <c r="K1866"/>
      <c r="L1866"/>
      <c r="M1866"/>
      <c r="N1866" s="17"/>
      <c r="O1866"/>
      <c r="P1866" s="10"/>
      <c r="Q1866"/>
      <c r="R1866"/>
      <c r="S1866"/>
      <c r="T1866" s="17"/>
    </row>
    <row r="1867" spans="1:20" x14ac:dyDescent="0.3">
      <c r="A1867" s="10">
        <f>IF(ISBLANK('Step 1.1 Raw Data'!A1867),"-",'Step 1.1 Raw Data'!A1867)</f>
        <v>43210.125107870372</v>
      </c>
      <c r="B1867">
        <f t="shared" si="166"/>
        <v>3</v>
      </c>
      <c r="C1867">
        <f t="shared" si="165"/>
        <v>6</v>
      </c>
      <c r="D1867">
        <f>IF(ISBLANK('Step 1.1 Raw Data'!B1867),"-",'Step 1.1 Raw Data'!B1867)</f>
        <v>86.001400000000004</v>
      </c>
      <c r="E1867">
        <f>IF(ISBLANK('Step 1.1 Raw Data'!C1867),"-",'Step 1.1 Raw Data'!C1867)</f>
        <v>86.001400000000004</v>
      </c>
      <c r="F1867">
        <f>IF(ISBLANK('Step 1.1 Raw Data'!D1867),"-",'Step 1.1 Raw Data'!D1867)</f>
        <v>86.001400000000004</v>
      </c>
      <c r="G1867" s="17">
        <f t="shared" si="167"/>
        <v>86.001400000000004</v>
      </c>
      <c r="H1867" s="61">
        <f>(SQRT(3)*G1867*'Step 1.1 Raw Data'!$G$3*'Step 1.1 Raw Data'!$G$4)/1000</f>
        <v>31.11600254593387</v>
      </c>
      <c r="J1867" s="10"/>
      <c r="K1867"/>
      <c r="L1867"/>
      <c r="M1867"/>
      <c r="N1867" s="17"/>
      <c r="O1867"/>
      <c r="P1867" s="10"/>
      <c r="Q1867"/>
      <c r="R1867"/>
      <c r="S1867"/>
      <c r="T1867" s="17"/>
    </row>
    <row r="1868" spans="1:20" x14ac:dyDescent="0.3">
      <c r="A1868" s="10">
        <f>IF(ISBLANK('Step 1.1 Raw Data'!A1868),"-",'Step 1.1 Raw Data'!A1868)</f>
        <v>43210.166774594909</v>
      </c>
      <c r="B1868">
        <f t="shared" si="166"/>
        <v>4</v>
      </c>
      <c r="C1868">
        <f t="shared" si="165"/>
        <v>6</v>
      </c>
      <c r="D1868">
        <f>IF(ISBLANK('Step 1.1 Raw Data'!B1868),"-",'Step 1.1 Raw Data'!B1868)</f>
        <v>86.053299999999993</v>
      </c>
      <c r="E1868">
        <f>IF(ISBLANK('Step 1.1 Raw Data'!C1868),"-",'Step 1.1 Raw Data'!C1868)</f>
        <v>86.053299999999993</v>
      </c>
      <c r="F1868">
        <f>IF(ISBLANK('Step 1.1 Raw Data'!D1868),"-",'Step 1.1 Raw Data'!D1868)</f>
        <v>86.053299999999993</v>
      </c>
      <c r="G1868" s="17">
        <f t="shared" si="167"/>
        <v>86.053299999999993</v>
      </c>
      <c r="H1868" s="61">
        <f>(SQRT(3)*G1868*'Step 1.1 Raw Data'!$G$3*'Step 1.1 Raw Data'!$G$4)/1000</f>
        <v>31.134780385970586</v>
      </c>
      <c r="J1868" s="10"/>
      <c r="K1868"/>
      <c r="L1868"/>
      <c r="M1868"/>
      <c r="N1868" s="17"/>
      <c r="O1868"/>
      <c r="P1868" s="10"/>
      <c r="Q1868"/>
      <c r="R1868"/>
      <c r="S1868"/>
      <c r="T1868" s="17"/>
    </row>
    <row r="1869" spans="1:20" x14ac:dyDescent="0.3">
      <c r="A1869" s="10">
        <f>IF(ISBLANK('Step 1.1 Raw Data'!A1869),"-",'Step 1.1 Raw Data'!A1869)</f>
        <v>43210.208441319446</v>
      </c>
      <c r="B1869">
        <f t="shared" si="166"/>
        <v>5</v>
      </c>
      <c r="C1869">
        <f t="shared" si="165"/>
        <v>6</v>
      </c>
      <c r="D1869">
        <f>IF(ISBLANK('Step 1.1 Raw Data'!B1869),"-",'Step 1.1 Raw Data'!B1869)</f>
        <v>86.225700000000003</v>
      </c>
      <c r="E1869">
        <f>IF(ISBLANK('Step 1.1 Raw Data'!C1869),"-",'Step 1.1 Raw Data'!C1869)</f>
        <v>86.225700000000003</v>
      </c>
      <c r="F1869">
        <f>IF(ISBLANK('Step 1.1 Raw Data'!D1869),"-",'Step 1.1 Raw Data'!D1869)</f>
        <v>86.225700000000003</v>
      </c>
      <c r="G1869" s="17">
        <f t="shared" si="167"/>
        <v>86.225700000000003</v>
      </c>
      <c r="H1869" s="61">
        <f>(SQRT(3)*G1869*'Step 1.1 Raw Data'!$G$3*'Step 1.1 Raw Data'!$G$4)/1000</f>
        <v>31.19715610123707</v>
      </c>
      <c r="J1869" s="10"/>
      <c r="K1869"/>
      <c r="L1869"/>
      <c r="M1869"/>
      <c r="N1869" s="17"/>
      <c r="O1869"/>
      <c r="P1869" s="10"/>
      <c r="Q1869"/>
      <c r="R1869"/>
      <c r="S1869"/>
      <c r="T1869" s="17"/>
    </row>
    <row r="1870" spans="1:20" x14ac:dyDescent="0.3">
      <c r="A1870" s="10">
        <f>IF(ISBLANK('Step 1.1 Raw Data'!A1870),"-",'Step 1.1 Raw Data'!A1870)</f>
        <v>43210.250108043983</v>
      </c>
      <c r="B1870">
        <f t="shared" si="166"/>
        <v>6</v>
      </c>
      <c r="C1870">
        <f t="shared" si="165"/>
        <v>6</v>
      </c>
      <c r="D1870">
        <f>IF(ISBLANK('Step 1.1 Raw Data'!B1870),"-",'Step 1.1 Raw Data'!B1870)</f>
        <v>86.433199999999999</v>
      </c>
      <c r="E1870">
        <f>IF(ISBLANK('Step 1.1 Raw Data'!C1870),"-",'Step 1.1 Raw Data'!C1870)</f>
        <v>86.433199999999999</v>
      </c>
      <c r="F1870">
        <f>IF(ISBLANK('Step 1.1 Raw Data'!D1870),"-",'Step 1.1 Raw Data'!D1870)</f>
        <v>86.433199999999999</v>
      </c>
      <c r="G1870" s="17">
        <f t="shared" si="167"/>
        <v>86.433199999999999</v>
      </c>
      <c r="H1870" s="61">
        <f>(SQRT(3)*G1870*'Step 1.1 Raw Data'!$G$3*'Step 1.1 Raw Data'!$G$4)/1000</f>
        <v>31.27223128057463</v>
      </c>
      <c r="J1870" s="10"/>
      <c r="K1870"/>
      <c r="L1870"/>
      <c r="M1870"/>
      <c r="N1870" s="17"/>
      <c r="O1870"/>
      <c r="P1870" s="10"/>
      <c r="Q1870"/>
      <c r="R1870"/>
      <c r="S1870"/>
      <c r="T1870" s="17"/>
    </row>
    <row r="1871" spans="1:20" x14ac:dyDescent="0.3">
      <c r="A1871" s="10">
        <f>IF(ISBLANK('Step 1.1 Raw Data'!A1871),"-",'Step 1.1 Raw Data'!A1871)</f>
        <v>43210.291774768521</v>
      </c>
      <c r="B1871">
        <f t="shared" si="166"/>
        <v>7</v>
      </c>
      <c r="C1871">
        <f t="shared" si="165"/>
        <v>6</v>
      </c>
      <c r="D1871">
        <f>IF(ISBLANK('Step 1.1 Raw Data'!B1871),"-",'Step 1.1 Raw Data'!B1871)</f>
        <v>86.587299999999999</v>
      </c>
      <c r="E1871">
        <f>IF(ISBLANK('Step 1.1 Raw Data'!C1871),"-",'Step 1.1 Raw Data'!C1871)</f>
        <v>86.587299999999999</v>
      </c>
      <c r="F1871">
        <f>IF(ISBLANK('Step 1.1 Raw Data'!D1871),"-",'Step 1.1 Raw Data'!D1871)</f>
        <v>86.587299999999999</v>
      </c>
      <c r="G1871" s="17">
        <f t="shared" si="167"/>
        <v>86.587299999999985</v>
      </c>
      <c r="H1871" s="61">
        <f>(SQRT(3)*G1871*'Step 1.1 Raw Data'!$G$3*'Step 1.1 Raw Data'!$G$4)/1000</f>
        <v>31.327985907735673</v>
      </c>
      <c r="J1871" s="10"/>
      <c r="K1871"/>
      <c r="L1871"/>
      <c r="M1871"/>
      <c r="N1871" s="17"/>
      <c r="O1871"/>
      <c r="P1871" s="10"/>
      <c r="Q1871"/>
      <c r="R1871"/>
      <c r="S1871"/>
      <c r="T1871" s="17"/>
    </row>
    <row r="1872" spans="1:20" x14ac:dyDescent="0.3">
      <c r="A1872" s="10">
        <f>IF(ISBLANK('Step 1.1 Raw Data'!A1872),"-",'Step 1.1 Raw Data'!A1872)</f>
        <v>43210.333441493058</v>
      </c>
      <c r="B1872">
        <f t="shared" si="166"/>
        <v>8</v>
      </c>
      <c r="C1872">
        <f t="shared" si="165"/>
        <v>6</v>
      </c>
      <c r="D1872">
        <f>IF(ISBLANK('Step 1.1 Raw Data'!B1872),"-",'Step 1.1 Raw Data'!B1872)</f>
        <v>86.369100000000003</v>
      </c>
      <c r="E1872">
        <f>IF(ISBLANK('Step 1.1 Raw Data'!C1872),"-",'Step 1.1 Raw Data'!C1872)</f>
        <v>86.369100000000003</v>
      </c>
      <c r="F1872">
        <f>IF(ISBLANK('Step 1.1 Raw Data'!D1872),"-",'Step 1.1 Raw Data'!D1872)</f>
        <v>86.369100000000003</v>
      </c>
      <c r="G1872" s="17">
        <f t="shared" si="167"/>
        <v>86.369100000000003</v>
      </c>
      <c r="H1872" s="61">
        <f>(SQRT(3)*G1872*'Step 1.1 Raw Data'!$G$3*'Step 1.1 Raw Data'!$G$4)/1000</f>
        <v>31.249039381800955</v>
      </c>
      <c r="J1872" s="10"/>
      <c r="K1872"/>
      <c r="L1872"/>
      <c r="M1872"/>
      <c r="N1872" s="17"/>
      <c r="O1872"/>
      <c r="P1872" s="10"/>
      <c r="Q1872"/>
      <c r="R1872"/>
      <c r="S1872"/>
      <c r="T1872" s="17"/>
    </row>
    <row r="1873" spans="1:20" x14ac:dyDescent="0.3">
      <c r="A1873" s="10">
        <f>IF(ISBLANK('Step 1.1 Raw Data'!A1873),"-",'Step 1.1 Raw Data'!A1873)</f>
        <v>43210.375108217595</v>
      </c>
      <c r="B1873">
        <f t="shared" si="166"/>
        <v>9</v>
      </c>
      <c r="C1873">
        <f t="shared" si="165"/>
        <v>6</v>
      </c>
      <c r="D1873">
        <f>IF(ISBLANK('Step 1.1 Raw Data'!B1873),"-",'Step 1.1 Raw Data'!B1873)</f>
        <v>86.334000000000003</v>
      </c>
      <c r="E1873">
        <f>IF(ISBLANK('Step 1.1 Raw Data'!C1873),"-",'Step 1.1 Raw Data'!C1873)</f>
        <v>86.334000000000003</v>
      </c>
      <c r="F1873">
        <f>IF(ISBLANK('Step 1.1 Raw Data'!D1873),"-",'Step 1.1 Raw Data'!D1873)</f>
        <v>86.334000000000003</v>
      </c>
      <c r="G1873" s="17">
        <f t="shared" si="167"/>
        <v>86.334000000000003</v>
      </c>
      <c r="H1873" s="61">
        <f>(SQRT(3)*G1873*'Step 1.1 Raw Data'!$G$3*'Step 1.1 Raw Data'!$G$4)/1000</f>
        <v>31.236339917729882</v>
      </c>
      <c r="J1873" s="10"/>
      <c r="K1873"/>
      <c r="L1873"/>
      <c r="M1873"/>
      <c r="N1873" s="17"/>
      <c r="O1873"/>
      <c r="P1873" s="10"/>
      <c r="Q1873"/>
      <c r="R1873"/>
      <c r="S1873"/>
      <c r="T1873" s="17"/>
    </row>
    <row r="1874" spans="1:20" x14ac:dyDescent="0.3">
      <c r="A1874" s="10">
        <f>IF(ISBLANK('Step 1.1 Raw Data'!A1874),"-",'Step 1.1 Raw Data'!A1874)</f>
        <v>43210.416774942132</v>
      </c>
      <c r="B1874">
        <f t="shared" si="166"/>
        <v>10</v>
      </c>
      <c r="C1874">
        <f t="shared" si="165"/>
        <v>6</v>
      </c>
      <c r="D1874">
        <f>IF(ISBLANK('Step 1.1 Raw Data'!B1874),"-",'Step 1.1 Raw Data'!B1874)</f>
        <v>86.512600000000006</v>
      </c>
      <c r="E1874">
        <f>IF(ISBLANK('Step 1.1 Raw Data'!C1874),"-",'Step 1.1 Raw Data'!C1874)</f>
        <v>86.512600000000006</v>
      </c>
      <c r="F1874">
        <f>IF(ISBLANK('Step 1.1 Raw Data'!D1874),"-",'Step 1.1 Raw Data'!D1874)</f>
        <v>86.512600000000006</v>
      </c>
      <c r="G1874" s="17">
        <f t="shared" si="167"/>
        <v>86.512600000000006</v>
      </c>
      <c r="H1874" s="61">
        <f>(SQRT(3)*G1874*'Step 1.1 Raw Data'!$G$3*'Step 1.1 Raw Data'!$G$4)/1000</f>
        <v>31.300958843174165</v>
      </c>
      <c r="J1874" s="10"/>
      <c r="K1874"/>
      <c r="L1874"/>
      <c r="M1874"/>
      <c r="N1874" s="17"/>
      <c r="O1874"/>
      <c r="P1874" s="10"/>
      <c r="Q1874"/>
      <c r="R1874"/>
      <c r="S1874"/>
      <c r="T1874" s="17"/>
    </row>
    <row r="1875" spans="1:20" x14ac:dyDescent="0.3">
      <c r="A1875" s="10">
        <f>IF(ISBLANK('Step 1.1 Raw Data'!A1875),"-",'Step 1.1 Raw Data'!A1875)</f>
        <v>43210.458441666669</v>
      </c>
      <c r="B1875">
        <f t="shared" si="166"/>
        <v>11</v>
      </c>
      <c r="C1875">
        <f t="shared" si="165"/>
        <v>6</v>
      </c>
      <c r="D1875">
        <f>IF(ISBLANK('Step 1.1 Raw Data'!B1875),"-",'Step 1.1 Raw Data'!B1875)</f>
        <v>86.500299999999996</v>
      </c>
      <c r="E1875">
        <f>IF(ISBLANK('Step 1.1 Raw Data'!C1875),"-",'Step 1.1 Raw Data'!C1875)</f>
        <v>86.500299999999996</v>
      </c>
      <c r="F1875">
        <f>IF(ISBLANK('Step 1.1 Raw Data'!D1875),"-",'Step 1.1 Raw Data'!D1875)</f>
        <v>86.500299999999996</v>
      </c>
      <c r="G1875" s="17">
        <f t="shared" si="167"/>
        <v>86.500299999999996</v>
      </c>
      <c r="H1875" s="61">
        <f>(SQRT(3)*G1875*'Step 1.1 Raw Data'!$G$3*'Step 1.1 Raw Data'!$G$4)/1000</f>
        <v>31.296508603627888</v>
      </c>
      <c r="J1875" s="10"/>
      <c r="K1875"/>
      <c r="L1875"/>
      <c r="M1875"/>
      <c r="N1875" s="17"/>
      <c r="O1875"/>
      <c r="P1875" s="10"/>
      <c r="Q1875"/>
      <c r="R1875"/>
      <c r="S1875"/>
      <c r="T1875" s="17"/>
    </row>
    <row r="1876" spans="1:20" x14ac:dyDescent="0.3">
      <c r="A1876" s="10">
        <f>IF(ISBLANK('Step 1.1 Raw Data'!A1876),"-",'Step 1.1 Raw Data'!A1876)</f>
        <v>43210.500108391207</v>
      </c>
      <c r="B1876">
        <f t="shared" si="166"/>
        <v>12</v>
      </c>
      <c r="C1876">
        <f t="shared" si="165"/>
        <v>6</v>
      </c>
      <c r="D1876">
        <f>IF(ISBLANK('Step 1.1 Raw Data'!B1876),"-",'Step 1.1 Raw Data'!B1876)</f>
        <v>86.700199999999995</v>
      </c>
      <c r="E1876">
        <f>IF(ISBLANK('Step 1.1 Raw Data'!C1876),"-",'Step 1.1 Raw Data'!C1876)</f>
        <v>86.700199999999995</v>
      </c>
      <c r="F1876">
        <f>IF(ISBLANK('Step 1.1 Raw Data'!D1876),"-",'Step 1.1 Raw Data'!D1876)</f>
        <v>86.700199999999995</v>
      </c>
      <c r="G1876" s="17">
        <f t="shared" si="167"/>
        <v>86.700199999999995</v>
      </c>
      <c r="H1876" s="61">
        <f>(SQRT(3)*G1876*'Step 1.1 Raw Data'!$G$3*'Step 1.1 Raw Data'!$G$4)/1000</f>
        <v>31.36883404145718</v>
      </c>
      <c r="J1876" s="10"/>
      <c r="K1876"/>
      <c r="L1876"/>
      <c r="M1876"/>
      <c r="N1876" s="17"/>
      <c r="O1876"/>
      <c r="P1876" s="10"/>
      <c r="Q1876"/>
      <c r="R1876"/>
      <c r="S1876"/>
      <c r="T1876" s="17"/>
    </row>
    <row r="1877" spans="1:20" x14ac:dyDescent="0.3">
      <c r="A1877" s="10">
        <f>IF(ISBLANK('Step 1.1 Raw Data'!A1877),"-",'Step 1.1 Raw Data'!A1877)</f>
        <v>43210.541775115744</v>
      </c>
      <c r="B1877">
        <f t="shared" si="166"/>
        <v>13</v>
      </c>
      <c r="C1877">
        <f t="shared" si="165"/>
        <v>6</v>
      </c>
      <c r="D1877">
        <f>IF(ISBLANK('Step 1.1 Raw Data'!B1877),"-",'Step 1.1 Raw Data'!B1877)</f>
        <v>86.363</v>
      </c>
      <c r="E1877">
        <f>IF(ISBLANK('Step 1.1 Raw Data'!C1877),"-",'Step 1.1 Raw Data'!C1877)</f>
        <v>86.363</v>
      </c>
      <c r="F1877">
        <f>IF(ISBLANK('Step 1.1 Raw Data'!D1877),"-",'Step 1.1 Raw Data'!D1877)</f>
        <v>86.363</v>
      </c>
      <c r="G1877" s="17">
        <f t="shared" si="167"/>
        <v>86.363</v>
      </c>
      <c r="H1877" s="61">
        <f>(SQRT(3)*G1877*'Step 1.1 Raw Data'!$G$3*'Step 1.1 Raw Data'!$G$4)/1000</f>
        <v>31.246832352432484</v>
      </c>
      <c r="J1877" s="10"/>
      <c r="K1877"/>
      <c r="L1877"/>
      <c r="M1877"/>
      <c r="N1877" s="17"/>
      <c r="O1877"/>
      <c r="P1877" s="10"/>
      <c r="Q1877"/>
      <c r="R1877"/>
      <c r="S1877"/>
      <c r="T1877" s="17"/>
    </row>
    <row r="1878" spans="1:20" x14ac:dyDescent="0.3">
      <c r="A1878" s="10">
        <f>IF(ISBLANK('Step 1.1 Raw Data'!A1878),"-",'Step 1.1 Raw Data'!A1878)</f>
        <v>43210.583441840281</v>
      </c>
      <c r="B1878">
        <f t="shared" si="166"/>
        <v>14</v>
      </c>
      <c r="C1878">
        <f t="shared" si="165"/>
        <v>6</v>
      </c>
      <c r="D1878">
        <f>IF(ISBLANK('Step 1.1 Raw Data'!B1878),"-",'Step 1.1 Raw Data'!B1878)</f>
        <v>86.440799999999996</v>
      </c>
      <c r="E1878">
        <f>IF(ISBLANK('Step 1.1 Raw Data'!C1878),"-",'Step 1.1 Raw Data'!C1878)</f>
        <v>86.440799999999996</v>
      </c>
      <c r="F1878">
        <f>IF(ISBLANK('Step 1.1 Raw Data'!D1878),"-",'Step 1.1 Raw Data'!D1878)</f>
        <v>86.440799999999996</v>
      </c>
      <c r="G1878" s="17">
        <f t="shared" si="167"/>
        <v>86.44080000000001</v>
      </c>
      <c r="H1878" s="61">
        <f>(SQRT(3)*G1878*'Step 1.1 Raw Data'!$G$3*'Step 1.1 Raw Data'!$G$4)/1000</f>
        <v>31.274981022082905</v>
      </c>
      <c r="J1878" s="10"/>
      <c r="K1878"/>
      <c r="L1878"/>
      <c r="M1878"/>
      <c r="N1878" s="17"/>
      <c r="O1878"/>
      <c r="P1878" s="10"/>
      <c r="Q1878"/>
      <c r="R1878"/>
      <c r="S1878"/>
      <c r="T1878" s="17"/>
    </row>
    <row r="1879" spans="1:20" x14ac:dyDescent="0.3">
      <c r="A1879" s="10">
        <f>IF(ISBLANK('Step 1.1 Raw Data'!A1879),"-",'Step 1.1 Raw Data'!A1879)</f>
        <v>43210.625108564818</v>
      </c>
      <c r="B1879">
        <f t="shared" si="166"/>
        <v>15</v>
      </c>
      <c r="C1879">
        <f t="shared" si="165"/>
        <v>6</v>
      </c>
      <c r="D1879">
        <f>IF(ISBLANK('Step 1.1 Raw Data'!B1879),"-",'Step 1.1 Raw Data'!B1879)</f>
        <v>86.294300000000007</v>
      </c>
      <c r="E1879">
        <f>IF(ISBLANK('Step 1.1 Raw Data'!C1879),"-",'Step 1.1 Raw Data'!C1879)</f>
        <v>86.294300000000007</v>
      </c>
      <c r="F1879">
        <f>IF(ISBLANK('Step 1.1 Raw Data'!D1879),"-",'Step 1.1 Raw Data'!D1879)</f>
        <v>86.294300000000007</v>
      </c>
      <c r="G1879" s="17">
        <f t="shared" si="167"/>
        <v>86.294300000000007</v>
      </c>
      <c r="H1879" s="61">
        <f>(SQRT(3)*G1879*'Step 1.1 Raw Data'!$G$3*'Step 1.1 Raw Data'!$G$4)/1000</f>
        <v>31.221976136430118</v>
      </c>
      <c r="J1879" s="10"/>
      <c r="K1879"/>
      <c r="L1879"/>
      <c r="M1879"/>
      <c r="N1879" s="17"/>
      <c r="O1879"/>
      <c r="P1879" s="10"/>
      <c r="Q1879"/>
      <c r="R1879"/>
      <c r="S1879"/>
      <c r="T1879" s="17"/>
    </row>
    <row r="1880" spans="1:20" x14ac:dyDescent="0.3">
      <c r="A1880" s="10">
        <f>IF(ISBLANK('Step 1.1 Raw Data'!A1880),"-",'Step 1.1 Raw Data'!A1880)</f>
        <v>43210.666775289355</v>
      </c>
      <c r="B1880">
        <f t="shared" si="166"/>
        <v>16</v>
      </c>
      <c r="C1880">
        <f t="shared" si="165"/>
        <v>6</v>
      </c>
      <c r="D1880">
        <f>IF(ISBLANK('Step 1.1 Raw Data'!B1880),"-",'Step 1.1 Raw Data'!B1880)</f>
        <v>86.370599999999996</v>
      </c>
      <c r="E1880">
        <f>IF(ISBLANK('Step 1.1 Raw Data'!C1880),"-",'Step 1.1 Raw Data'!C1880)</f>
        <v>86.370599999999996</v>
      </c>
      <c r="F1880">
        <f>IF(ISBLANK('Step 1.1 Raw Data'!D1880),"-",'Step 1.1 Raw Data'!D1880)</f>
        <v>86.370599999999996</v>
      </c>
      <c r="G1880" s="17">
        <f t="shared" si="167"/>
        <v>86.37060000000001</v>
      </c>
      <c r="H1880" s="61">
        <f>(SQRT(3)*G1880*'Step 1.1 Raw Data'!$G$3*'Step 1.1 Raw Data'!$G$4)/1000</f>
        <v>31.249582093940745</v>
      </c>
      <c r="J1880" s="10"/>
      <c r="K1880"/>
      <c r="L1880"/>
      <c r="M1880"/>
      <c r="N1880" s="17"/>
      <c r="O1880"/>
      <c r="P1880" s="10"/>
      <c r="Q1880"/>
      <c r="R1880"/>
      <c r="S1880"/>
      <c r="T1880" s="17"/>
    </row>
    <row r="1881" spans="1:20" x14ac:dyDescent="0.3">
      <c r="A1881" s="10">
        <f>IF(ISBLANK('Step 1.1 Raw Data'!A1881),"-",'Step 1.1 Raw Data'!A1881)</f>
        <v>43210.708442013885</v>
      </c>
      <c r="B1881">
        <f t="shared" si="166"/>
        <v>17</v>
      </c>
      <c r="C1881">
        <f t="shared" si="165"/>
        <v>6</v>
      </c>
      <c r="D1881">
        <f>IF(ISBLANK('Step 1.1 Raw Data'!B1881),"-",'Step 1.1 Raw Data'!B1881)</f>
        <v>86.288200000000003</v>
      </c>
      <c r="E1881">
        <f>IF(ISBLANK('Step 1.1 Raw Data'!C1881),"-",'Step 1.1 Raw Data'!C1881)</f>
        <v>86.288200000000003</v>
      </c>
      <c r="F1881">
        <f>IF(ISBLANK('Step 1.1 Raw Data'!D1881),"-",'Step 1.1 Raw Data'!D1881)</f>
        <v>86.288200000000003</v>
      </c>
      <c r="G1881" s="17">
        <f t="shared" si="167"/>
        <v>86.288200000000003</v>
      </c>
      <c r="H1881" s="61">
        <f>(SQRT(3)*G1881*'Step 1.1 Raw Data'!$G$3*'Step 1.1 Raw Data'!$G$4)/1000</f>
        <v>31.219769107061637</v>
      </c>
      <c r="J1881" s="10"/>
      <c r="K1881"/>
      <c r="L1881"/>
      <c r="M1881"/>
      <c r="N1881" s="17"/>
      <c r="O1881"/>
      <c r="P1881" s="10"/>
      <c r="Q1881"/>
      <c r="R1881"/>
      <c r="S1881"/>
      <c r="T1881" s="17"/>
    </row>
    <row r="1882" spans="1:20" x14ac:dyDescent="0.3">
      <c r="A1882" s="10">
        <f>IF(ISBLANK('Step 1.1 Raw Data'!A1882),"-",'Step 1.1 Raw Data'!A1882)</f>
        <v>43210.750108738423</v>
      </c>
      <c r="B1882">
        <f t="shared" si="166"/>
        <v>18</v>
      </c>
      <c r="C1882">
        <f t="shared" si="165"/>
        <v>6</v>
      </c>
      <c r="D1882">
        <f>IF(ISBLANK('Step 1.1 Raw Data'!B1882),"-",'Step 1.1 Raw Data'!B1882)</f>
        <v>86.1875</v>
      </c>
      <c r="E1882">
        <f>IF(ISBLANK('Step 1.1 Raw Data'!C1882),"-",'Step 1.1 Raw Data'!C1882)</f>
        <v>86.1875</v>
      </c>
      <c r="F1882">
        <f>IF(ISBLANK('Step 1.1 Raw Data'!D1882),"-",'Step 1.1 Raw Data'!D1882)</f>
        <v>86.1875</v>
      </c>
      <c r="G1882" s="17">
        <f t="shared" si="167"/>
        <v>86.1875</v>
      </c>
      <c r="H1882" s="61">
        <f>(SQRT(3)*G1882*'Step 1.1 Raw Data'!$G$3*'Step 1.1 Raw Data'!$G$4)/1000</f>
        <v>31.183335032077096</v>
      </c>
      <c r="J1882" s="10"/>
      <c r="K1882"/>
      <c r="L1882"/>
      <c r="M1882"/>
      <c r="N1882" s="17"/>
      <c r="O1882"/>
      <c r="P1882" s="10"/>
      <c r="Q1882"/>
      <c r="R1882"/>
      <c r="S1882"/>
      <c r="T1882" s="17"/>
    </row>
    <row r="1883" spans="1:20" x14ac:dyDescent="0.3">
      <c r="A1883" s="10">
        <f>IF(ISBLANK('Step 1.1 Raw Data'!A1883),"-",'Step 1.1 Raw Data'!A1883)</f>
        <v>43210.79177546296</v>
      </c>
      <c r="B1883">
        <f t="shared" si="166"/>
        <v>19</v>
      </c>
      <c r="C1883">
        <f t="shared" si="165"/>
        <v>6</v>
      </c>
      <c r="D1883">
        <f>IF(ISBLANK('Step 1.1 Raw Data'!B1883),"-",'Step 1.1 Raw Data'!B1883)</f>
        <v>86.099000000000004</v>
      </c>
      <c r="E1883">
        <f>IF(ISBLANK('Step 1.1 Raw Data'!C1883),"-",'Step 1.1 Raw Data'!C1883)</f>
        <v>86.099000000000004</v>
      </c>
      <c r="F1883">
        <f>IF(ISBLANK('Step 1.1 Raw Data'!D1883),"-",'Step 1.1 Raw Data'!D1883)</f>
        <v>86.099000000000004</v>
      </c>
      <c r="G1883" s="17">
        <f t="shared" si="167"/>
        <v>86.099000000000004</v>
      </c>
      <c r="H1883" s="61">
        <f>(SQRT(3)*G1883*'Step 1.1 Raw Data'!$G$3*'Step 1.1 Raw Data'!$G$4)/1000</f>
        <v>31.15131501582951</v>
      </c>
      <c r="J1883" s="10"/>
      <c r="K1883"/>
      <c r="L1883"/>
      <c r="M1883"/>
      <c r="N1883" s="17"/>
      <c r="O1883"/>
      <c r="P1883" s="10"/>
      <c r="Q1883"/>
      <c r="R1883"/>
      <c r="S1883"/>
      <c r="T1883" s="17"/>
    </row>
    <row r="1884" spans="1:20" x14ac:dyDescent="0.3">
      <c r="A1884" s="10">
        <f>IF(ISBLANK('Step 1.1 Raw Data'!A1884),"-",'Step 1.1 Raw Data'!A1884)</f>
        <v>43210.833442187497</v>
      </c>
      <c r="B1884">
        <f t="shared" si="166"/>
        <v>20</v>
      </c>
      <c r="C1884">
        <f t="shared" si="165"/>
        <v>6</v>
      </c>
      <c r="D1884">
        <f>IF(ISBLANK('Step 1.1 Raw Data'!B1884),"-",'Step 1.1 Raw Data'!B1884)</f>
        <v>86.199700000000007</v>
      </c>
      <c r="E1884">
        <f>IF(ISBLANK('Step 1.1 Raw Data'!C1884),"-",'Step 1.1 Raw Data'!C1884)</f>
        <v>86.199700000000007</v>
      </c>
      <c r="F1884">
        <f>IF(ISBLANK('Step 1.1 Raw Data'!D1884),"-",'Step 1.1 Raw Data'!D1884)</f>
        <v>86.199700000000007</v>
      </c>
      <c r="G1884" s="17">
        <f t="shared" si="167"/>
        <v>86.199700000000007</v>
      </c>
      <c r="H1884" s="61">
        <f>(SQRT(3)*G1884*'Step 1.1 Raw Data'!$G$3*'Step 1.1 Raw Data'!$G$4)/1000</f>
        <v>31.187749090814059</v>
      </c>
      <c r="J1884" s="10"/>
      <c r="K1884"/>
      <c r="L1884"/>
      <c r="M1884"/>
      <c r="N1884" s="17"/>
      <c r="O1884"/>
      <c r="P1884" s="10"/>
      <c r="Q1884"/>
      <c r="R1884"/>
      <c r="S1884"/>
      <c r="T1884" s="17"/>
    </row>
    <row r="1885" spans="1:20" x14ac:dyDescent="0.3">
      <c r="A1885" s="10">
        <f>IF(ISBLANK('Step 1.1 Raw Data'!A1885),"-",'Step 1.1 Raw Data'!A1885)</f>
        <v>43210.875108912034</v>
      </c>
      <c r="B1885">
        <f t="shared" si="166"/>
        <v>21</v>
      </c>
      <c r="C1885">
        <f t="shared" si="165"/>
        <v>6</v>
      </c>
      <c r="D1885">
        <f>IF(ISBLANK('Step 1.1 Raw Data'!B1885),"-",'Step 1.1 Raw Data'!B1885)</f>
        <v>86.3767</v>
      </c>
      <c r="E1885">
        <f>IF(ISBLANK('Step 1.1 Raw Data'!C1885),"-",'Step 1.1 Raw Data'!C1885)</f>
        <v>86.3767</v>
      </c>
      <c r="F1885">
        <f>IF(ISBLANK('Step 1.1 Raw Data'!D1885),"-",'Step 1.1 Raw Data'!D1885)</f>
        <v>86.3767</v>
      </c>
      <c r="G1885" s="17">
        <f t="shared" si="167"/>
        <v>86.376699999999985</v>
      </c>
      <c r="H1885" s="61">
        <f>(SQRT(3)*G1885*'Step 1.1 Raw Data'!$G$3*'Step 1.1 Raw Data'!$G$4)/1000</f>
        <v>31.251789123309216</v>
      </c>
      <c r="J1885" s="10"/>
      <c r="K1885"/>
      <c r="L1885"/>
      <c r="M1885"/>
      <c r="N1885" s="17"/>
      <c r="O1885"/>
      <c r="P1885" s="10"/>
      <c r="Q1885"/>
      <c r="R1885"/>
      <c r="S1885"/>
      <c r="T1885" s="17"/>
    </row>
    <row r="1886" spans="1:20" x14ac:dyDescent="0.3">
      <c r="A1886" s="10">
        <f>IF(ISBLANK('Step 1.1 Raw Data'!A1886),"-",'Step 1.1 Raw Data'!A1886)</f>
        <v>43210.916775636571</v>
      </c>
      <c r="B1886">
        <f t="shared" si="166"/>
        <v>22</v>
      </c>
      <c r="C1886">
        <f t="shared" si="165"/>
        <v>6</v>
      </c>
      <c r="D1886">
        <f>IF(ISBLANK('Step 1.1 Raw Data'!B1886),"-",'Step 1.1 Raw Data'!B1886)</f>
        <v>86.369100000000003</v>
      </c>
      <c r="E1886">
        <f>IF(ISBLANK('Step 1.1 Raw Data'!C1886),"-",'Step 1.1 Raw Data'!C1886)</f>
        <v>86.369100000000003</v>
      </c>
      <c r="F1886">
        <f>IF(ISBLANK('Step 1.1 Raw Data'!D1886),"-",'Step 1.1 Raw Data'!D1886)</f>
        <v>86.369100000000003</v>
      </c>
      <c r="G1886" s="17">
        <f t="shared" si="167"/>
        <v>86.369100000000003</v>
      </c>
      <c r="H1886" s="61">
        <f>(SQRT(3)*G1886*'Step 1.1 Raw Data'!$G$3*'Step 1.1 Raw Data'!$G$4)/1000</f>
        <v>31.249039381800955</v>
      </c>
      <c r="J1886" s="10"/>
      <c r="K1886"/>
      <c r="L1886"/>
      <c r="M1886"/>
      <c r="N1886" s="17"/>
      <c r="O1886"/>
      <c r="P1886" s="10"/>
      <c r="Q1886"/>
      <c r="R1886"/>
      <c r="S1886"/>
      <c r="T1886" s="17"/>
    </row>
    <row r="1887" spans="1:20" x14ac:dyDescent="0.3">
      <c r="A1887" s="10">
        <f>IF(ISBLANK('Step 1.1 Raw Data'!A1887),"-",'Step 1.1 Raw Data'!A1887)</f>
        <v>43210.958442361109</v>
      </c>
      <c r="B1887">
        <f t="shared" si="166"/>
        <v>23</v>
      </c>
      <c r="C1887">
        <f t="shared" si="165"/>
        <v>6</v>
      </c>
      <c r="D1887">
        <f>IF(ISBLANK('Step 1.1 Raw Data'!B1887),"-",'Step 1.1 Raw Data'!B1887)</f>
        <v>86.401200000000003</v>
      </c>
      <c r="E1887">
        <f>IF(ISBLANK('Step 1.1 Raw Data'!C1887),"-",'Step 1.1 Raw Data'!C1887)</f>
        <v>86.401200000000003</v>
      </c>
      <c r="F1887">
        <f>IF(ISBLANK('Step 1.1 Raw Data'!D1887),"-",'Step 1.1 Raw Data'!D1887)</f>
        <v>86.401200000000003</v>
      </c>
      <c r="G1887" s="17">
        <f t="shared" si="167"/>
        <v>86.401200000000003</v>
      </c>
      <c r="H1887" s="61">
        <f>(SQRT(3)*G1887*'Step 1.1 Raw Data'!$G$3*'Step 1.1 Raw Data'!$G$4)/1000</f>
        <v>31.260653421592455</v>
      </c>
      <c r="J1887" s="10"/>
      <c r="K1887"/>
      <c r="L1887"/>
      <c r="M1887"/>
      <c r="N1887" s="17"/>
      <c r="O1887"/>
      <c r="P1887" s="10"/>
      <c r="Q1887"/>
      <c r="R1887"/>
      <c r="S1887"/>
      <c r="T1887" s="17"/>
    </row>
    <row r="1888" spans="1:20" x14ac:dyDescent="0.3">
      <c r="A1888" s="10">
        <f>IF(ISBLANK('Step 1.1 Raw Data'!A1888),"-",'Step 1.1 Raw Data'!A1888)</f>
        <v>43211.000109085646</v>
      </c>
      <c r="B1888">
        <f t="shared" si="166"/>
        <v>0</v>
      </c>
      <c r="C1888">
        <f t="shared" si="165"/>
        <v>7</v>
      </c>
      <c r="D1888">
        <f>IF(ISBLANK('Step 1.1 Raw Data'!B1888),"-",'Step 1.1 Raw Data'!B1888)</f>
        <v>86.012100000000004</v>
      </c>
      <c r="E1888">
        <f>IF(ISBLANK('Step 1.1 Raw Data'!C1888),"-",'Step 1.1 Raw Data'!C1888)</f>
        <v>86.012100000000004</v>
      </c>
      <c r="F1888">
        <f>IF(ISBLANK('Step 1.1 Raw Data'!D1888),"-",'Step 1.1 Raw Data'!D1888)</f>
        <v>86.012100000000004</v>
      </c>
      <c r="G1888" s="17">
        <f t="shared" si="167"/>
        <v>86.01209999999999</v>
      </c>
      <c r="H1888" s="61">
        <f>(SQRT(3)*G1888*'Step 1.1 Raw Data'!$G$3*'Step 1.1 Raw Data'!$G$4)/1000</f>
        <v>31.119873892531029</v>
      </c>
      <c r="J1888" s="10"/>
      <c r="K1888"/>
      <c r="L1888"/>
      <c r="M1888"/>
      <c r="N1888" s="17"/>
      <c r="O1888"/>
      <c r="P1888" s="10"/>
      <c r="Q1888"/>
      <c r="R1888"/>
      <c r="S1888"/>
      <c r="T1888" s="17"/>
    </row>
    <row r="1889" spans="1:20" x14ac:dyDescent="0.3">
      <c r="A1889" s="10">
        <f>IF(ISBLANK('Step 1.1 Raw Data'!A1889),"-",'Step 1.1 Raw Data'!A1889)</f>
        <v>43211.041775810183</v>
      </c>
      <c r="B1889">
        <f t="shared" si="166"/>
        <v>1</v>
      </c>
      <c r="C1889">
        <f t="shared" si="165"/>
        <v>7</v>
      </c>
      <c r="D1889">
        <f>IF(ISBLANK('Step 1.1 Raw Data'!B1889),"-",'Step 1.1 Raw Data'!B1889)</f>
        <v>85.918999999999997</v>
      </c>
      <c r="E1889">
        <f>IF(ISBLANK('Step 1.1 Raw Data'!C1889),"-",'Step 1.1 Raw Data'!C1889)</f>
        <v>85.918999999999997</v>
      </c>
      <c r="F1889">
        <f>IF(ISBLANK('Step 1.1 Raw Data'!D1889),"-",'Step 1.1 Raw Data'!D1889)</f>
        <v>85.918999999999997</v>
      </c>
      <c r="G1889" s="17">
        <f t="shared" si="167"/>
        <v>85.918999999999997</v>
      </c>
      <c r="H1889" s="61">
        <f>(SQRT(3)*G1889*'Step 1.1 Raw Data'!$G$3*'Step 1.1 Raw Data'!$G$4)/1000</f>
        <v>31.086189559054763</v>
      </c>
      <c r="J1889" s="10"/>
      <c r="K1889"/>
      <c r="L1889"/>
      <c r="M1889"/>
      <c r="N1889" s="17"/>
      <c r="O1889"/>
      <c r="P1889" s="10"/>
      <c r="Q1889"/>
      <c r="R1889"/>
      <c r="S1889"/>
      <c r="T1889" s="17"/>
    </row>
    <row r="1890" spans="1:20" x14ac:dyDescent="0.3">
      <c r="A1890" s="10">
        <f>IF(ISBLANK('Step 1.1 Raw Data'!A1890),"-",'Step 1.1 Raw Data'!A1890)</f>
        <v>43211.08344253472</v>
      </c>
      <c r="B1890">
        <f t="shared" si="166"/>
        <v>2</v>
      </c>
      <c r="C1890">
        <f t="shared" si="165"/>
        <v>7</v>
      </c>
      <c r="D1890">
        <f>IF(ISBLANK('Step 1.1 Raw Data'!B1890),"-",'Step 1.1 Raw Data'!B1890)</f>
        <v>86.053299999999993</v>
      </c>
      <c r="E1890">
        <f>IF(ISBLANK('Step 1.1 Raw Data'!C1890),"-",'Step 1.1 Raw Data'!C1890)</f>
        <v>86.053299999999993</v>
      </c>
      <c r="F1890">
        <f>IF(ISBLANK('Step 1.1 Raw Data'!D1890),"-",'Step 1.1 Raw Data'!D1890)</f>
        <v>86.053299999999993</v>
      </c>
      <c r="G1890" s="17">
        <f t="shared" si="167"/>
        <v>86.053299999999993</v>
      </c>
      <c r="H1890" s="61">
        <f>(SQRT(3)*G1890*'Step 1.1 Raw Data'!$G$3*'Step 1.1 Raw Data'!$G$4)/1000</f>
        <v>31.134780385970586</v>
      </c>
      <c r="J1890" s="10"/>
      <c r="K1890"/>
      <c r="L1890"/>
      <c r="M1890"/>
      <c r="N1890" s="17"/>
      <c r="O1890"/>
      <c r="P1890" s="10"/>
      <c r="Q1890"/>
      <c r="R1890"/>
      <c r="S1890"/>
      <c r="T1890" s="17"/>
    </row>
    <row r="1891" spans="1:20" x14ac:dyDescent="0.3">
      <c r="A1891" s="10">
        <f>IF(ISBLANK('Step 1.1 Raw Data'!A1891),"-",'Step 1.1 Raw Data'!A1891)</f>
        <v>43211.125109259257</v>
      </c>
      <c r="B1891">
        <f t="shared" si="166"/>
        <v>3</v>
      </c>
      <c r="C1891">
        <f t="shared" si="165"/>
        <v>7</v>
      </c>
      <c r="D1891">
        <f>IF(ISBLANK('Step 1.1 Raw Data'!B1891),"-",'Step 1.1 Raw Data'!B1891)</f>
        <v>86.167699999999996</v>
      </c>
      <c r="E1891">
        <f>IF(ISBLANK('Step 1.1 Raw Data'!C1891),"-",'Step 1.1 Raw Data'!C1891)</f>
        <v>86.167699999999996</v>
      </c>
      <c r="F1891">
        <f>IF(ISBLANK('Step 1.1 Raw Data'!D1891),"-",'Step 1.1 Raw Data'!D1891)</f>
        <v>86.167699999999996</v>
      </c>
      <c r="G1891" s="17">
        <f t="shared" si="167"/>
        <v>86.167700000000011</v>
      </c>
      <c r="H1891" s="61">
        <f>(SQRT(3)*G1891*'Step 1.1 Raw Data'!$G$3*'Step 1.1 Raw Data'!$G$4)/1000</f>
        <v>31.176171231831876</v>
      </c>
      <c r="J1891" s="10"/>
      <c r="K1891"/>
      <c r="L1891"/>
      <c r="M1891"/>
      <c r="N1891" s="17"/>
      <c r="O1891"/>
      <c r="P1891" s="10"/>
      <c r="Q1891"/>
      <c r="R1891"/>
      <c r="S1891"/>
      <c r="T1891" s="17"/>
    </row>
    <row r="1892" spans="1:20" x14ac:dyDescent="0.3">
      <c r="A1892" s="10">
        <f>IF(ISBLANK('Step 1.1 Raw Data'!A1892),"-",'Step 1.1 Raw Data'!A1892)</f>
        <v>43211.166775983795</v>
      </c>
      <c r="B1892">
        <f t="shared" si="166"/>
        <v>4</v>
      </c>
      <c r="C1892">
        <f t="shared" si="165"/>
        <v>7</v>
      </c>
      <c r="D1892">
        <f>IF(ISBLANK('Step 1.1 Raw Data'!B1892),"-",'Step 1.1 Raw Data'!B1892)</f>
        <v>86.308099999999996</v>
      </c>
      <c r="E1892">
        <f>IF(ISBLANK('Step 1.1 Raw Data'!C1892),"-",'Step 1.1 Raw Data'!C1892)</f>
        <v>86.308099999999996</v>
      </c>
      <c r="F1892">
        <f>IF(ISBLANK('Step 1.1 Raw Data'!D1892),"-",'Step 1.1 Raw Data'!D1892)</f>
        <v>86.308099999999996</v>
      </c>
      <c r="G1892" s="17">
        <f t="shared" si="167"/>
        <v>86.30810000000001</v>
      </c>
      <c r="H1892" s="61">
        <f>(SQRT(3)*G1892*'Step 1.1 Raw Data'!$G$3*'Step 1.1 Raw Data'!$G$4)/1000</f>
        <v>31.226969088116189</v>
      </c>
      <c r="J1892" s="10"/>
      <c r="K1892"/>
      <c r="L1892"/>
      <c r="M1892"/>
      <c r="N1892" s="17"/>
      <c r="O1892"/>
      <c r="P1892" s="10"/>
      <c r="Q1892"/>
      <c r="R1892"/>
      <c r="S1892"/>
      <c r="T1892" s="17"/>
    </row>
    <row r="1893" spans="1:20" x14ac:dyDescent="0.3">
      <c r="A1893" s="10">
        <f>IF(ISBLANK('Step 1.1 Raw Data'!A1893),"-",'Step 1.1 Raw Data'!A1893)</f>
        <v>43211.208442708332</v>
      </c>
      <c r="B1893">
        <f t="shared" si="166"/>
        <v>5</v>
      </c>
      <c r="C1893">
        <f t="shared" si="165"/>
        <v>7</v>
      </c>
      <c r="D1893">
        <f>IF(ISBLANK('Step 1.1 Raw Data'!B1893),"-",'Step 1.1 Raw Data'!B1893)</f>
        <v>86.256200000000007</v>
      </c>
      <c r="E1893">
        <f>IF(ISBLANK('Step 1.1 Raw Data'!C1893),"-",'Step 1.1 Raw Data'!C1893)</f>
        <v>86.256200000000007</v>
      </c>
      <c r="F1893">
        <f>IF(ISBLANK('Step 1.1 Raw Data'!D1893),"-",'Step 1.1 Raw Data'!D1893)</f>
        <v>86.256200000000007</v>
      </c>
      <c r="G1893" s="17">
        <f t="shared" si="167"/>
        <v>86.256199999999993</v>
      </c>
      <c r="H1893" s="61">
        <f>(SQRT(3)*G1893*'Step 1.1 Raw Data'!$G$3*'Step 1.1 Raw Data'!$G$4)/1000</f>
        <v>31.208191248079459</v>
      </c>
      <c r="J1893" s="10"/>
      <c r="K1893"/>
      <c r="L1893"/>
      <c r="M1893"/>
      <c r="N1893" s="17"/>
      <c r="O1893"/>
      <c r="P1893" s="10"/>
      <c r="Q1893"/>
      <c r="R1893"/>
      <c r="S1893"/>
      <c r="T1893" s="17"/>
    </row>
    <row r="1894" spans="1:20" x14ac:dyDescent="0.3">
      <c r="A1894" s="10">
        <f>IF(ISBLANK('Step 1.1 Raw Data'!A1894),"-",'Step 1.1 Raw Data'!A1894)</f>
        <v>43211.250109432869</v>
      </c>
      <c r="B1894">
        <f t="shared" si="166"/>
        <v>6</v>
      </c>
      <c r="C1894">
        <f t="shared" si="165"/>
        <v>7</v>
      </c>
      <c r="D1894">
        <f>IF(ISBLANK('Step 1.1 Raw Data'!B1894),"-",'Step 1.1 Raw Data'!B1894)</f>
        <v>86.123400000000004</v>
      </c>
      <c r="E1894">
        <f>IF(ISBLANK('Step 1.1 Raw Data'!C1894),"-",'Step 1.1 Raw Data'!C1894)</f>
        <v>86.123400000000004</v>
      </c>
      <c r="F1894">
        <f>IF(ISBLANK('Step 1.1 Raw Data'!D1894),"-",'Step 1.1 Raw Data'!D1894)</f>
        <v>86.123400000000004</v>
      </c>
      <c r="G1894" s="17">
        <f t="shared" si="167"/>
        <v>86.123400000000004</v>
      </c>
      <c r="H1894" s="61">
        <f>(SQRT(3)*G1894*'Step 1.1 Raw Data'!$G$3*'Step 1.1 Raw Data'!$G$4)/1000</f>
        <v>31.160143133303421</v>
      </c>
      <c r="J1894" s="10"/>
      <c r="K1894"/>
      <c r="L1894"/>
      <c r="M1894"/>
      <c r="N1894" s="17"/>
      <c r="O1894"/>
      <c r="P1894" s="10"/>
      <c r="Q1894"/>
      <c r="R1894"/>
      <c r="S1894"/>
      <c r="T1894" s="17"/>
    </row>
    <row r="1895" spans="1:20" x14ac:dyDescent="0.3">
      <c r="A1895" s="10">
        <f>IF(ISBLANK('Step 1.1 Raw Data'!A1895),"-",'Step 1.1 Raw Data'!A1895)</f>
        <v>43211.291776157406</v>
      </c>
      <c r="B1895">
        <f t="shared" si="166"/>
        <v>7</v>
      </c>
      <c r="C1895">
        <f t="shared" si="165"/>
        <v>7</v>
      </c>
      <c r="D1895">
        <f>IF(ISBLANK('Step 1.1 Raw Data'!B1895),"-",'Step 1.1 Raw Data'!B1895)</f>
        <v>86.190600000000003</v>
      </c>
      <c r="E1895">
        <f>IF(ISBLANK('Step 1.1 Raw Data'!C1895),"-",'Step 1.1 Raw Data'!C1895)</f>
        <v>86.190600000000003</v>
      </c>
      <c r="F1895">
        <f>IF(ISBLANK('Step 1.1 Raw Data'!D1895),"-",'Step 1.1 Raw Data'!D1895)</f>
        <v>86.190600000000003</v>
      </c>
      <c r="G1895" s="17">
        <f t="shared" si="167"/>
        <v>86.190600000000003</v>
      </c>
      <c r="H1895" s="61">
        <f>(SQRT(3)*G1895*'Step 1.1 Raw Data'!$G$3*'Step 1.1 Raw Data'!$G$4)/1000</f>
        <v>31.184456637165997</v>
      </c>
      <c r="J1895" s="10"/>
      <c r="K1895"/>
      <c r="L1895"/>
      <c r="M1895"/>
      <c r="N1895" s="17"/>
      <c r="O1895"/>
      <c r="P1895" s="10"/>
      <c r="Q1895"/>
      <c r="R1895"/>
      <c r="S1895"/>
      <c r="T1895" s="17"/>
    </row>
    <row r="1896" spans="1:20" x14ac:dyDescent="0.3">
      <c r="A1896" s="10">
        <f>IF(ISBLANK('Step 1.1 Raw Data'!A1896),"-",'Step 1.1 Raw Data'!A1896)</f>
        <v>43211.333442881943</v>
      </c>
      <c r="B1896">
        <f t="shared" si="166"/>
        <v>8</v>
      </c>
      <c r="C1896">
        <f t="shared" si="165"/>
        <v>7</v>
      </c>
      <c r="D1896">
        <f>IF(ISBLANK('Step 1.1 Raw Data'!B1896),"-",'Step 1.1 Raw Data'!B1896)</f>
        <v>86.36</v>
      </c>
      <c r="E1896">
        <f>IF(ISBLANK('Step 1.1 Raw Data'!C1896),"-",'Step 1.1 Raw Data'!C1896)</f>
        <v>86.36</v>
      </c>
      <c r="F1896">
        <f>IF(ISBLANK('Step 1.1 Raw Data'!D1896),"-",'Step 1.1 Raw Data'!D1896)</f>
        <v>86.36</v>
      </c>
      <c r="G1896" s="17">
        <f t="shared" si="167"/>
        <v>86.36</v>
      </c>
      <c r="H1896" s="61">
        <f>(SQRT(3)*G1896*'Step 1.1 Raw Data'!$G$3*'Step 1.1 Raw Data'!$G$4)/1000</f>
        <v>31.245746928152901</v>
      </c>
      <c r="J1896" s="10"/>
      <c r="K1896"/>
      <c r="L1896"/>
      <c r="M1896"/>
      <c r="N1896" s="17"/>
      <c r="O1896"/>
      <c r="P1896" s="10"/>
      <c r="Q1896"/>
      <c r="R1896"/>
      <c r="S1896"/>
      <c r="T1896" s="17"/>
    </row>
    <row r="1897" spans="1:20" x14ac:dyDescent="0.3">
      <c r="A1897" s="10">
        <f>IF(ISBLANK('Step 1.1 Raw Data'!A1897),"-",'Step 1.1 Raw Data'!A1897)</f>
        <v>43211.375109606481</v>
      </c>
      <c r="B1897">
        <f t="shared" si="166"/>
        <v>9</v>
      </c>
      <c r="C1897">
        <f t="shared" si="165"/>
        <v>7</v>
      </c>
      <c r="D1897">
        <f>IF(ISBLANK('Step 1.1 Raw Data'!B1897),"-",'Step 1.1 Raw Data'!B1897)</f>
        <v>86.491200000000006</v>
      </c>
      <c r="E1897">
        <f>IF(ISBLANK('Step 1.1 Raw Data'!C1897),"-",'Step 1.1 Raw Data'!C1897)</f>
        <v>86.491200000000006</v>
      </c>
      <c r="F1897">
        <f>IF(ISBLANK('Step 1.1 Raw Data'!D1897),"-",'Step 1.1 Raw Data'!D1897)</f>
        <v>86.491200000000006</v>
      </c>
      <c r="G1897" s="17">
        <f t="shared" si="167"/>
        <v>86.491200000000006</v>
      </c>
      <c r="H1897" s="61">
        <f>(SQRT(3)*G1897*'Step 1.1 Raw Data'!$G$3*'Step 1.1 Raw Data'!$G$4)/1000</f>
        <v>31.29321614997983</v>
      </c>
      <c r="J1897" s="10"/>
      <c r="K1897"/>
      <c r="L1897"/>
      <c r="M1897"/>
      <c r="N1897" s="17"/>
      <c r="O1897"/>
      <c r="P1897" s="10"/>
      <c r="Q1897"/>
      <c r="R1897"/>
      <c r="S1897"/>
      <c r="T1897" s="17"/>
    </row>
    <row r="1898" spans="1:20" x14ac:dyDescent="0.3">
      <c r="A1898" s="10">
        <f>IF(ISBLANK('Step 1.1 Raw Data'!A1898),"-",'Step 1.1 Raw Data'!A1898)</f>
        <v>43211.416776331018</v>
      </c>
      <c r="B1898">
        <f t="shared" si="166"/>
        <v>10</v>
      </c>
      <c r="C1898">
        <f t="shared" si="165"/>
        <v>7</v>
      </c>
      <c r="D1898">
        <f>IF(ISBLANK('Step 1.1 Raw Data'!B1898),"-",'Step 1.1 Raw Data'!B1898)</f>
        <v>86.1982</v>
      </c>
      <c r="E1898">
        <f>IF(ISBLANK('Step 1.1 Raw Data'!C1898),"-",'Step 1.1 Raw Data'!C1898)</f>
        <v>86.1982</v>
      </c>
      <c r="F1898">
        <f>IF(ISBLANK('Step 1.1 Raw Data'!D1898),"-",'Step 1.1 Raw Data'!D1898)</f>
        <v>86.1982</v>
      </c>
      <c r="G1898" s="17">
        <f t="shared" si="167"/>
        <v>86.1982</v>
      </c>
      <c r="H1898" s="61">
        <f>(SQRT(3)*G1898*'Step 1.1 Raw Data'!$G$3*'Step 1.1 Raw Data'!$G$4)/1000</f>
        <v>31.187206378674261</v>
      </c>
      <c r="J1898" s="10"/>
      <c r="K1898"/>
      <c r="L1898"/>
      <c r="M1898"/>
      <c r="N1898" s="17"/>
      <c r="O1898"/>
      <c r="P1898" s="10"/>
      <c r="Q1898"/>
      <c r="R1898"/>
      <c r="S1898"/>
      <c r="T1898" s="17"/>
    </row>
    <row r="1899" spans="1:20" x14ac:dyDescent="0.3">
      <c r="A1899" s="10">
        <f>IF(ISBLANK('Step 1.1 Raw Data'!A1899),"-",'Step 1.1 Raw Data'!A1899)</f>
        <v>43211.458443055555</v>
      </c>
      <c r="B1899">
        <f t="shared" si="166"/>
        <v>11</v>
      </c>
      <c r="C1899">
        <f t="shared" si="165"/>
        <v>7</v>
      </c>
      <c r="D1899">
        <f>IF(ISBLANK('Step 1.1 Raw Data'!B1899),"-",'Step 1.1 Raw Data'!B1899)</f>
        <v>86.170699999999997</v>
      </c>
      <c r="E1899">
        <f>IF(ISBLANK('Step 1.1 Raw Data'!C1899),"-",'Step 1.1 Raw Data'!C1899)</f>
        <v>86.170699999999997</v>
      </c>
      <c r="F1899">
        <f>IF(ISBLANK('Step 1.1 Raw Data'!D1899),"-",'Step 1.1 Raw Data'!D1899)</f>
        <v>86.170699999999997</v>
      </c>
      <c r="G1899" s="17">
        <f t="shared" si="167"/>
        <v>86.170699999999997</v>
      </c>
      <c r="H1899" s="61">
        <f>(SQRT(3)*G1899*'Step 1.1 Raw Data'!$G$3*'Step 1.1 Raw Data'!$G$4)/1000</f>
        <v>31.177256656111446</v>
      </c>
      <c r="J1899" s="10"/>
      <c r="K1899"/>
      <c r="L1899"/>
      <c r="M1899"/>
      <c r="N1899" s="17"/>
      <c r="O1899"/>
      <c r="P1899" s="10"/>
      <c r="Q1899"/>
      <c r="R1899"/>
      <c r="S1899"/>
      <c r="T1899" s="17"/>
    </row>
    <row r="1900" spans="1:20" x14ac:dyDescent="0.3">
      <c r="A1900" s="10">
        <f>IF(ISBLANK('Step 1.1 Raw Data'!A1900),"-",'Step 1.1 Raw Data'!A1900)</f>
        <v>43211.500109780092</v>
      </c>
      <c r="B1900">
        <f t="shared" si="166"/>
        <v>12</v>
      </c>
      <c r="C1900">
        <f t="shared" si="165"/>
        <v>7</v>
      </c>
      <c r="D1900">
        <f>IF(ISBLANK('Step 1.1 Raw Data'!B1900),"-",'Step 1.1 Raw Data'!B1900)</f>
        <v>86.501900000000006</v>
      </c>
      <c r="E1900">
        <f>IF(ISBLANK('Step 1.1 Raw Data'!C1900),"-",'Step 1.1 Raw Data'!C1900)</f>
        <v>86.501900000000006</v>
      </c>
      <c r="F1900">
        <f>IF(ISBLANK('Step 1.1 Raw Data'!D1900),"-",'Step 1.1 Raw Data'!D1900)</f>
        <v>86.501900000000006</v>
      </c>
      <c r="G1900" s="17">
        <f t="shared" si="167"/>
        <v>86.50190000000002</v>
      </c>
      <c r="H1900" s="61">
        <f>(SQRT(3)*G1900*'Step 1.1 Raw Data'!$G$3*'Step 1.1 Raw Data'!$G$4)/1000</f>
        <v>31.297087496577003</v>
      </c>
      <c r="J1900" s="10"/>
      <c r="K1900"/>
      <c r="L1900"/>
      <c r="M1900"/>
      <c r="N1900" s="17"/>
      <c r="O1900"/>
      <c r="P1900" s="10"/>
      <c r="Q1900"/>
      <c r="R1900"/>
      <c r="S1900"/>
      <c r="T1900" s="17"/>
    </row>
    <row r="1901" spans="1:20" x14ac:dyDescent="0.3">
      <c r="A1901" s="10">
        <f>IF(ISBLANK('Step 1.1 Raw Data'!A1901),"-",'Step 1.1 Raw Data'!A1901)</f>
        <v>43211.54177650463</v>
      </c>
      <c r="B1901">
        <f t="shared" si="166"/>
        <v>13</v>
      </c>
      <c r="C1901">
        <f t="shared" si="165"/>
        <v>7</v>
      </c>
      <c r="D1901">
        <f>IF(ISBLANK('Step 1.1 Raw Data'!B1901),"-",'Step 1.1 Raw Data'!B1901)</f>
        <v>86.614800000000002</v>
      </c>
      <c r="E1901">
        <f>IF(ISBLANK('Step 1.1 Raw Data'!C1901),"-",'Step 1.1 Raw Data'!C1901)</f>
        <v>86.614800000000002</v>
      </c>
      <c r="F1901">
        <f>IF(ISBLANK('Step 1.1 Raw Data'!D1901),"-",'Step 1.1 Raw Data'!D1901)</f>
        <v>86.614800000000002</v>
      </c>
      <c r="G1901" s="17">
        <f t="shared" si="167"/>
        <v>86.614800000000002</v>
      </c>
      <c r="H1901" s="61">
        <f>(SQRT(3)*G1901*'Step 1.1 Raw Data'!$G$3*'Step 1.1 Raw Data'!$G$4)/1000</f>
        <v>31.337935630298489</v>
      </c>
      <c r="J1901" s="10"/>
      <c r="K1901"/>
      <c r="L1901"/>
      <c r="M1901"/>
      <c r="N1901" s="17"/>
      <c r="O1901"/>
      <c r="P1901" s="10"/>
      <c r="Q1901"/>
      <c r="R1901"/>
      <c r="S1901"/>
      <c r="T1901" s="17"/>
    </row>
    <row r="1902" spans="1:20" x14ac:dyDescent="0.3">
      <c r="A1902" s="10">
        <f>IF(ISBLANK('Step 1.1 Raw Data'!A1902),"-",'Step 1.1 Raw Data'!A1902)</f>
        <v>43211.583443229167</v>
      </c>
      <c r="B1902">
        <f t="shared" si="166"/>
        <v>14</v>
      </c>
      <c r="C1902">
        <f t="shared" si="165"/>
        <v>7</v>
      </c>
      <c r="D1902">
        <f>IF(ISBLANK('Step 1.1 Raw Data'!B1902),"-",'Step 1.1 Raw Data'!B1902)</f>
        <v>86.443899999999999</v>
      </c>
      <c r="E1902">
        <f>IF(ISBLANK('Step 1.1 Raw Data'!C1902),"-",'Step 1.1 Raw Data'!C1902)</f>
        <v>86.443899999999999</v>
      </c>
      <c r="F1902">
        <f>IF(ISBLANK('Step 1.1 Raw Data'!D1902),"-",'Step 1.1 Raw Data'!D1902)</f>
        <v>86.443899999999999</v>
      </c>
      <c r="G1902" s="17">
        <f t="shared" si="167"/>
        <v>86.443899999999999</v>
      </c>
      <c r="H1902" s="61">
        <f>(SQRT(3)*G1902*'Step 1.1 Raw Data'!$G$3*'Step 1.1 Raw Data'!$G$4)/1000</f>
        <v>31.276102627171799</v>
      </c>
      <c r="J1902" s="10"/>
      <c r="K1902"/>
      <c r="L1902"/>
      <c r="M1902"/>
      <c r="N1902" s="17"/>
      <c r="O1902"/>
      <c r="P1902" s="10"/>
      <c r="Q1902"/>
      <c r="R1902"/>
      <c r="S1902"/>
      <c r="T1902" s="17"/>
    </row>
    <row r="1903" spans="1:20" x14ac:dyDescent="0.3">
      <c r="A1903" s="10">
        <f>IF(ISBLANK('Step 1.1 Raw Data'!A1903),"-",'Step 1.1 Raw Data'!A1903)</f>
        <v>43211.625109953704</v>
      </c>
      <c r="B1903">
        <f t="shared" si="166"/>
        <v>15</v>
      </c>
      <c r="C1903">
        <f t="shared" si="165"/>
        <v>7</v>
      </c>
      <c r="D1903">
        <f>IF(ISBLANK('Step 1.1 Raw Data'!B1903),"-",'Step 1.1 Raw Data'!B1903)</f>
        <v>86.552199999999999</v>
      </c>
      <c r="E1903">
        <f>IF(ISBLANK('Step 1.1 Raw Data'!C1903),"-",'Step 1.1 Raw Data'!C1903)</f>
        <v>86.552199999999999</v>
      </c>
      <c r="F1903">
        <f>IF(ISBLANK('Step 1.1 Raw Data'!D1903),"-",'Step 1.1 Raw Data'!D1903)</f>
        <v>86.552199999999999</v>
      </c>
      <c r="G1903" s="17">
        <f t="shared" si="167"/>
        <v>86.552200000000013</v>
      </c>
      <c r="H1903" s="61">
        <f>(SQRT(3)*G1903*'Step 1.1 Raw Data'!$G$3*'Step 1.1 Raw Data'!$G$4)/1000</f>
        <v>31.315286443664611</v>
      </c>
      <c r="J1903" s="10"/>
      <c r="K1903"/>
      <c r="L1903"/>
      <c r="M1903"/>
      <c r="N1903" s="17"/>
      <c r="O1903"/>
      <c r="P1903" s="10"/>
      <c r="Q1903"/>
      <c r="R1903"/>
      <c r="S1903"/>
      <c r="T1903" s="17"/>
    </row>
    <row r="1904" spans="1:20" x14ac:dyDescent="0.3">
      <c r="A1904" s="10">
        <f>IF(ISBLANK('Step 1.1 Raw Data'!A1904),"-",'Step 1.1 Raw Data'!A1904)</f>
        <v>43211.666776678241</v>
      </c>
      <c r="B1904">
        <f t="shared" si="166"/>
        <v>16</v>
      </c>
      <c r="C1904">
        <f t="shared" si="165"/>
        <v>7</v>
      </c>
      <c r="D1904">
        <f>IF(ISBLANK('Step 1.1 Raw Data'!B1904),"-",'Step 1.1 Raw Data'!B1904)</f>
        <v>86.564400000000006</v>
      </c>
      <c r="E1904">
        <f>IF(ISBLANK('Step 1.1 Raw Data'!C1904),"-",'Step 1.1 Raw Data'!C1904)</f>
        <v>86.564400000000006</v>
      </c>
      <c r="F1904">
        <f>IF(ISBLANK('Step 1.1 Raw Data'!D1904),"-",'Step 1.1 Raw Data'!D1904)</f>
        <v>86.564400000000006</v>
      </c>
      <c r="G1904" s="17">
        <f t="shared" si="167"/>
        <v>86.56440000000002</v>
      </c>
      <c r="H1904" s="61">
        <f>(SQRT(3)*G1904*'Step 1.1 Raw Data'!$G$3*'Step 1.1 Raw Data'!$G$4)/1000</f>
        <v>31.319700502401567</v>
      </c>
      <c r="J1904" s="10"/>
      <c r="K1904"/>
      <c r="L1904"/>
      <c r="M1904"/>
      <c r="N1904" s="17"/>
      <c r="O1904"/>
      <c r="P1904" s="10"/>
      <c r="Q1904"/>
      <c r="R1904"/>
      <c r="S1904"/>
      <c r="T1904" s="17"/>
    </row>
    <row r="1905" spans="1:20" x14ac:dyDescent="0.3">
      <c r="A1905" s="10">
        <f>IF(ISBLANK('Step 1.1 Raw Data'!A1905),"-",'Step 1.1 Raw Data'!A1905)</f>
        <v>43211.708443402778</v>
      </c>
      <c r="B1905">
        <f t="shared" si="166"/>
        <v>17</v>
      </c>
      <c r="C1905">
        <f t="shared" si="165"/>
        <v>7</v>
      </c>
      <c r="D1905">
        <f>IF(ISBLANK('Step 1.1 Raw Data'!B1905),"-",'Step 1.1 Raw Data'!B1905)</f>
        <v>86.744500000000002</v>
      </c>
      <c r="E1905">
        <f>IF(ISBLANK('Step 1.1 Raw Data'!C1905),"-",'Step 1.1 Raw Data'!C1905)</f>
        <v>86.744500000000002</v>
      </c>
      <c r="F1905">
        <f>IF(ISBLANK('Step 1.1 Raw Data'!D1905),"-",'Step 1.1 Raw Data'!D1905)</f>
        <v>86.744500000000002</v>
      </c>
      <c r="G1905" s="17">
        <f t="shared" si="167"/>
        <v>86.744500000000002</v>
      </c>
      <c r="H1905" s="61">
        <f>(SQRT(3)*G1905*'Step 1.1 Raw Data'!$G$3*'Step 1.1 Raw Data'!$G$4)/1000</f>
        <v>31.384862139985632</v>
      </c>
      <c r="J1905" s="10"/>
      <c r="K1905"/>
      <c r="L1905"/>
      <c r="M1905"/>
      <c r="N1905" s="17"/>
      <c r="O1905"/>
      <c r="P1905" s="10"/>
      <c r="Q1905"/>
      <c r="R1905"/>
      <c r="S1905"/>
      <c r="T1905" s="17"/>
    </row>
    <row r="1906" spans="1:20" x14ac:dyDescent="0.3">
      <c r="A1906" s="10">
        <f>IF(ISBLANK('Step 1.1 Raw Data'!A1906),"-",'Step 1.1 Raw Data'!A1906)</f>
        <v>43211.750110127316</v>
      </c>
      <c r="B1906">
        <f t="shared" si="166"/>
        <v>18</v>
      </c>
      <c r="C1906">
        <f t="shared" si="165"/>
        <v>7</v>
      </c>
      <c r="D1906">
        <f>IF(ISBLANK('Step 1.1 Raw Data'!B1906),"-",'Step 1.1 Raw Data'!B1906)</f>
        <v>86.466800000000006</v>
      </c>
      <c r="E1906">
        <f>IF(ISBLANK('Step 1.1 Raw Data'!C1906),"-",'Step 1.1 Raw Data'!C1906)</f>
        <v>86.466800000000006</v>
      </c>
      <c r="F1906">
        <f>IF(ISBLANK('Step 1.1 Raw Data'!D1906),"-",'Step 1.1 Raw Data'!D1906)</f>
        <v>86.466800000000006</v>
      </c>
      <c r="G1906" s="17">
        <f t="shared" si="167"/>
        <v>86.466799999999992</v>
      </c>
      <c r="H1906" s="61">
        <f>(SQRT(3)*G1906*'Step 1.1 Raw Data'!$G$3*'Step 1.1 Raw Data'!$G$4)/1000</f>
        <v>31.28438803250592</v>
      </c>
      <c r="J1906" s="10"/>
      <c r="K1906"/>
      <c r="L1906"/>
      <c r="M1906"/>
      <c r="N1906" s="17"/>
      <c r="O1906"/>
      <c r="P1906" s="10"/>
      <c r="Q1906"/>
      <c r="R1906"/>
      <c r="S1906"/>
      <c r="T1906" s="17"/>
    </row>
    <row r="1907" spans="1:20" x14ac:dyDescent="0.3">
      <c r="A1907" s="10">
        <f>IF(ISBLANK('Step 1.1 Raw Data'!A1907),"-",'Step 1.1 Raw Data'!A1907)</f>
        <v>43211.791776851853</v>
      </c>
      <c r="B1907">
        <f t="shared" si="166"/>
        <v>19</v>
      </c>
      <c r="C1907">
        <f t="shared" si="165"/>
        <v>7</v>
      </c>
      <c r="D1907">
        <f>IF(ISBLANK('Step 1.1 Raw Data'!B1907),"-",'Step 1.1 Raw Data'!B1907)</f>
        <v>86.366100000000003</v>
      </c>
      <c r="E1907">
        <f>IF(ISBLANK('Step 1.1 Raw Data'!C1907),"-",'Step 1.1 Raw Data'!C1907)</f>
        <v>86.366100000000003</v>
      </c>
      <c r="F1907">
        <f>IF(ISBLANK('Step 1.1 Raw Data'!D1907),"-",'Step 1.1 Raw Data'!D1907)</f>
        <v>86.366100000000003</v>
      </c>
      <c r="G1907" s="17">
        <f t="shared" si="167"/>
        <v>86.366100000000003</v>
      </c>
      <c r="H1907" s="61">
        <f>(SQRT(3)*G1907*'Step 1.1 Raw Data'!$G$3*'Step 1.1 Raw Data'!$G$4)/1000</f>
        <v>31.247953957521378</v>
      </c>
      <c r="J1907" s="10"/>
      <c r="K1907"/>
      <c r="L1907"/>
      <c r="M1907"/>
      <c r="N1907" s="17"/>
      <c r="O1907"/>
      <c r="P1907" s="10"/>
      <c r="Q1907"/>
      <c r="R1907"/>
      <c r="S1907"/>
      <c r="T1907" s="17"/>
    </row>
    <row r="1908" spans="1:20" x14ac:dyDescent="0.3">
      <c r="A1908" s="10">
        <f>IF(ISBLANK('Step 1.1 Raw Data'!A1908),"-",'Step 1.1 Raw Data'!A1908)</f>
        <v>43211.83344357639</v>
      </c>
      <c r="B1908">
        <f t="shared" si="166"/>
        <v>20</v>
      </c>
      <c r="C1908">
        <f t="shared" si="165"/>
        <v>7</v>
      </c>
      <c r="D1908">
        <f>IF(ISBLANK('Step 1.1 Raw Data'!B1908),"-",'Step 1.1 Raw Data'!B1908)</f>
        <v>86.1173</v>
      </c>
      <c r="E1908">
        <f>IF(ISBLANK('Step 1.1 Raw Data'!C1908),"-",'Step 1.1 Raw Data'!C1908)</f>
        <v>86.1173</v>
      </c>
      <c r="F1908">
        <f>IF(ISBLANK('Step 1.1 Raw Data'!D1908),"-",'Step 1.1 Raw Data'!D1908)</f>
        <v>86.1173</v>
      </c>
      <c r="G1908" s="17">
        <f t="shared" si="167"/>
        <v>86.1173</v>
      </c>
      <c r="H1908" s="61">
        <f>(SQRT(3)*G1908*'Step 1.1 Raw Data'!$G$3*'Step 1.1 Raw Data'!$G$4)/1000</f>
        <v>31.157936103934944</v>
      </c>
      <c r="J1908" s="10"/>
      <c r="K1908"/>
      <c r="L1908"/>
      <c r="M1908"/>
      <c r="N1908" s="17"/>
      <c r="O1908"/>
      <c r="P1908" s="10"/>
      <c r="Q1908"/>
      <c r="R1908"/>
      <c r="S1908"/>
      <c r="T1908" s="17"/>
    </row>
    <row r="1909" spans="1:20" x14ac:dyDescent="0.3">
      <c r="A1909" s="10">
        <f>IF(ISBLANK('Step 1.1 Raw Data'!A1909),"-",'Step 1.1 Raw Data'!A1909)</f>
        <v>43211.875110300927</v>
      </c>
      <c r="B1909">
        <f t="shared" si="166"/>
        <v>21</v>
      </c>
      <c r="C1909">
        <f t="shared" si="165"/>
        <v>7</v>
      </c>
      <c r="D1909">
        <f>IF(ISBLANK('Step 1.1 Raw Data'!B1909),"-",'Step 1.1 Raw Data'!B1909)</f>
        <v>86.155500000000004</v>
      </c>
      <c r="E1909">
        <f>IF(ISBLANK('Step 1.1 Raw Data'!C1909),"-",'Step 1.1 Raw Data'!C1909)</f>
        <v>86.155500000000004</v>
      </c>
      <c r="F1909">
        <f>IF(ISBLANK('Step 1.1 Raw Data'!D1909),"-",'Step 1.1 Raw Data'!D1909)</f>
        <v>86.155500000000004</v>
      </c>
      <c r="G1909" s="17">
        <f t="shared" si="167"/>
        <v>86.155500000000004</v>
      </c>
      <c r="H1909" s="61">
        <f>(SQRT(3)*G1909*'Step 1.1 Raw Data'!$G$3*'Step 1.1 Raw Data'!$G$4)/1000</f>
        <v>31.171757173094921</v>
      </c>
      <c r="J1909" s="10"/>
      <c r="K1909"/>
      <c r="L1909"/>
      <c r="M1909"/>
      <c r="N1909" s="17"/>
      <c r="O1909"/>
      <c r="P1909" s="10"/>
      <c r="Q1909"/>
      <c r="R1909"/>
      <c r="S1909"/>
      <c r="T1909" s="17"/>
    </row>
    <row r="1910" spans="1:20" x14ac:dyDescent="0.3">
      <c r="A1910" s="10">
        <f>IF(ISBLANK('Step 1.1 Raw Data'!A1910),"-",'Step 1.1 Raw Data'!A1910)</f>
        <v>43211.916777025464</v>
      </c>
      <c r="B1910">
        <f t="shared" si="166"/>
        <v>22</v>
      </c>
      <c r="C1910">
        <f t="shared" si="165"/>
        <v>7</v>
      </c>
      <c r="D1910">
        <f>IF(ISBLANK('Step 1.1 Raw Data'!B1910),"-",'Step 1.1 Raw Data'!B1910)</f>
        <v>86.221100000000007</v>
      </c>
      <c r="E1910">
        <f>IF(ISBLANK('Step 1.1 Raw Data'!C1910),"-",'Step 1.1 Raw Data'!C1910)</f>
        <v>86.221100000000007</v>
      </c>
      <c r="F1910">
        <f>IF(ISBLANK('Step 1.1 Raw Data'!D1910),"-",'Step 1.1 Raw Data'!D1910)</f>
        <v>86.221100000000007</v>
      </c>
      <c r="G1910" s="17">
        <f t="shared" si="167"/>
        <v>86.221100000000021</v>
      </c>
      <c r="H1910" s="61">
        <f>(SQRT(3)*G1910*'Step 1.1 Raw Data'!$G$3*'Step 1.1 Raw Data'!$G$4)/1000</f>
        <v>31.195491784008386</v>
      </c>
      <c r="J1910" s="10"/>
      <c r="K1910"/>
      <c r="L1910"/>
      <c r="M1910"/>
      <c r="N1910" s="17"/>
      <c r="O1910"/>
      <c r="P1910" s="10"/>
      <c r="Q1910"/>
      <c r="R1910"/>
      <c r="S1910"/>
      <c r="T1910" s="17"/>
    </row>
    <row r="1911" spans="1:20" x14ac:dyDescent="0.3">
      <c r="A1911" s="10">
        <f>IF(ISBLANK('Step 1.1 Raw Data'!A1911),"-",'Step 1.1 Raw Data'!A1911)</f>
        <v>43211.958443750002</v>
      </c>
      <c r="B1911">
        <f t="shared" si="166"/>
        <v>23</v>
      </c>
      <c r="C1911">
        <f t="shared" si="165"/>
        <v>7</v>
      </c>
      <c r="D1911">
        <f>IF(ISBLANK('Step 1.1 Raw Data'!B1911),"-",'Step 1.1 Raw Data'!B1911)</f>
        <v>86.2226</v>
      </c>
      <c r="E1911">
        <f>IF(ISBLANK('Step 1.1 Raw Data'!C1911),"-",'Step 1.1 Raw Data'!C1911)</f>
        <v>86.2226</v>
      </c>
      <c r="F1911">
        <f>IF(ISBLANK('Step 1.1 Raw Data'!D1911),"-",'Step 1.1 Raw Data'!D1911)</f>
        <v>86.2226</v>
      </c>
      <c r="G1911" s="17">
        <f t="shared" si="167"/>
        <v>86.2226</v>
      </c>
      <c r="H1911" s="61">
        <f>(SQRT(3)*G1911*'Step 1.1 Raw Data'!$G$3*'Step 1.1 Raw Data'!$G$4)/1000</f>
        <v>31.196034496148172</v>
      </c>
      <c r="J1911" s="10"/>
      <c r="K1911"/>
      <c r="L1911"/>
      <c r="M1911"/>
      <c r="N1911" s="17"/>
      <c r="O1911"/>
      <c r="P1911" s="10"/>
      <c r="Q1911"/>
      <c r="R1911"/>
      <c r="S1911"/>
      <c r="T1911" s="17"/>
    </row>
    <row r="1912" spans="1:20" x14ac:dyDescent="0.3">
      <c r="A1912" s="10">
        <f>IF(ISBLANK('Step 1.1 Raw Data'!A1912),"-",'Step 1.1 Raw Data'!A1912)</f>
        <v>43212.000110474539</v>
      </c>
      <c r="B1912">
        <f t="shared" si="166"/>
        <v>0</v>
      </c>
      <c r="C1912">
        <f t="shared" si="165"/>
        <v>1</v>
      </c>
      <c r="D1912">
        <f>IF(ISBLANK('Step 1.1 Raw Data'!B1912),"-",'Step 1.1 Raw Data'!B1912)</f>
        <v>86.236400000000003</v>
      </c>
      <c r="E1912">
        <f>IF(ISBLANK('Step 1.1 Raw Data'!C1912),"-",'Step 1.1 Raw Data'!C1912)</f>
        <v>86.236400000000003</v>
      </c>
      <c r="F1912">
        <f>IF(ISBLANK('Step 1.1 Raw Data'!D1912),"-",'Step 1.1 Raw Data'!D1912)</f>
        <v>86.236400000000003</v>
      </c>
      <c r="G1912" s="17">
        <f t="shared" si="167"/>
        <v>86.236400000000003</v>
      </c>
      <c r="H1912" s="61">
        <f>(SQRT(3)*G1912*'Step 1.1 Raw Data'!$G$3*'Step 1.1 Raw Data'!$G$4)/1000</f>
        <v>31.201027447834235</v>
      </c>
      <c r="J1912" s="10"/>
      <c r="K1912"/>
      <c r="L1912"/>
      <c r="M1912"/>
      <c r="N1912" s="17"/>
      <c r="O1912"/>
      <c r="P1912" s="10"/>
      <c r="Q1912"/>
      <c r="R1912"/>
      <c r="S1912"/>
      <c r="T1912" s="17"/>
    </row>
    <row r="1913" spans="1:20" x14ac:dyDescent="0.3">
      <c r="A1913" s="10">
        <f>IF(ISBLANK('Step 1.1 Raw Data'!A1913),"-",'Step 1.1 Raw Data'!A1913)</f>
        <v>43212.041777199076</v>
      </c>
      <c r="B1913">
        <f t="shared" si="166"/>
        <v>1</v>
      </c>
      <c r="C1913">
        <f t="shared" si="165"/>
        <v>1</v>
      </c>
      <c r="D1913">
        <f>IF(ISBLANK('Step 1.1 Raw Data'!B1913),"-",'Step 1.1 Raw Data'!B1913)</f>
        <v>86.318799999999996</v>
      </c>
      <c r="E1913">
        <f>IF(ISBLANK('Step 1.1 Raw Data'!C1913),"-",'Step 1.1 Raw Data'!C1913)</f>
        <v>86.318799999999996</v>
      </c>
      <c r="F1913">
        <f>IF(ISBLANK('Step 1.1 Raw Data'!D1913),"-",'Step 1.1 Raw Data'!D1913)</f>
        <v>86.318799999999996</v>
      </c>
      <c r="G1913" s="17">
        <f t="shared" si="167"/>
        <v>86.318799999999996</v>
      </c>
      <c r="H1913" s="61">
        <f>(SQRT(3)*G1913*'Step 1.1 Raw Data'!$G$3*'Step 1.1 Raw Data'!$G$4)/1000</f>
        <v>31.230840434713343</v>
      </c>
      <c r="J1913" s="10"/>
      <c r="K1913"/>
      <c r="L1913"/>
      <c r="M1913"/>
      <c r="N1913" s="17"/>
      <c r="O1913"/>
      <c r="P1913" s="10"/>
      <c r="Q1913"/>
      <c r="R1913"/>
      <c r="S1913"/>
      <c r="T1913" s="17"/>
    </row>
    <row r="1914" spans="1:20" x14ac:dyDescent="0.3">
      <c r="A1914" s="10">
        <f>IF(ISBLANK('Step 1.1 Raw Data'!A1914),"-",'Step 1.1 Raw Data'!A1914)</f>
        <v>43212.083443923613</v>
      </c>
      <c r="B1914">
        <f t="shared" si="166"/>
        <v>2</v>
      </c>
      <c r="C1914">
        <f t="shared" si="165"/>
        <v>1</v>
      </c>
      <c r="D1914">
        <f>IF(ISBLANK('Step 1.1 Raw Data'!B1914),"-",'Step 1.1 Raw Data'!B1914)</f>
        <v>86.2119</v>
      </c>
      <c r="E1914">
        <f>IF(ISBLANK('Step 1.1 Raw Data'!C1914),"-",'Step 1.1 Raw Data'!C1914)</f>
        <v>86.2119</v>
      </c>
      <c r="F1914">
        <f>IF(ISBLANK('Step 1.1 Raw Data'!D1914),"-",'Step 1.1 Raw Data'!D1914)</f>
        <v>86.2119</v>
      </c>
      <c r="G1914" s="17">
        <f t="shared" si="167"/>
        <v>86.2119</v>
      </c>
      <c r="H1914" s="61">
        <f>(SQRT(3)*G1914*'Step 1.1 Raw Data'!$G$3*'Step 1.1 Raw Data'!$G$4)/1000</f>
        <v>31.192163149551003</v>
      </c>
      <c r="J1914" s="10"/>
      <c r="K1914"/>
      <c r="L1914"/>
      <c r="M1914"/>
      <c r="N1914" s="17"/>
      <c r="O1914"/>
      <c r="P1914" s="10"/>
      <c r="Q1914"/>
      <c r="R1914"/>
      <c r="S1914"/>
      <c r="T1914" s="17"/>
    </row>
    <row r="1915" spans="1:20" x14ac:dyDescent="0.3">
      <c r="A1915" s="10">
        <f>IF(ISBLANK('Step 1.1 Raw Data'!A1915),"-",'Step 1.1 Raw Data'!A1915)</f>
        <v>43212.12511064815</v>
      </c>
      <c r="B1915">
        <f t="shared" si="166"/>
        <v>3</v>
      </c>
      <c r="C1915">
        <f t="shared" si="165"/>
        <v>1</v>
      </c>
      <c r="D1915">
        <f>IF(ISBLANK('Step 1.1 Raw Data'!B1915),"-",'Step 1.1 Raw Data'!B1915)</f>
        <v>86.1845</v>
      </c>
      <c r="E1915">
        <f>IF(ISBLANK('Step 1.1 Raw Data'!C1915),"-",'Step 1.1 Raw Data'!C1915)</f>
        <v>86.1845</v>
      </c>
      <c r="F1915">
        <f>IF(ISBLANK('Step 1.1 Raw Data'!D1915),"-",'Step 1.1 Raw Data'!D1915)</f>
        <v>86.1845</v>
      </c>
      <c r="G1915" s="17">
        <f t="shared" si="167"/>
        <v>86.1845</v>
      </c>
      <c r="H1915" s="61">
        <f>(SQRT(3)*G1915*'Step 1.1 Raw Data'!$G$3*'Step 1.1 Raw Data'!$G$4)/1000</f>
        <v>31.182249607797516</v>
      </c>
      <c r="J1915" s="10"/>
      <c r="K1915"/>
      <c r="L1915"/>
      <c r="M1915"/>
      <c r="N1915" s="17"/>
      <c r="O1915"/>
      <c r="P1915" s="10"/>
      <c r="Q1915"/>
      <c r="R1915"/>
      <c r="S1915"/>
      <c r="T1915" s="17"/>
    </row>
    <row r="1916" spans="1:20" x14ac:dyDescent="0.3">
      <c r="A1916" s="10">
        <f>IF(ISBLANK('Step 1.1 Raw Data'!A1916),"-",'Step 1.1 Raw Data'!A1916)</f>
        <v>43212.166777372688</v>
      </c>
      <c r="B1916">
        <f t="shared" si="166"/>
        <v>4</v>
      </c>
      <c r="C1916">
        <f t="shared" si="165"/>
        <v>1</v>
      </c>
      <c r="D1916">
        <f>IF(ISBLANK('Step 1.1 Raw Data'!B1916),"-",'Step 1.1 Raw Data'!B1916)</f>
        <v>86.245500000000007</v>
      </c>
      <c r="E1916">
        <f>IF(ISBLANK('Step 1.1 Raw Data'!C1916),"-",'Step 1.1 Raw Data'!C1916)</f>
        <v>86.245500000000007</v>
      </c>
      <c r="F1916">
        <f>IF(ISBLANK('Step 1.1 Raw Data'!D1916),"-",'Step 1.1 Raw Data'!D1916)</f>
        <v>86.245500000000007</v>
      </c>
      <c r="G1916" s="17">
        <f t="shared" si="167"/>
        <v>86.245500000000007</v>
      </c>
      <c r="H1916" s="61">
        <f>(SQRT(3)*G1916*'Step 1.1 Raw Data'!$G$3*'Step 1.1 Raw Data'!$G$4)/1000</f>
        <v>31.204319901482297</v>
      </c>
      <c r="J1916" s="10"/>
      <c r="K1916"/>
      <c r="L1916"/>
      <c r="M1916"/>
      <c r="N1916" s="17"/>
      <c r="O1916"/>
      <c r="P1916" s="10"/>
      <c r="Q1916"/>
      <c r="R1916"/>
      <c r="S1916"/>
      <c r="T1916" s="17"/>
    </row>
    <row r="1917" spans="1:20" x14ac:dyDescent="0.3">
      <c r="A1917" s="10">
        <f>IF(ISBLANK('Step 1.1 Raw Data'!A1917),"-",'Step 1.1 Raw Data'!A1917)</f>
        <v>43212.208444097225</v>
      </c>
      <c r="B1917">
        <f t="shared" si="166"/>
        <v>5</v>
      </c>
      <c r="C1917">
        <f t="shared" si="165"/>
        <v>1</v>
      </c>
      <c r="D1917">
        <f>IF(ISBLANK('Step 1.1 Raw Data'!B1917),"-",'Step 1.1 Raw Data'!B1917)</f>
        <v>86.2333</v>
      </c>
      <c r="E1917">
        <f>IF(ISBLANK('Step 1.1 Raw Data'!C1917),"-",'Step 1.1 Raw Data'!C1917)</f>
        <v>86.2333</v>
      </c>
      <c r="F1917">
        <f>IF(ISBLANK('Step 1.1 Raw Data'!D1917),"-",'Step 1.1 Raw Data'!D1917)</f>
        <v>86.2333</v>
      </c>
      <c r="G1917" s="17">
        <f t="shared" si="167"/>
        <v>86.2333</v>
      </c>
      <c r="H1917" s="61">
        <f>(SQRT(3)*G1917*'Step 1.1 Raw Data'!$G$3*'Step 1.1 Raw Data'!$G$4)/1000</f>
        <v>31.199905842745338</v>
      </c>
      <c r="J1917" s="10"/>
      <c r="K1917"/>
      <c r="L1917"/>
      <c r="M1917"/>
      <c r="N1917" s="17"/>
      <c r="O1917"/>
      <c r="P1917" s="10"/>
      <c r="Q1917"/>
      <c r="R1917"/>
      <c r="S1917"/>
      <c r="T1917" s="17"/>
    </row>
    <row r="1918" spans="1:20" x14ac:dyDescent="0.3">
      <c r="A1918" s="10">
        <f>IF(ISBLANK('Step 1.1 Raw Data'!A1918),"-",'Step 1.1 Raw Data'!A1918)</f>
        <v>43212.250110821762</v>
      </c>
      <c r="B1918">
        <f t="shared" si="166"/>
        <v>6</v>
      </c>
      <c r="C1918">
        <f t="shared" si="165"/>
        <v>1</v>
      </c>
      <c r="D1918">
        <f>IF(ISBLANK('Step 1.1 Raw Data'!B1918),"-",'Step 1.1 Raw Data'!B1918)</f>
        <v>86.277600000000007</v>
      </c>
      <c r="E1918">
        <f>IF(ISBLANK('Step 1.1 Raw Data'!C1918),"-",'Step 1.1 Raw Data'!C1918)</f>
        <v>86.277600000000007</v>
      </c>
      <c r="F1918">
        <f>IF(ISBLANK('Step 1.1 Raw Data'!D1918),"-",'Step 1.1 Raw Data'!D1918)</f>
        <v>86.277600000000007</v>
      </c>
      <c r="G1918" s="17">
        <f t="shared" si="167"/>
        <v>86.277600000000007</v>
      </c>
      <c r="H1918" s="61">
        <f>(SQRT(3)*G1918*'Step 1.1 Raw Data'!$G$3*'Step 1.1 Raw Data'!$G$4)/1000</f>
        <v>31.215933941273793</v>
      </c>
      <c r="J1918" s="10"/>
      <c r="K1918"/>
      <c r="L1918"/>
      <c r="M1918"/>
      <c r="N1918" s="17"/>
      <c r="O1918"/>
      <c r="P1918" s="10"/>
      <c r="Q1918"/>
      <c r="R1918"/>
      <c r="S1918"/>
      <c r="T1918" s="17"/>
    </row>
    <row r="1919" spans="1:20" x14ac:dyDescent="0.3">
      <c r="A1919" s="10">
        <f>IF(ISBLANK('Step 1.1 Raw Data'!A1919),"-",'Step 1.1 Raw Data'!A1919)</f>
        <v>43212.291777546299</v>
      </c>
      <c r="B1919">
        <f t="shared" si="166"/>
        <v>7</v>
      </c>
      <c r="C1919">
        <f t="shared" si="165"/>
        <v>1</v>
      </c>
      <c r="D1919">
        <f>IF(ISBLANK('Step 1.1 Raw Data'!B1919),"-",'Step 1.1 Raw Data'!B1919)</f>
        <v>86.286699999999996</v>
      </c>
      <c r="E1919">
        <f>IF(ISBLANK('Step 1.1 Raw Data'!C1919),"-",'Step 1.1 Raw Data'!C1919)</f>
        <v>86.286699999999996</v>
      </c>
      <c r="F1919">
        <f>IF(ISBLANK('Step 1.1 Raw Data'!D1919),"-",'Step 1.1 Raw Data'!D1919)</f>
        <v>86.286699999999996</v>
      </c>
      <c r="G1919" s="17">
        <f t="shared" si="167"/>
        <v>86.286699999999996</v>
      </c>
      <c r="H1919" s="61">
        <f>(SQRT(3)*G1919*'Step 1.1 Raw Data'!$G$3*'Step 1.1 Raw Data'!$G$4)/1000</f>
        <v>31.219226394921847</v>
      </c>
      <c r="J1919" s="10"/>
      <c r="K1919"/>
      <c r="L1919"/>
      <c r="M1919"/>
      <c r="N1919" s="17"/>
      <c r="O1919"/>
      <c r="P1919" s="10"/>
      <c r="Q1919"/>
      <c r="R1919"/>
      <c r="S1919"/>
      <c r="T1919" s="17"/>
    </row>
    <row r="1920" spans="1:20" x14ac:dyDescent="0.3">
      <c r="A1920" s="10">
        <f>IF(ISBLANK('Step 1.1 Raw Data'!A1920),"-",'Step 1.1 Raw Data'!A1920)</f>
        <v>43212.333444270836</v>
      </c>
      <c r="B1920">
        <f t="shared" si="166"/>
        <v>8</v>
      </c>
      <c r="C1920">
        <f t="shared" si="165"/>
        <v>1</v>
      </c>
      <c r="D1920">
        <f>IF(ISBLANK('Step 1.1 Raw Data'!B1920),"-",'Step 1.1 Raw Data'!B1920)</f>
        <v>86.298900000000003</v>
      </c>
      <c r="E1920">
        <f>IF(ISBLANK('Step 1.1 Raw Data'!C1920),"-",'Step 1.1 Raw Data'!C1920)</f>
        <v>86.298900000000003</v>
      </c>
      <c r="F1920">
        <f>IF(ISBLANK('Step 1.1 Raw Data'!D1920),"-",'Step 1.1 Raw Data'!D1920)</f>
        <v>86.298900000000003</v>
      </c>
      <c r="G1920" s="17">
        <f t="shared" si="167"/>
        <v>86.298900000000003</v>
      </c>
      <c r="H1920" s="61">
        <f>(SQRT(3)*G1920*'Step 1.1 Raw Data'!$G$3*'Step 1.1 Raw Data'!$G$4)/1000</f>
        <v>31.223640453658806</v>
      </c>
      <c r="J1920" s="10"/>
      <c r="K1920"/>
      <c r="L1920"/>
      <c r="M1920"/>
      <c r="N1920" s="17"/>
      <c r="O1920"/>
      <c r="P1920" s="10"/>
      <c r="Q1920"/>
      <c r="R1920"/>
      <c r="S1920"/>
      <c r="T1920" s="17"/>
    </row>
    <row r="1921" spans="1:20" x14ac:dyDescent="0.3">
      <c r="A1921" s="10">
        <f>IF(ISBLANK('Step 1.1 Raw Data'!A1921),"-",'Step 1.1 Raw Data'!A1921)</f>
        <v>43212.375110995374</v>
      </c>
      <c r="B1921">
        <f t="shared" si="166"/>
        <v>9</v>
      </c>
      <c r="C1921">
        <f t="shared" si="165"/>
        <v>1</v>
      </c>
      <c r="D1921">
        <f>IF(ISBLANK('Step 1.1 Raw Data'!B1921),"-",'Step 1.1 Raw Data'!B1921)</f>
        <v>86.286699999999996</v>
      </c>
      <c r="E1921">
        <f>IF(ISBLANK('Step 1.1 Raw Data'!C1921),"-",'Step 1.1 Raw Data'!C1921)</f>
        <v>86.286699999999996</v>
      </c>
      <c r="F1921">
        <f>IF(ISBLANK('Step 1.1 Raw Data'!D1921),"-",'Step 1.1 Raw Data'!D1921)</f>
        <v>86.286699999999996</v>
      </c>
      <c r="G1921" s="17">
        <f t="shared" si="167"/>
        <v>86.286699999999996</v>
      </c>
      <c r="H1921" s="61">
        <f>(SQRT(3)*G1921*'Step 1.1 Raw Data'!$G$3*'Step 1.1 Raw Data'!$G$4)/1000</f>
        <v>31.219226394921847</v>
      </c>
      <c r="J1921" s="10"/>
      <c r="K1921"/>
      <c r="L1921"/>
      <c r="M1921"/>
      <c r="N1921" s="17"/>
      <c r="O1921"/>
      <c r="P1921" s="10"/>
      <c r="Q1921"/>
      <c r="R1921"/>
      <c r="S1921"/>
      <c r="T1921" s="17"/>
    </row>
    <row r="1922" spans="1:20" x14ac:dyDescent="0.3">
      <c r="A1922" s="10">
        <f>IF(ISBLANK('Step 1.1 Raw Data'!A1922),"-",'Step 1.1 Raw Data'!A1922)</f>
        <v>43212.416777719911</v>
      </c>
      <c r="B1922">
        <f t="shared" si="166"/>
        <v>10</v>
      </c>
      <c r="C1922">
        <f t="shared" ref="C1922:C1985" si="168">WEEKDAY(A1922)</f>
        <v>1</v>
      </c>
      <c r="D1922">
        <f>IF(ISBLANK('Step 1.1 Raw Data'!B1922),"-",'Step 1.1 Raw Data'!B1922)</f>
        <v>86.288200000000003</v>
      </c>
      <c r="E1922">
        <f>IF(ISBLANK('Step 1.1 Raw Data'!C1922),"-",'Step 1.1 Raw Data'!C1922)</f>
        <v>86.288200000000003</v>
      </c>
      <c r="F1922">
        <f>IF(ISBLANK('Step 1.1 Raw Data'!D1922),"-",'Step 1.1 Raw Data'!D1922)</f>
        <v>86.288200000000003</v>
      </c>
      <c r="G1922" s="17">
        <f t="shared" si="167"/>
        <v>86.288200000000003</v>
      </c>
      <c r="H1922" s="61">
        <f>(SQRT(3)*G1922*'Step 1.1 Raw Data'!$G$3*'Step 1.1 Raw Data'!$G$4)/1000</f>
        <v>31.219769107061637</v>
      </c>
      <c r="J1922" s="10"/>
      <c r="K1922"/>
      <c r="L1922"/>
      <c r="M1922"/>
      <c r="N1922" s="17"/>
      <c r="O1922"/>
      <c r="P1922" s="10"/>
      <c r="Q1922"/>
      <c r="R1922"/>
      <c r="S1922"/>
      <c r="T1922" s="17"/>
    </row>
    <row r="1923" spans="1:20" x14ac:dyDescent="0.3">
      <c r="A1923" s="10">
        <f>IF(ISBLANK('Step 1.1 Raw Data'!A1923),"-",'Step 1.1 Raw Data'!A1923)</f>
        <v>43212.458444444441</v>
      </c>
      <c r="B1923">
        <f t="shared" ref="B1923:B1986" si="169">HOUR(A1923)</f>
        <v>11</v>
      </c>
      <c r="C1923">
        <f t="shared" si="168"/>
        <v>1</v>
      </c>
      <c r="D1923">
        <f>IF(ISBLANK('Step 1.1 Raw Data'!B1923),"-",'Step 1.1 Raw Data'!B1923)</f>
        <v>86.1845</v>
      </c>
      <c r="E1923">
        <f>IF(ISBLANK('Step 1.1 Raw Data'!C1923),"-",'Step 1.1 Raw Data'!C1923)</f>
        <v>86.1845</v>
      </c>
      <c r="F1923">
        <f>IF(ISBLANK('Step 1.1 Raw Data'!D1923),"-",'Step 1.1 Raw Data'!D1923)</f>
        <v>86.1845</v>
      </c>
      <c r="G1923" s="17">
        <f t="shared" ref="G1923:G1986" si="170">AVERAGE(D1923:F1923)</f>
        <v>86.1845</v>
      </c>
      <c r="H1923" s="61">
        <f>(SQRT(3)*G1923*'Step 1.1 Raw Data'!$G$3*'Step 1.1 Raw Data'!$G$4)/1000</f>
        <v>31.182249607797516</v>
      </c>
      <c r="J1923" s="10"/>
      <c r="K1923"/>
      <c r="L1923"/>
      <c r="M1923"/>
      <c r="N1923" s="17"/>
      <c r="O1923"/>
      <c r="P1923" s="10"/>
      <c r="Q1923"/>
      <c r="R1923"/>
      <c r="S1923"/>
      <c r="T1923" s="17"/>
    </row>
    <row r="1924" spans="1:20" x14ac:dyDescent="0.3">
      <c r="A1924" s="10">
        <f>IF(ISBLANK('Step 1.1 Raw Data'!A1924),"-",'Step 1.1 Raw Data'!A1924)</f>
        <v>43212.500111168978</v>
      </c>
      <c r="B1924">
        <f t="shared" si="169"/>
        <v>12</v>
      </c>
      <c r="C1924">
        <f t="shared" si="168"/>
        <v>1</v>
      </c>
      <c r="D1924">
        <f>IF(ISBLANK('Step 1.1 Raw Data'!B1924),"-",'Step 1.1 Raw Data'!B1924)</f>
        <v>86.141800000000003</v>
      </c>
      <c r="E1924">
        <f>IF(ISBLANK('Step 1.1 Raw Data'!C1924),"-",'Step 1.1 Raw Data'!C1924)</f>
        <v>86.141800000000003</v>
      </c>
      <c r="F1924">
        <f>IF(ISBLANK('Step 1.1 Raw Data'!D1924),"-",'Step 1.1 Raw Data'!D1924)</f>
        <v>86.141800000000003</v>
      </c>
      <c r="G1924" s="17">
        <f t="shared" si="170"/>
        <v>86.141800000000003</v>
      </c>
      <c r="H1924" s="61">
        <f>(SQRT(3)*G1924*'Step 1.1 Raw Data'!$G$3*'Step 1.1 Raw Data'!$G$4)/1000</f>
        <v>31.166800402218175</v>
      </c>
      <c r="J1924" s="10"/>
      <c r="K1924"/>
      <c r="L1924"/>
      <c r="M1924"/>
      <c r="N1924" s="17"/>
      <c r="O1924"/>
      <c r="P1924" s="10"/>
      <c r="Q1924"/>
      <c r="R1924"/>
      <c r="S1924"/>
      <c r="T1924" s="17"/>
    </row>
    <row r="1925" spans="1:20" x14ac:dyDescent="0.3">
      <c r="A1925" s="10">
        <f>IF(ISBLANK('Step 1.1 Raw Data'!A1925),"-",'Step 1.1 Raw Data'!A1925)</f>
        <v>43212.541777893515</v>
      </c>
      <c r="B1925">
        <f t="shared" si="169"/>
        <v>13</v>
      </c>
      <c r="C1925">
        <f t="shared" si="168"/>
        <v>1</v>
      </c>
      <c r="D1925">
        <f>IF(ISBLANK('Step 1.1 Raw Data'!B1925),"-",'Step 1.1 Raw Data'!B1925)</f>
        <v>86.147900000000007</v>
      </c>
      <c r="E1925">
        <f>IF(ISBLANK('Step 1.1 Raw Data'!C1925),"-",'Step 1.1 Raw Data'!C1925)</f>
        <v>86.147900000000007</v>
      </c>
      <c r="F1925">
        <f>IF(ISBLANK('Step 1.1 Raw Data'!D1925),"-",'Step 1.1 Raw Data'!D1925)</f>
        <v>86.147900000000007</v>
      </c>
      <c r="G1925" s="17">
        <f t="shared" si="170"/>
        <v>86.147900000000007</v>
      </c>
      <c r="H1925" s="61">
        <f>(SQRT(3)*G1925*'Step 1.1 Raw Data'!$G$3*'Step 1.1 Raw Data'!$G$4)/1000</f>
        <v>31.169007431586657</v>
      </c>
      <c r="J1925" s="10"/>
      <c r="K1925"/>
      <c r="L1925"/>
      <c r="M1925"/>
      <c r="N1925" s="17"/>
      <c r="O1925"/>
      <c r="P1925" s="10"/>
      <c r="Q1925"/>
      <c r="R1925"/>
      <c r="S1925"/>
      <c r="T1925" s="17"/>
    </row>
    <row r="1926" spans="1:20" x14ac:dyDescent="0.3">
      <c r="A1926" s="10">
        <f>IF(ISBLANK('Step 1.1 Raw Data'!A1926),"-",'Step 1.1 Raw Data'!A1926)</f>
        <v>43212.583444618052</v>
      </c>
      <c r="B1926">
        <f t="shared" si="169"/>
        <v>14</v>
      </c>
      <c r="C1926">
        <f t="shared" si="168"/>
        <v>1</v>
      </c>
      <c r="D1926">
        <f>IF(ISBLANK('Step 1.1 Raw Data'!B1926),"-",'Step 1.1 Raw Data'!B1926)</f>
        <v>86.111199999999997</v>
      </c>
      <c r="E1926">
        <f>IF(ISBLANK('Step 1.1 Raw Data'!C1926),"-",'Step 1.1 Raw Data'!C1926)</f>
        <v>86.111199999999997</v>
      </c>
      <c r="F1926">
        <f>IF(ISBLANK('Step 1.1 Raw Data'!D1926),"-",'Step 1.1 Raw Data'!D1926)</f>
        <v>86.111199999999997</v>
      </c>
      <c r="G1926" s="17">
        <f t="shared" si="170"/>
        <v>86.111199999999997</v>
      </c>
      <c r="H1926" s="61">
        <f>(SQRT(3)*G1926*'Step 1.1 Raw Data'!$G$3*'Step 1.1 Raw Data'!$G$4)/1000</f>
        <v>31.155729074566466</v>
      </c>
      <c r="J1926" s="10"/>
      <c r="K1926"/>
      <c r="L1926"/>
      <c r="M1926"/>
      <c r="N1926" s="17"/>
      <c r="O1926"/>
      <c r="P1926" s="10"/>
      <c r="Q1926"/>
      <c r="R1926"/>
      <c r="S1926"/>
      <c r="T1926" s="17"/>
    </row>
    <row r="1927" spans="1:20" x14ac:dyDescent="0.3">
      <c r="A1927" s="10">
        <f>IF(ISBLANK('Step 1.1 Raw Data'!A1927),"-",'Step 1.1 Raw Data'!A1927)</f>
        <v>43212.62511134259</v>
      </c>
      <c r="B1927">
        <f t="shared" si="169"/>
        <v>15</v>
      </c>
      <c r="C1927">
        <f t="shared" si="168"/>
        <v>1</v>
      </c>
      <c r="D1927">
        <f>IF(ISBLANK('Step 1.1 Raw Data'!B1927),"-",'Step 1.1 Raw Data'!B1927)</f>
        <v>86.245500000000007</v>
      </c>
      <c r="E1927">
        <f>IF(ISBLANK('Step 1.1 Raw Data'!C1927),"-",'Step 1.1 Raw Data'!C1927)</f>
        <v>86.245500000000007</v>
      </c>
      <c r="F1927">
        <f>IF(ISBLANK('Step 1.1 Raw Data'!D1927),"-",'Step 1.1 Raw Data'!D1927)</f>
        <v>86.245500000000007</v>
      </c>
      <c r="G1927" s="17">
        <f t="shared" si="170"/>
        <v>86.245500000000007</v>
      </c>
      <c r="H1927" s="61">
        <f>(SQRT(3)*G1927*'Step 1.1 Raw Data'!$G$3*'Step 1.1 Raw Data'!$G$4)/1000</f>
        <v>31.204319901482297</v>
      </c>
      <c r="J1927" s="10"/>
      <c r="K1927"/>
      <c r="L1927"/>
      <c r="M1927"/>
      <c r="N1927" s="17"/>
      <c r="O1927"/>
      <c r="P1927" s="10"/>
      <c r="Q1927"/>
      <c r="R1927"/>
      <c r="S1927"/>
      <c r="T1927" s="17"/>
    </row>
    <row r="1928" spans="1:20" x14ac:dyDescent="0.3">
      <c r="A1928" s="10">
        <f>IF(ISBLANK('Step 1.1 Raw Data'!A1928),"-",'Step 1.1 Raw Data'!A1928)</f>
        <v>43212.666778067127</v>
      </c>
      <c r="B1928">
        <f t="shared" si="169"/>
        <v>16</v>
      </c>
      <c r="C1928">
        <f t="shared" si="168"/>
        <v>1</v>
      </c>
      <c r="D1928">
        <f>IF(ISBLANK('Step 1.1 Raw Data'!B1928),"-",'Step 1.1 Raw Data'!B1928)</f>
        <v>86.344700000000003</v>
      </c>
      <c r="E1928">
        <f>IF(ISBLANK('Step 1.1 Raw Data'!C1928),"-",'Step 1.1 Raw Data'!C1928)</f>
        <v>86.344700000000003</v>
      </c>
      <c r="F1928">
        <f>IF(ISBLANK('Step 1.1 Raw Data'!D1928),"-",'Step 1.1 Raw Data'!D1928)</f>
        <v>86.344700000000003</v>
      </c>
      <c r="G1928" s="17">
        <f t="shared" si="170"/>
        <v>86.344700000000003</v>
      </c>
      <c r="H1928" s="61">
        <f>(SQRT(3)*G1928*'Step 1.1 Raw Data'!$G$3*'Step 1.1 Raw Data'!$G$4)/1000</f>
        <v>31.240211264327044</v>
      </c>
      <c r="J1928" s="10"/>
      <c r="K1928"/>
      <c r="L1928"/>
      <c r="M1928"/>
      <c r="N1928" s="17"/>
      <c r="O1928"/>
      <c r="P1928" s="10"/>
      <c r="Q1928"/>
      <c r="R1928"/>
      <c r="S1928"/>
      <c r="T1928" s="17"/>
    </row>
    <row r="1929" spans="1:20" x14ac:dyDescent="0.3">
      <c r="A1929" s="10">
        <f>IF(ISBLANK('Step 1.1 Raw Data'!A1929),"-",'Step 1.1 Raw Data'!A1929)</f>
        <v>43212.708444791664</v>
      </c>
      <c r="B1929">
        <f t="shared" si="169"/>
        <v>17</v>
      </c>
      <c r="C1929">
        <f t="shared" si="168"/>
        <v>1</v>
      </c>
      <c r="D1929">
        <f>IF(ISBLANK('Step 1.1 Raw Data'!B1929),"-",'Step 1.1 Raw Data'!B1929)</f>
        <v>86.480500000000006</v>
      </c>
      <c r="E1929">
        <f>IF(ISBLANK('Step 1.1 Raw Data'!C1929),"-",'Step 1.1 Raw Data'!C1929)</f>
        <v>86.480500000000006</v>
      </c>
      <c r="F1929">
        <f>IF(ISBLANK('Step 1.1 Raw Data'!D1929),"-",'Step 1.1 Raw Data'!D1929)</f>
        <v>86.480500000000006</v>
      </c>
      <c r="G1929" s="17">
        <f t="shared" si="170"/>
        <v>86.480500000000006</v>
      </c>
      <c r="H1929" s="61">
        <f>(SQRT(3)*G1929*'Step 1.1 Raw Data'!$G$3*'Step 1.1 Raw Data'!$G$4)/1000</f>
        <v>31.289344803382665</v>
      </c>
      <c r="J1929" s="10"/>
      <c r="K1929"/>
      <c r="L1929"/>
      <c r="M1929"/>
      <c r="N1929" s="17"/>
      <c r="O1929"/>
      <c r="P1929" s="10"/>
      <c r="Q1929"/>
      <c r="R1929"/>
      <c r="S1929"/>
      <c r="T1929" s="17"/>
    </row>
    <row r="1930" spans="1:20" x14ac:dyDescent="0.3">
      <c r="A1930" s="10">
        <f>IF(ISBLANK('Step 1.1 Raw Data'!A1930),"-",'Step 1.1 Raw Data'!A1930)</f>
        <v>43212.750111516201</v>
      </c>
      <c r="B1930">
        <f t="shared" si="169"/>
        <v>18</v>
      </c>
      <c r="C1930">
        <f t="shared" si="168"/>
        <v>1</v>
      </c>
      <c r="D1930">
        <f>IF(ISBLANK('Step 1.1 Raw Data'!B1930),"-",'Step 1.1 Raw Data'!B1930)</f>
        <v>86.433199999999999</v>
      </c>
      <c r="E1930">
        <f>IF(ISBLANK('Step 1.1 Raw Data'!C1930),"-",'Step 1.1 Raw Data'!C1930)</f>
        <v>86.433199999999999</v>
      </c>
      <c r="F1930">
        <f>IF(ISBLANK('Step 1.1 Raw Data'!D1930),"-",'Step 1.1 Raw Data'!D1930)</f>
        <v>86.433199999999999</v>
      </c>
      <c r="G1930" s="17">
        <f t="shared" si="170"/>
        <v>86.433199999999999</v>
      </c>
      <c r="H1930" s="61">
        <f>(SQRT(3)*G1930*'Step 1.1 Raw Data'!$G$3*'Step 1.1 Raw Data'!$G$4)/1000</f>
        <v>31.27223128057463</v>
      </c>
      <c r="J1930" s="10"/>
      <c r="K1930"/>
      <c r="L1930"/>
      <c r="M1930"/>
      <c r="N1930" s="17"/>
      <c r="O1930"/>
      <c r="P1930" s="10"/>
      <c r="Q1930"/>
      <c r="R1930"/>
      <c r="S1930"/>
      <c r="T1930" s="17"/>
    </row>
    <row r="1931" spans="1:20" x14ac:dyDescent="0.3">
      <c r="A1931" s="10">
        <f>IF(ISBLANK('Step 1.1 Raw Data'!A1931),"-",'Step 1.1 Raw Data'!A1931)</f>
        <v>43212.791778240738</v>
      </c>
      <c r="B1931">
        <f t="shared" si="169"/>
        <v>19</v>
      </c>
      <c r="C1931">
        <f t="shared" si="168"/>
        <v>1</v>
      </c>
      <c r="D1931">
        <f>IF(ISBLANK('Step 1.1 Raw Data'!B1931),"-",'Step 1.1 Raw Data'!B1931)</f>
        <v>85.679400000000001</v>
      </c>
      <c r="E1931">
        <f>IF(ISBLANK('Step 1.1 Raw Data'!C1931),"-",'Step 1.1 Raw Data'!C1931)</f>
        <v>85.679400000000001</v>
      </c>
      <c r="F1931">
        <f>IF(ISBLANK('Step 1.1 Raw Data'!D1931),"-",'Step 1.1 Raw Data'!D1931)</f>
        <v>85.679400000000001</v>
      </c>
      <c r="G1931" s="17">
        <f t="shared" si="170"/>
        <v>85.679400000000001</v>
      </c>
      <c r="H1931" s="61">
        <f>(SQRT(3)*G1931*'Step 1.1 Raw Data'!$G$3*'Step 1.1 Raw Data'!$G$4)/1000</f>
        <v>30.999500339925699</v>
      </c>
      <c r="J1931" s="10"/>
      <c r="K1931"/>
      <c r="L1931"/>
      <c r="M1931"/>
      <c r="N1931" s="17"/>
      <c r="O1931"/>
      <c r="P1931" s="10"/>
      <c r="Q1931"/>
      <c r="R1931"/>
      <c r="S1931"/>
      <c r="T1931" s="17"/>
    </row>
    <row r="1932" spans="1:20" x14ac:dyDescent="0.3">
      <c r="A1932" s="10">
        <f>IF(ISBLANK('Step 1.1 Raw Data'!A1932),"-",'Step 1.1 Raw Data'!A1932)</f>
        <v>43212.833444965276</v>
      </c>
      <c r="B1932">
        <f t="shared" si="169"/>
        <v>20</v>
      </c>
      <c r="C1932">
        <f t="shared" si="168"/>
        <v>1</v>
      </c>
      <c r="D1932">
        <f>IF(ISBLANK('Step 1.1 Raw Data'!B1932),"-",'Step 1.1 Raw Data'!B1932)</f>
        <v>86.329400000000007</v>
      </c>
      <c r="E1932">
        <f>IF(ISBLANK('Step 1.1 Raw Data'!C1932),"-",'Step 1.1 Raw Data'!C1932)</f>
        <v>86.329400000000007</v>
      </c>
      <c r="F1932">
        <f>IF(ISBLANK('Step 1.1 Raw Data'!D1932),"-",'Step 1.1 Raw Data'!D1932)</f>
        <v>86.329400000000007</v>
      </c>
      <c r="G1932" s="17">
        <f t="shared" si="170"/>
        <v>86.329400000000007</v>
      </c>
      <c r="H1932" s="61">
        <f>(SQRT(3)*G1932*'Step 1.1 Raw Data'!$G$3*'Step 1.1 Raw Data'!$G$4)/1000</f>
        <v>31.234675600501195</v>
      </c>
      <c r="J1932" s="10"/>
      <c r="K1932"/>
      <c r="L1932"/>
      <c r="M1932"/>
      <c r="N1932" s="17"/>
      <c r="O1932"/>
      <c r="P1932" s="10"/>
      <c r="Q1932"/>
      <c r="R1932"/>
      <c r="S1932"/>
      <c r="T1932" s="17"/>
    </row>
    <row r="1933" spans="1:20" x14ac:dyDescent="0.3">
      <c r="A1933" s="10">
        <f>IF(ISBLANK('Step 1.1 Raw Data'!A1933),"-",'Step 1.1 Raw Data'!A1933)</f>
        <v>43212.875111689813</v>
      </c>
      <c r="B1933">
        <f t="shared" si="169"/>
        <v>21</v>
      </c>
      <c r="C1933">
        <f t="shared" si="168"/>
        <v>1</v>
      </c>
      <c r="D1933">
        <f>IF(ISBLANK('Step 1.1 Raw Data'!B1933),"-",'Step 1.1 Raw Data'!B1933)</f>
        <v>86.356899999999996</v>
      </c>
      <c r="E1933">
        <f>IF(ISBLANK('Step 1.1 Raw Data'!C1933),"-",'Step 1.1 Raw Data'!C1933)</f>
        <v>86.356899999999996</v>
      </c>
      <c r="F1933">
        <f>IF(ISBLANK('Step 1.1 Raw Data'!D1933),"-",'Step 1.1 Raw Data'!D1933)</f>
        <v>86.356899999999996</v>
      </c>
      <c r="G1933" s="17">
        <f t="shared" si="170"/>
        <v>86.356899999999996</v>
      </c>
      <c r="H1933" s="61">
        <f>(SQRT(3)*G1933*'Step 1.1 Raw Data'!$G$3*'Step 1.1 Raw Data'!$G$4)/1000</f>
        <v>31.244625323064</v>
      </c>
      <c r="J1933" s="10"/>
      <c r="K1933"/>
      <c r="L1933"/>
      <c r="M1933"/>
      <c r="N1933" s="17"/>
      <c r="O1933"/>
      <c r="P1933" s="10"/>
      <c r="Q1933"/>
      <c r="R1933"/>
      <c r="S1933"/>
      <c r="T1933" s="17"/>
    </row>
    <row r="1934" spans="1:20" x14ac:dyDescent="0.3">
      <c r="A1934" s="10">
        <f>IF(ISBLANK('Step 1.1 Raw Data'!A1934),"-",'Step 1.1 Raw Data'!A1934)</f>
        <v>43212.91677841435</v>
      </c>
      <c r="B1934">
        <f t="shared" si="169"/>
        <v>22</v>
      </c>
      <c r="C1934">
        <f t="shared" si="168"/>
        <v>1</v>
      </c>
      <c r="D1934">
        <f>IF(ISBLANK('Step 1.1 Raw Data'!B1934),"-",'Step 1.1 Raw Data'!B1934)</f>
        <v>86.488100000000003</v>
      </c>
      <c r="E1934">
        <f>IF(ISBLANK('Step 1.1 Raw Data'!C1934),"-",'Step 1.1 Raw Data'!C1934)</f>
        <v>86.488100000000003</v>
      </c>
      <c r="F1934">
        <f>IF(ISBLANK('Step 1.1 Raw Data'!D1934),"-",'Step 1.1 Raw Data'!D1934)</f>
        <v>86.488100000000003</v>
      </c>
      <c r="G1934" s="17">
        <f t="shared" si="170"/>
        <v>86.488099999999989</v>
      </c>
      <c r="H1934" s="61">
        <f>(SQRT(3)*G1934*'Step 1.1 Raw Data'!$G$3*'Step 1.1 Raw Data'!$G$4)/1000</f>
        <v>31.292094544890926</v>
      </c>
      <c r="J1934" s="10"/>
      <c r="K1934"/>
      <c r="L1934"/>
      <c r="M1934"/>
      <c r="N1934" s="17"/>
      <c r="O1934"/>
      <c r="P1934" s="10"/>
      <c r="Q1934"/>
      <c r="R1934"/>
      <c r="S1934"/>
      <c r="T1934" s="17"/>
    </row>
    <row r="1935" spans="1:20" x14ac:dyDescent="0.3">
      <c r="A1935" s="10">
        <f>IF(ISBLANK('Step 1.1 Raw Data'!A1935),"-",'Step 1.1 Raw Data'!A1935)</f>
        <v>43212.958445138887</v>
      </c>
      <c r="B1935">
        <f t="shared" si="169"/>
        <v>23</v>
      </c>
      <c r="C1935">
        <f t="shared" si="168"/>
        <v>1</v>
      </c>
      <c r="D1935">
        <f>IF(ISBLANK('Step 1.1 Raw Data'!B1935),"-",'Step 1.1 Raw Data'!B1935)</f>
        <v>86.433199999999999</v>
      </c>
      <c r="E1935">
        <f>IF(ISBLANK('Step 1.1 Raw Data'!C1935),"-",'Step 1.1 Raw Data'!C1935)</f>
        <v>86.433199999999999</v>
      </c>
      <c r="F1935">
        <f>IF(ISBLANK('Step 1.1 Raw Data'!D1935),"-",'Step 1.1 Raw Data'!D1935)</f>
        <v>86.433199999999999</v>
      </c>
      <c r="G1935" s="17">
        <f t="shared" si="170"/>
        <v>86.433199999999999</v>
      </c>
      <c r="H1935" s="61">
        <f>(SQRT(3)*G1935*'Step 1.1 Raw Data'!$G$3*'Step 1.1 Raw Data'!$G$4)/1000</f>
        <v>31.27223128057463</v>
      </c>
      <c r="J1935" s="10"/>
      <c r="K1935"/>
      <c r="L1935"/>
      <c r="M1935"/>
      <c r="N1935" s="17"/>
      <c r="O1935"/>
      <c r="P1935" s="10"/>
      <c r="Q1935"/>
      <c r="R1935"/>
      <c r="S1935"/>
      <c r="T1935" s="17"/>
    </row>
    <row r="1936" spans="1:20" x14ac:dyDescent="0.3">
      <c r="A1936" s="10">
        <f>IF(ISBLANK('Step 1.1 Raw Data'!A1936),"-",'Step 1.1 Raw Data'!A1936)</f>
        <v>43213.000111863425</v>
      </c>
      <c r="B1936">
        <f t="shared" si="169"/>
        <v>0</v>
      </c>
      <c r="C1936">
        <f t="shared" si="168"/>
        <v>2</v>
      </c>
      <c r="D1936">
        <f>IF(ISBLANK('Step 1.1 Raw Data'!B1936),"-",'Step 1.1 Raw Data'!B1936)</f>
        <v>86.408799999999999</v>
      </c>
      <c r="E1936">
        <f>IF(ISBLANK('Step 1.1 Raw Data'!C1936),"-",'Step 1.1 Raw Data'!C1936)</f>
        <v>86.408799999999999</v>
      </c>
      <c r="F1936">
        <f>IF(ISBLANK('Step 1.1 Raw Data'!D1936),"-",'Step 1.1 Raw Data'!D1936)</f>
        <v>86.408799999999999</v>
      </c>
      <c r="G1936" s="17">
        <f t="shared" si="170"/>
        <v>86.408799999999999</v>
      </c>
      <c r="H1936" s="61">
        <f>(SQRT(3)*G1936*'Step 1.1 Raw Data'!$G$3*'Step 1.1 Raw Data'!$G$4)/1000</f>
        <v>31.263403163100719</v>
      </c>
      <c r="J1936" s="10"/>
      <c r="K1936"/>
      <c r="L1936"/>
      <c r="M1936"/>
      <c r="N1936" s="17"/>
      <c r="O1936"/>
      <c r="P1936" s="10"/>
      <c r="Q1936"/>
      <c r="R1936"/>
      <c r="S1936"/>
      <c r="T1936" s="17"/>
    </row>
    <row r="1937" spans="1:20" x14ac:dyDescent="0.3">
      <c r="A1937" s="10">
        <f>IF(ISBLANK('Step 1.1 Raw Data'!A1937),"-",'Step 1.1 Raw Data'!A1937)</f>
        <v>43213.041778587962</v>
      </c>
      <c r="B1937">
        <f t="shared" si="169"/>
        <v>1</v>
      </c>
      <c r="C1937">
        <f t="shared" si="168"/>
        <v>2</v>
      </c>
      <c r="D1937">
        <f>IF(ISBLANK('Step 1.1 Raw Data'!B1937),"-",'Step 1.1 Raw Data'!B1937)</f>
        <v>86.042599999999993</v>
      </c>
      <c r="E1937">
        <f>IF(ISBLANK('Step 1.1 Raw Data'!C1937),"-",'Step 1.1 Raw Data'!C1937)</f>
        <v>86.042599999999993</v>
      </c>
      <c r="F1937">
        <f>IF(ISBLANK('Step 1.1 Raw Data'!D1937),"-",'Step 1.1 Raw Data'!D1937)</f>
        <v>86.042599999999993</v>
      </c>
      <c r="G1937" s="17">
        <f t="shared" si="170"/>
        <v>86.042599999999993</v>
      </c>
      <c r="H1937" s="61">
        <f>(SQRT(3)*G1937*'Step 1.1 Raw Data'!$G$3*'Step 1.1 Raw Data'!$G$4)/1000</f>
        <v>31.130909039373417</v>
      </c>
      <c r="J1937" s="10"/>
      <c r="K1937"/>
      <c r="L1937"/>
      <c r="M1937"/>
      <c r="N1937" s="17"/>
      <c r="O1937"/>
      <c r="P1937" s="10"/>
      <c r="Q1937"/>
      <c r="R1937"/>
      <c r="S1937"/>
      <c r="T1937" s="17"/>
    </row>
    <row r="1938" spans="1:20" x14ac:dyDescent="0.3">
      <c r="A1938" s="10">
        <f>IF(ISBLANK('Step 1.1 Raw Data'!A1938),"-",'Step 1.1 Raw Data'!A1938)</f>
        <v>43213.083445312499</v>
      </c>
      <c r="B1938">
        <f t="shared" si="169"/>
        <v>2</v>
      </c>
      <c r="C1938">
        <f t="shared" si="168"/>
        <v>2</v>
      </c>
      <c r="D1938">
        <f>IF(ISBLANK('Step 1.1 Raw Data'!B1938),"-",'Step 1.1 Raw Data'!B1938)</f>
        <v>86.391999999999996</v>
      </c>
      <c r="E1938">
        <f>IF(ISBLANK('Step 1.1 Raw Data'!C1938),"-",'Step 1.1 Raw Data'!C1938)</f>
        <v>86.391999999999996</v>
      </c>
      <c r="F1938">
        <f>IF(ISBLANK('Step 1.1 Raw Data'!D1938),"-",'Step 1.1 Raw Data'!D1938)</f>
        <v>86.391999999999996</v>
      </c>
      <c r="G1938" s="17">
        <f t="shared" si="170"/>
        <v>86.391999999999996</v>
      </c>
      <c r="H1938" s="61">
        <f>(SQRT(3)*G1938*'Step 1.1 Raw Data'!$G$3*'Step 1.1 Raw Data'!$G$4)/1000</f>
        <v>31.257324787135076</v>
      </c>
      <c r="J1938" s="10"/>
      <c r="K1938"/>
      <c r="L1938"/>
      <c r="M1938"/>
      <c r="N1938" s="17"/>
      <c r="O1938"/>
      <c r="P1938" s="10"/>
      <c r="Q1938"/>
      <c r="R1938"/>
      <c r="S1938"/>
      <c r="T1938" s="17"/>
    </row>
    <row r="1939" spans="1:20" x14ac:dyDescent="0.3">
      <c r="A1939" s="10">
        <f>IF(ISBLANK('Step 1.1 Raw Data'!A1939),"-",'Step 1.1 Raw Data'!A1939)</f>
        <v>43213.125112037036</v>
      </c>
      <c r="B1939">
        <f t="shared" si="169"/>
        <v>3</v>
      </c>
      <c r="C1939">
        <f t="shared" si="168"/>
        <v>2</v>
      </c>
      <c r="D1939">
        <f>IF(ISBLANK('Step 1.1 Raw Data'!B1939),"-",'Step 1.1 Raw Data'!B1939)</f>
        <v>86.277600000000007</v>
      </c>
      <c r="E1939">
        <f>IF(ISBLANK('Step 1.1 Raw Data'!C1939),"-",'Step 1.1 Raw Data'!C1939)</f>
        <v>86.277600000000007</v>
      </c>
      <c r="F1939">
        <f>IF(ISBLANK('Step 1.1 Raw Data'!D1939),"-",'Step 1.1 Raw Data'!D1939)</f>
        <v>86.277600000000007</v>
      </c>
      <c r="G1939" s="17">
        <f t="shared" si="170"/>
        <v>86.277600000000007</v>
      </c>
      <c r="H1939" s="61">
        <f>(SQRT(3)*G1939*'Step 1.1 Raw Data'!$G$3*'Step 1.1 Raw Data'!$G$4)/1000</f>
        <v>31.215933941273793</v>
      </c>
      <c r="J1939" s="10"/>
      <c r="K1939"/>
      <c r="L1939"/>
      <c r="M1939"/>
      <c r="N1939" s="17"/>
      <c r="O1939"/>
      <c r="P1939" s="10"/>
      <c r="Q1939"/>
      <c r="R1939"/>
      <c r="S1939"/>
      <c r="T1939" s="17"/>
    </row>
    <row r="1940" spans="1:20" x14ac:dyDescent="0.3">
      <c r="A1940" s="10">
        <f>IF(ISBLANK('Step 1.1 Raw Data'!A1940),"-",'Step 1.1 Raw Data'!A1940)</f>
        <v>43213.166778761573</v>
      </c>
      <c r="B1940">
        <f t="shared" si="169"/>
        <v>4</v>
      </c>
      <c r="C1940">
        <f t="shared" si="168"/>
        <v>2</v>
      </c>
      <c r="D1940">
        <f>IF(ISBLANK('Step 1.1 Raw Data'!B1940),"-",'Step 1.1 Raw Data'!B1940)</f>
        <v>86.503399999999999</v>
      </c>
      <c r="E1940">
        <f>IF(ISBLANK('Step 1.1 Raw Data'!C1940),"-",'Step 1.1 Raw Data'!C1940)</f>
        <v>86.503399999999999</v>
      </c>
      <c r="F1940">
        <f>IF(ISBLANK('Step 1.1 Raw Data'!D1940),"-",'Step 1.1 Raw Data'!D1940)</f>
        <v>86.503399999999999</v>
      </c>
      <c r="G1940" s="17">
        <f t="shared" si="170"/>
        <v>86.503399999999999</v>
      </c>
      <c r="H1940" s="61">
        <f>(SQRT(3)*G1940*'Step 1.1 Raw Data'!$G$3*'Step 1.1 Raw Data'!$G$4)/1000</f>
        <v>31.297630208716786</v>
      </c>
      <c r="J1940" s="10"/>
      <c r="K1940"/>
      <c r="L1940"/>
      <c r="M1940"/>
      <c r="N1940" s="17"/>
      <c r="O1940"/>
      <c r="P1940" s="10"/>
      <c r="Q1940"/>
      <c r="R1940"/>
      <c r="S1940"/>
      <c r="T1940" s="17"/>
    </row>
    <row r="1941" spans="1:20" x14ac:dyDescent="0.3">
      <c r="A1941" s="10">
        <f>IF(ISBLANK('Step 1.1 Raw Data'!A1941),"-",'Step 1.1 Raw Data'!A1941)</f>
        <v>43213.208445486111</v>
      </c>
      <c r="B1941">
        <f t="shared" si="169"/>
        <v>5</v>
      </c>
      <c r="C1941">
        <f t="shared" si="168"/>
        <v>2</v>
      </c>
      <c r="D1941">
        <f>IF(ISBLANK('Step 1.1 Raw Data'!B1941),"-",'Step 1.1 Raw Data'!B1941)</f>
        <v>86.366100000000003</v>
      </c>
      <c r="E1941">
        <f>IF(ISBLANK('Step 1.1 Raw Data'!C1941),"-",'Step 1.1 Raw Data'!C1941)</f>
        <v>86.366100000000003</v>
      </c>
      <c r="F1941">
        <f>IF(ISBLANK('Step 1.1 Raw Data'!D1941),"-",'Step 1.1 Raw Data'!D1941)</f>
        <v>86.366100000000003</v>
      </c>
      <c r="G1941" s="17">
        <f t="shared" si="170"/>
        <v>86.366100000000003</v>
      </c>
      <c r="H1941" s="61">
        <f>(SQRT(3)*G1941*'Step 1.1 Raw Data'!$G$3*'Step 1.1 Raw Data'!$G$4)/1000</f>
        <v>31.247953957521378</v>
      </c>
      <c r="J1941" s="10"/>
      <c r="K1941"/>
      <c r="L1941"/>
      <c r="M1941"/>
      <c r="N1941" s="17"/>
      <c r="O1941"/>
      <c r="P1941" s="10"/>
      <c r="Q1941"/>
      <c r="R1941"/>
      <c r="S1941"/>
      <c r="T1941" s="17"/>
    </row>
    <row r="1942" spans="1:20" x14ac:dyDescent="0.3">
      <c r="A1942" s="10">
        <f>IF(ISBLANK('Step 1.1 Raw Data'!A1942),"-",'Step 1.1 Raw Data'!A1942)</f>
        <v>43213.250112210648</v>
      </c>
      <c r="B1942">
        <f t="shared" si="169"/>
        <v>6</v>
      </c>
      <c r="C1942">
        <f t="shared" si="168"/>
        <v>2</v>
      </c>
      <c r="D1942">
        <f>IF(ISBLANK('Step 1.1 Raw Data'!B1942),"-",'Step 1.1 Raw Data'!B1942)</f>
        <v>86.2898</v>
      </c>
      <c r="E1942">
        <f>IF(ISBLANK('Step 1.1 Raw Data'!C1942),"-",'Step 1.1 Raw Data'!C1942)</f>
        <v>86.2898</v>
      </c>
      <c r="F1942">
        <f>IF(ISBLANK('Step 1.1 Raw Data'!D1942),"-",'Step 1.1 Raw Data'!D1942)</f>
        <v>86.2898</v>
      </c>
      <c r="G1942" s="17">
        <f t="shared" si="170"/>
        <v>86.2898</v>
      </c>
      <c r="H1942" s="61">
        <f>(SQRT(3)*G1942*'Step 1.1 Raw Data'!$G$3*'Step 1.1 Raw Data'!$G$4)/1000</f>
        <v>31.220348000010748</v>
      </c>
      <c r="J1942" s="10"/>
      <c r="K1942"/>
      <c r="L1942"/>
      <c r="M1942"/>
      <c r="N1942" s="17"/>
      <c r="O1942"/>
      <c r="P1942" s="10"/>
      <c r="Q1942"/>
      <c r="R1942"/>
      <c r="S1942"/>
      <c r="T1942" s="17"/>
    </row>
    <row r="1943" spans="1:20" x14ac:dyDescent="0.3">
      <c r="A1943" s="10">
        <f>IF(ISBLANK('Step 1.1 Raw Data'!A1943),"-",'Step 1.1 Raw Data'!A1943)</f>
        <v>43213.291778935185</v>
      </c>
      <c r="B1943">
        <f t="shared" si="169"/>
        <v>7</v>
      </c>
      <c r="C1943">
        <f t="shared" si="168"/>
        <v>2</v>
      </c>
      <c r="D1943">
        <f>IF(ISBLANK('Step 1.1 Raw Data'!B1943),"-",'Step 1.1 Raw Data'!B1943)</f>
        <v>86.204300000000003</v>
      </c>
      <c r="E1943">
        <f>IF(ISBLANK('Step 1.1 Raw Data'!C1943),"-",'Step 1.1 Raw Data'!C1943)</f>
        <v>86.204300000000003</v>
      </c>
      <c r="F1943">
        <f>IF(ISBLANK('Step 1.1 Raw Data'!D1943),"-",'Step 1.1 Raw Data'!D1943)</f>
        <v>86.204300000000003</v>
      </c>
      <c r="G1943" s="17">
        <f t="shared" si="170"/>
        <v>86.204300000000003</v>
      </c>
      <c r="H1943" s="61">
        <f>(SQRT(3)*G1943*'Step 1.1 Raw Data'!$G$3*'Step 1.1 Raw Data'!$G$4)/1000</f>
        <v>31.189413408042743</v>
      </c>
      <c r="J1943" s="10"/>
      <c r="K1943"/>
      <c r="L1943"/>
      <c r="M1943"/>
      <c r="N1943" s="17"/>
      <c r="O1943"/>
      <c r="P1943" s="10"/>
      <c r="Q1943"/>
      <c r="R1943"/>
      <c r="S1943"/>
      <c r="T1943" s="17"/>
    </row>
    <row r="1944" spans="1:20" x14ac:dyDescent="0.3">
      <c r="A1944" s="10">
        <f>IF(ISBLANK('Step 1.1 Raw Data'!A1944),"-",'Step 1.1 Raw Data'!A1944)</f>
        <v>43213.333445659722</v>
      </c>
      <c r="B1944">
        <f t="shared" si="169"/>
        <v>8</v>
      </c>
      <c r="C1944">
        <f t="shared" si="168"/>
        <v>2</v>
      </c>
      <c r="D1944">
        <f>IF(ISBLANK('Step 1.1 Raw Data'!B1944),"-",'Step 1.1 Raw Data'!B1944)</f>
        <v>86.335499999999996</v>
      </c>
      <c r="E1944">
        <f>IF(ISBLANK('Step 1.1 Raw Data'!C1944),"-",'Step 1.1 Raw Data'!C1944)</f>
        <v>86.335499999999996</v>
      </c>
      <c r="F1944">
        <f>IF(ISBLANK('Step 1.1 Raw Data'!D1944),"-",'Step 1.1 Raw Data'!D1944)</f>
        <v>86.335499999999996</v>
      </c>
      <c r="G1944" s="17">
        <f t="shared" si="170"/>
        <v>86.335499999999982</v>
      </c>
      <c r="H1944" s="61">
        <f>(SQRT(3)*G1944*'Step 1.1 Raw Data'!$G$3*'Step 1.1 Raw Data'!$G$4)/1000</f>
        <v>31.236882629869662</v>
      </c>
      <c r="J1944" s="10"/>
      <c r="K1944"/>
      <c r="L1944"/>
      <c r="M1944"/>
      <c r="N1944" s="17"/>
      <c r="O1944"/>
      <c r="P1944" s="10"/>
      <c r="Q1944"/>
      <c r="R1944"/>
      <c r="S1944"/>
      <c r="T1944" s="17"/>
    </row>
    <row r="1945" spans="1:20" x14ac:dyDescent="0.3">
      <c r="A1945" s="10">
        <f>IF(ISBLANK('Step 1.1 Raw Data'!A1945),"-",'Step 1.1 Raw Data'!A1945)</f>
        <v>43213.375112384259</v>
      </c>
      <c r="B1945">
        <f t="shared" si="169"/>
        <v>9</v>
      </c>
      <c r="C1945">
        <f t="shared" si="168"/>
        <v>2</v>
      </c>
      <c r="D1945">
        <f>IF(ISBLANK('Step 1.1 Raw Data'!B1945),"-",'Step 1.1 Raw Data'!B1945)</f>
        <v>86.379800000000003</v>
      </c>
      <c r="E1945">
        <f>IF(ISBLANK('Step 1.1 Raw Data'!C1945),"-",'Step 1.1 Raw Data'!C1945)</f>
        <v>86.379800000000003</v>
      </c>
      <c r="F1945">
        <f>IF(ISBLANK('Step 1.1 Raw Data'!D1945),"-",'Step 1.1 Raw Data'!D1945)</f>
        <v>86.379800000000003</v>
      </c>
      <c r="G1945" s="17">
        <f t="shared" si="170"/>
        <v>86.379800000000003</v>
      </c>
      <c r="H1945" s="61">
        <f>(SQRT(3)*G1945*'Step 1.1 Raw Data'!$G$3*'Step 1.1 Raw Data'!$G$4)/1000</f>
        <v>31.252910728398124</v>
      </c>
      <c r="J1945" s="10"/>
      <c r="K1945"/>
      <c r="L1945"/>
      <c r="M1945"/>
      <c r="N1945" s="17"/>
      <c r="O1945"/>
      <c r="P1945" s="10"/>
      <c r="Q1945"/>
      <c r="R1945"/>
      <c r="S1945"/>
      <c r="T1945" s="17"/>
    </row>
    <row r="1946" spans="1:20" x14ac:dyDescent="0.3">
      <c r="A1946" s="10">
        <f>IF(ISBLANK('Step 1.1 Raw Data'!A1946),"-",'Step 1.1 Raw Data'!A1946)</f>
        <v>43213.416779108797</v>
      </c>
      <c r="B1946">
        <f t="shared" si="169"/>
        <v>10</v>
      </c>
      <c r="C1946">
        <f t="shared" si="168"/>
        <v>2</v>
      </c>
      <c r="D1946">
        <f>IF(ISBLANK('Step 1.1 Raw Data'!B1946),"-",'Step 1.1 Raw Data'!B1946)</f>
        <v>86.227199999999996</v>
      </c>
      <c r="E1946">
        <f>IF(ISBLANK('Step 1.1 Raw Data'!C1946),"-",'Step 1.1 Raw Data'!C1946)</f>
        <v>86.227199999999996</v>
      </c>
      <c r="F1946">
        <f>IF(ISBLANK('Step 1.1 Raw Data'!D1946),"-",'Step 1.1 Raw Data'!D1946)</f>
        <v>86.227199999999996</v>
      </c>
      <c r="G1946" s="17">
        <f t="shared" si="170"/>
        <v>86.227199999999996</v>
      </c>
      <c r="H1946" s="61">
        <f>(SQRT(3)*G1946*'Step 1.1 Raw Data'!$G$3*'Step 1.1 Raw Data'!$G$4)/1000</f>
        <v>31.197698813376856</v>
      </c>
      <c r="J1946" s="10"/>
      <c r="K1946"/>
      <c r="L1946"/>
      <c r="M1946"/>
      <c r="N1946" s="17"/>
      <c r="O1946"/>
      <c r="P1946" s="10"/>
      <c r="Q1946"/>
      <c r="R1946"/>
      <c r="S1946"/>
      <c r="T1946" s="17"/>
    </row>
    <row r="1947" spans="1:20" x14ac:dyDescent="0.3">
      <c r="A1947" s="10">
        <f>IF(ISBLANK('Step 1.1 Raw Data'!A1947),"-",'Step 1.1 Raw Data'!A1947)</f>
        <v>43213.458445833334</v>
      </c>
      <c r="B1947">
        <f t="shared" si="169"/>
        <v>11</v>
      </c>
      <c r="C1947">
        <f t="shared" si="168"/>
        <v>2</v>
      </c>
      <c r="D1947">
        <f>IF(ISBLANK('Step 1.1 Raw Data'!B1947),"-",'Step 1.1 Raw Data'!B1947)</f>
        <v>86.2119</v>
      </c>
      <c r="E1947">
        <f>IF(ISBLANK('Step 1.1 Raw Data'!C1947),"-",'Step 1.1 Raw Data'!C1947)</f>
        <v>86.2119</v>
      </c>
      <c r="F1947">
        <f>IF(ISBLANK('Step 1.1 Raw Data'!D1947),"-",'Step 1.1 Raw Data'!D1947)</f>
        <v>86.2119</v>
      </c>
      <c r="G1947" s="17">
        <f t="shared" si="170"/>
        <v>86.2119</v>
      </c>
      <c r="H1947" s="61">
        <f>(SQRT(3)*G1947*'Step 1.1 Raw Data'!$G$3*'Step 1.1 Raw Data'!$G$4)/1000</f>
        <v>31.192163149551003</v>
      </c>
      <c r="J1947" s="10"/>
      <c r="K1947"/>
      <c r="L1947"/>
      <c r="M1947"/>
      <c r="N1947" s="17"/>
      <c r="O1947"/>
      <c r="P1947" s="10"/>
      <c r="Q1947"/>
      <c r="R1947"/>
      <c r="S1947"/>
      <c r="T1947" s="17"/>
    </row>
    <row r="1948" spans="1:20" x14ac:dyDescent="0.3">
      <c r="A1948" s="10">
        <f>IF(ISBLANK('Step 1.1 Raw Data'!A1948),"-",'Step 1.1 Raw Data'!A1948)</f>
        <v>43213.500112557871</v>
      </c>
      <c r="B1948">
        <f t="shared" si="169"/>
        <v>12</v>
      </c>
      <c r="C1948">
        <f t="shared" si="168"/>
        <v>2</v>
      </c>
      <c r="D1948">
        <f>IF(ISBLANK('Step 1.1 Raw Data'!B1948),"-",'Step 1.1 Raw Data'!B1948)</f>
        <v>86.388999999999996</v>
      </c>
      <c r="E1948">
        <f>IF(ISBLANK('Step 1.1 Raw Data'!C1948),"-",'Step 1.1 Raw Data'!C1948)</f>
        <v>86.388999999999996</v>
      </c>
      <c r="F1948">
        <f>IF(ISBLANK('Step 1.1 Raw Data'!D1948),"-",'Step 1.1 Raw Data'!D1948)</f>
        <v>86.388999999999996</v>
      </c>
      <c r="G1948" s="17">
        <f t="shared" si="170"/>
        <v>86.388999999999996</v>
      </c>
      <c r="H1948" s="61">
        <f>(SQRT(3)*G1948*'Step 1.1 Raw Data'!$G$3*'Step 1.1 Raw Data'!$G$4)/1000</f>
        <v>31.256239362855496</v>
      </c>
      <c r="J1948" s="10"/>
      <c r="K1948"/>
      <c r="L1948"/>
      <c r="M1948"/>
      <c r="N1948" s="17"/>
      <c r="O1948"/>
      <c r="P1948" s="10"/>
      <c r="Q1948"/>
      <c r="R1948"/>
      <c r="S1948"/>
      <c r="T1948" s="17"/>
    </row>
    <row r="1949" spans="1:20" x14ac:dyDescent="0.3">
      <c r="A1949" s="10">
        <f>IF(ISBLANK('Step 1.1 Raw Data'!A1949),"-",'Step 1.1 Raw Data'!A1949)</f>
        <v>43213.541779282408</v>
      </c>
      <c r="B1949">
        <f t="shared" si="169"/>
        <v>13</v>
      </c>
      <c r="C1949">
        <f t="shared" si="168"/>
        <v>2</v>
      </c>
      <c r="D1949">
        <f>IF(ISBLANK('Step 1.1 Raw Data'!B1949),"-",'Step 1.1 Raw Data'!B1949)</f>
        <v>86.402699999999996</v>
      </c>
      <c r="E1949">
        <f>IF(ISBLANK('Step 1.1 Raw Data'!C1949),"-",'Step 1.1 Raw Data'!C1949)</f>
        <v>86.402699999999996</v>
      </c>
      <c r="F1949">
        <f>IF(ISBLANK('Step 1.1 Raw Data'!D1949),"-",'Step 1.1 Raw Data'!D1949)</f>
        <v>86.402699999999996</v>
      </c>
      <c r="G1949" s="17">
        <f t="shared" si="170"/>
        <v>86.402699999999996</v>
      </c>
      <c r="H1949" s="61">
        <f>(SQRT(3)*G1949*'Step 1.1 Raw Data'!$G$3*'Step 1.1 Raw Data'!$G$4)/1000</f>
        <v>31.261196133732241</v>
      </c>
      <c r="J1949" s="10"/>
      <c r="K1949"/>
      <c r="L1949"/>
      <c r="M1949"/>
      <c r="N1949" s="17"/>
      <c r="O1949"/>
      <c r="P1949" s="10"/>
      <c r="Q1949"/>
      <c r="R1949"/>
      <c r="S1949"/>
      <c r="T1949" s="17"/>
    </row>
    <row r="1950" spans="1:20" x14ac:dyDescent="0.3">
      <c r="A1950" s="10">
        <f>IF(ISBLANK('Step 1.1 Raw Data'!A1950),"-",'Step 1.1 Raw Data'!A1950)</f>
        <v>43213.583446006945</v>
      </c>
      <c r="B1950">
        <f t="shared" si="169"/>
        <v>14</v>
      </c>
      <c r="C1950">
        <f t="shared" si="168"/>
        <v>2</v>
      </c>
      <c r="D1950">
        <f>IF(ISBLANK('Step 1.1 Raw Data'!B1950),"-",'Step 1.1 Raw Data'!B1950)</f>
        <v>86.378299999999996</v>
      </c>
      <c r="E1950">
        <f>IF(ISBLANK('Step 1.1 Raw Data'!C1950),"-",'Step 1.1 Raw Data'!C1950)</f>
        <v>86.378299999999996</v>
      </c>
      <c r="F1950">
        <f>IF(ISBLANK('Step 1.1 Raw Data'!D1950),"-",'Step 1.1 Raw Data'!D1950)</f>
        <v>86.378299999999996</v>
      </c>
      <c r="G1950" s="17">
        <f t="shared" si="170"/>
        <v>86.37830000000001</v>
      </c>
      <c r="H1950" s="61">
        <f>(SQRT(3)*G1950*'Step 1.1 Raw Data'!$G$3*'Step 1.1 Raw Data'!$G$4)/1000</f>
        <v>31.252368016258334</v>
      </c>
      <c r="J1950" s="10"/>
      <c r="K1950"/>
      <c r="L1950"/>
      <c r="M1950"/>
      <c r="N1950" s="17"/>
      <c r="O1950"/>
      <c r="P1950" s="10"/>
      <c r="Q1950"/>
      <c r="R1950"/>
      <c r="S1950"/>
      <c r="T1950" s="17"/>
    </row>
    <row r="1951" spans="1:20" x14ac:dyDescent="0.3">
      <c r="A1951" s="10">
        <f>IF(ISBLANK('Step 1.1 Raw Data'!A1951),"-",'Step 1.1 Raw Data'!A1951)</f>
        <v>43213.625112731483</v>
      </c>
      <c r="B1951">
        <f t="shared" si="169"/>
        <v>15</v>
      </c>
      <c r="C1951">
        <f t="shared" si="168"/>
        <v>2</v>
      </c>
      <c r="D1951">
        <f>IF(ISBLANK('Step 1.1 Raw Data'!B1951),"-",'Step 1.1 Raw Data'!B1951)</f>
        <v>86.335499999999996</v>
      </c>
      <c r="E1951">
        <f>IF(ISBLANK('Step 1.1 Raw Data'!C1951),"-",'Step 1.1 Raw Data'!C1951)</f>
        <v>86.335499999999996</v>
      </c>
      <c r="F1951">
        <f>IF(ISBLANK('Step 1.1 Raw Data'!D1951),"-",'Step 1.1 Raw Data'!D1951)</f>
        <v>86.335499999999996</v>
      </c>
      <c r="G1951" s="17">
        <f t="shared" si="170"/>
        <v>86.335499999999982</v>
      </c>
      <c r="H1951" s="61">
        <f>(SQRT(3)*G1951*'Step 1.1 Raw Data'!$G$3*'Step 1.1 Raw Data'!$G$4)/1000</f>
        <v>31.236882629869662</v>
      </c>
      <c r="J1951" s="10"/>
      <c r="K1951"/>
      <c r="L1951"/>
      <c r="M1951"/>
      <c r="N1951" s="17"/>
      <c r="O1951"/>
      <c r="P1951" s="10"/>
      <c r="Q1951"/>
      <c r="R1951"/>
      <c r="S1951"/>
      <c r="T1951" s="17"/>
    </row>
    <row r="1952" spans="1:20" x14ac:dyDescent="0.3">
      <c r="A1952" s="10">
        <f>IF(ISBLANK('Step 1.1 Raw Data'!A1952),"-",'Step 1.1 Raw Data'!A1952)</f>
        <v>43213.66677945602</v>
      </c>
      <c r="B1952">
        <f t="shared" si="169"/>
        <v>16</v>
      </c>
      <c r="C1952">
        <f t="shared" si="168"/>
        <v>2</v>
      </c>
      <c r="D1952">
        <f>IF(ISBLANK('Step 1.1 Raw Data'!B1952),"-",'Step 1.1 Raw Data'!B1952)</f>
        <v>86.349299999999999</v>
      </c>
      <c r="E1952">
        <f>IF(ISBLANK('Step 1.1 Raw Data'!C1952),"-",'Step 1.1 Raw Data'!C1952)</f>
        <v>86.349299999999999</v>
      </c>
      <c r="F1952">
        <f>IF(ISBLANK('Step 1.1 Raw Data'!D1952),"-",'Step 1.1 Raw Data'!D1952)</f>
        <v>86.349299999999999</v>
      </c>
      <c r="G1952" s="17">
        <f t="shared" si="170"/>
        <v>86.349300000000014</v>
      </c>
      <c r="H1952" s="61">
        <f>(SQRT(3)*G1952*'Step 1.1 Raw Data'!$G$3*'Step 1.1 Raw Data'!$G$4)/1000</f>
        <v>31.241875581555739</v>
      </c>
      <c r="J1952" s="10"/>
      <c r="K1952"/>
      <c r="L1952"/>
      <c r="M1952"/>
      <c r="N1952" s="17"/>
      <c r="O1952"/>
      <c r="P1952" s="10"/>
      <c r="Q1952"/>
      <c r="R1952"/>
      <c r="S1952"/>
      <c r="T1952" s="17"/>
    </row>
    <row r="1953" spans="1:20" x14ac:dyDescent="0.3">
      <c r="A1953" s="10">
        <f>IF(ISBLANK('Step 1.1 Raw Data'!A1953),"-",'Step 1.1 Raw Data'!A1953)</f>
        <v>43213.708446180557</v>
      </c>
      <c r="B1953">
        <f t="shared" si="169"/>
        <v>17</v>
      </c>
      <c r="C1953">
        <f t="shared" si="168"/>
        <v>2</v>
      </c>
      <c r="D1953">
        <f>IF(ISBLANK('Step 1.1 Raw Data'!B1953),"-",'Step 1.1 Raw Data'!B1953)</f>
        <v>86.244</v>
      </c>
      <c r="E1953">
        <f>IF(ISBLANK('Step 1.1 Raw Data'!C1953),"-",'Step 1.1 Raw Data'!C1953)</f>
        <v>86.244</v>
      </c>
      <c r="F1953">
        <f>IF(ISBLANK('Step 1.1 Raw Data'!D1953),"-",'Step 1.1 Raw Data'!D1953)</f>
        <v>86.244</v>
      </c>
      <c r="G1953" s="17">
        <f t="shared" si="170"/>
        <v>86.243999999999986</v>
      </c>
      <c r="H1953" s="61">
        <f>(SQRT(3)*G1953*'Step 1.1 Raw Data'!$G$3*'Step 1.1 Raw Data'!$G$4)/1000</f>
        <v>31.2037771893425</v>
      </c>
      <c r="J1953" s="10"/>
      <c r="K1953"/>
      <c r="L1953"/>
      <c r="M1953"/>
      <c r="N1953" s="17"/>
      <c r="O1953"/>
      <c r="P1953" s="10"/>
      <c r="Q1953"/>
      <c r="R1953"/>
      <c r="S1953"/>
      <c r="T1953" s="17"/>
    </row>
    <row r="1954" spans="1:20" x14ac:dyDescent="0.3">
      <c r="A1954" s="10">
        <f>IF(ISBLANK('Step 1.1 Raw Data'!A1954),"-",'Step 1.1 Raw Data'!A1954)</f>
        <v>43213.750112905094</v>
      </c>
      <c r="B1954">
        <f t="shared" si="169"/>
        <v>18</v>
      </c>
      <c r="C1954">
        <f t="shared" si="168"/>
        <v>2</v>
      </c>
      <c r="D1954">
        <f>IF(ISBLANK('Step 1.1 Raw Data'!B1954),"-",'Step 1.1 Raw Data'!B1954)</f>
        <v>86.3142</v>
      </c>
      <c r="E1954">
        <f>IF(ISBLANK('Step 1.1 Raw Data'!C1954),"-",'Step 1.1 Raw Data'!C1954)</f>
        <v>86.3142</v>
      </c>
      <c r="F1954">
        <f>IF(ISBLANK('Step 1.1 Raw Data'!D1954),"-",'Step 1.1 Raw Data'!D1954)</f>
        <v>86.3142</v>
      </c>
      <c r="G1954" s="17">
        <f t="shared" si="170"/>
        <v>86.314199999999985</v>
      </c>
      <c r="H1954" s="61">
        <f>(SQRT(3)*G1954*'Step 1.1 Raw Data'!$G$3*'Step 1.1 Raw Data'!$G$4)/1000</f>
        <v>31.229176117484656</v>
      </c>
      <c r="J1954" s="10"/>
      <c r="K1954"/>
      <c r="L1954"/>
      <c r="M1954"/>
      <c r="N1954" s="17"/>
      <c r="O1954"/>
      <c r="P1954" s="10"/>
      <c r="Q1954"/>
      <c r="R1954"/>
      <c r="S1954"/>
      <c r="T1954" s="17"/>
    </row>
    <row r="1955" spans="1:20" x14ac:dyDescent="0.3">
      <c r="A1955" s="10">
        <f>IF(ISBLANK('Step 1.1 Raw Data'!A1955),"-",'Step 1.1 Raw Data'!A1955)</f>
        <v>43213.791779629631</v>
      </c>
      <c r="B1955">
        <f t="shared" si="169"/>
        <v>19</v>
      </c>
      <c r="C1955">
        <f t="shared" si="168"/>
        <v>2</v>
      </c>
      <c r="D1955">
        <f>IF(ISBLANK('Step 1.1 Raw Data'!B1955),"-",'Step 1.1 Raw Data'!B1955)</f>
        <v>86.2089</v>
      </c>
      <c r="E1955">
        <f>IF(ISBLANK('Step 1.1 Raw Data'!C1955),"-",'Step 1.1 Raw Data'!C1955)</f>
        <v>86.2089</v>
      </c>
      <c r="F1955">
        <f>IF(ISBLANK('Step 1.1 Raw Data'!D1955),"-",'Step 1.1 Raw Data'!D1955)</f>
        <v>86.2089</v>
      </c>
      <c r="G1955" s="17">
        <f t="shared" si="170"/>
        <v>86.208900000000014</v>
      </c>
      <c r="H1955" s="61">
        <f>(SQRT(3)*G1955*'Step 1.1 Raw Data'!$G$3*'Step 1.1 Raw Data'!$G$4)/1000</f>
        <v>31.191077725271438</v>
      </c>
      <c r="J1955" s="10"/>
      <c r="K1955"/>
      <c r="L1955"/>
      <c r="M1955"/>
      <c r="N1955" s="17"/>
      <c r="O1955"/>
      <c r="P1955" s="10"/>
      <c r="Q1955"/>
      <c r="R1955"/>
      <c r="S1955"/>
      <c r="T1955" s="17"/>
    </row>
    <row r="1956" spans="1:20" x14ac:dyDescent="0.3">
      <c r="A1956" s="10">
        <f>IF(ISBLANK('Step 1.1 Raw Data'!A1956),"-",'Step 1.1 Raw Data'!A1956)</f>
        <v>43213.833446354169</v>
      </c>
      <c r="B1956">
        <f t="shared" si="169"/>
        <v>20</v>
      </c>
      <c r="C1956">
        <f t="shared" si="168"/>
        <v>2</v>
      </c>
      <c r="D1956">
        <f>IF(ISBLANK('Step 1.1 Raw Data'!B1956),"-",'Step 1.1 Raw Data'!B1956)</f>
        <v>86.218100000000007</v>
      </c>
      <c r="E1956">
        <f>IF(ISBLANK('Step 1.1 Raw Data'!C1956),"-",'Step 1.1 Raw Data'!C1956)</f>
        <v>86.218100000000007</v>
      </c>
      <c r="F1956">
        <f>IF(ISBLANK('Step 1.1 Raw Data'!D1956),"-",'Step 1.1 Raw Data'!D1956)</f>
        <v>86.218100000000007</v>
      </c>
      <c r="G1956" s="17">
        <f t="shared" si="170"/>
        <v>86.218100000000007</v>
      </c>
      <c r="H1956" s="61">
        <f>(SQRT(3)*G1956*'Step 1.1 Raw Data'!$G$3*'Step 1.1 Raw Data'!$G$4)/1000</f>
        <v>31.194406359728813</v>
      </c>
      <c r="J1956" s="10"/>
      <c r="K1956"/>
      <c r="L1956"/>
      <c r="M1956"/>
      <c r="N1956" s="17"/>
      <c r="O1956"/>
      <c r="P1956" s="10"/>
      <c r="Q1956"/>
      <c r="R1956"/>
      <c r="S1956"/>
      <c r="T1956" s="17"/>
    </row>
    <row r="1957" spans="1:20" x14ac:dyDescent="0.3">
      <c r="A1957" s="10">
        <f>IF(ISBLANK('Step 1.1 Raw Data'!A1957),"-",'Step 1.1 Raw Data'!A1957)</f>
        <v>43213.875113078706</v>
      </c>
      <c r="B1957">
        <f t="shared" si="169"/>
        <v>21</v>
      </c>
      <c r="C1957">
        <f t="shared" si="168"/>
        <v>2</v>
      </c>
      <c r="D1957">
        <f>IF(ISBLANK('Step 1.1 Raw Data'!B1957),"-",'Step 1.1 Raw Data'!B1957)</f>
        <v>86.1494</v>
      </c>
      <c r="E1957">
        <f>IF(ISBLANK('Step 1.1 Raw Data'!C1957),"-",'Step 1.1 Raw Data'!C1957)</f>
        <v>86.1494</v>
      </c>
      <c r="F1957">
        <f>IF(ISBLANK('Step 1.1 Raw Data'!D1957),"-",'Step 1.1 Raw Data'!D1957)</f>
        <v>86.1494</v>
      </c>
      <c r="G1957" s="17">
        <f t="shared" si="170"/>
        <v>86.1494</v>
      </c>
      <c r="H1957" s="61">
        <f>(SQRT(3)*G1957*'Step 1.1 Raw Data'!$G$3*'Step 1.1 Raw Data'!$G$4)/1000</f>
        <v>31.16955014372644</v>
      </c>
      <c r="J1957" s="10"/>
      <c r="K1957"/>
      <c r="L1957"/>
      <c r="M1957"/>
      <c r="N1957" s="17"/>
      <c r="O1957"/>
      <c r="P1957" s="10"/>
      <c r="Q1957"/>
      <c r="R1957"/>
      <c r="S1957"/>
      <c r="T1957" s="17"/>
    </row>
    <row r="1958" spans="1:20" x14ac:dyDescent="0.3">
      <c r="A1958" s="10">
        <f>IF(ISBLANK('Step 1.1 Raw Data'!A1958),"-",'Step 1.1 Raw Data'!A1958)</f>
        <v>43213.916779803243</v>
      </c>
      <c r="B1958">
        <f t="shared" si="169"/>
        <v>22</v>
      </c>
      <c r="C1958">
        <f t="shared" si="168"/>
        <v>2</v>
      </c>
      <c r="D1958">
        <f>IF(ISBLANK('Step 1.1 Raw Data'!B1958),"-",'Step 1.1 Raw Data'!B1958)</f>
        <v>86.259299999999996</v>
      </c>
      <c r="E1958">
        <f>IF(ISBLANK('Step 1.1 Raw Data'!C1958),"-",'Step 1.1 Raw Data'!C1958)</f>
        <v>86.259299999999996</v>
      </c>
      <c r="F1958">
        <f>IF(ISBLANK('Step 1.1 Raw Data'!D1958),"-",'Step 1.1 Raw Data'!D1958)</f>
        <v>86.259299999999996</v>
      </c>
      <c r="G1958" s="17">
        <f t="shared" si="170"/>
        <v>86.259299999999996</v>
      </c>
      <c r="H1958" s="61">
        <f>(SQRT(3)*G1958*'Step 1.1 Raw Data'!$G$3*'Step 1.1 Raw Data'!$G$4)/1000</f>
        <v>31.209312853168356</v>
      </c>
      <c r="J1958" s="10"/>
      <c r="K1958"/>
      <c r="L1958"/>
      <c r="M1958"/>
      <c r="N1958" s="17"/>
      <c r="O1958"/>
      <c r="P1958" s="10"/>
      <c r="Q1958"/>
      <c r="R1958"/>
      <c r="S1958"/>
      <c r="T1958" s="17"/>
    </row>
    <row r="1959" spans="1:20" x14ac:dyDescent="0.3">
      <c r="A1959" s="10">
        <f>IF(ISBLANK('Step 1.1 Raw Data'!A1959),"-",'Step 1.1 Raw Data'!A1959)</f>
        <v>43213.95844652778</v>
      </c>
      <c r="B1959">
        <f t="shared" si="169"/>
        <v>23</v>
      </c>
      <c r="C1959">
        <f t="shared" si="168"/>
        <v>2</v>
      </c>
      <c r="D1959">
        <f>IF(ISBLANK('Step 1.1 Raw Data'!B1959),"-",'Step 1.1 Raw Data'!B1959)</f>
        <v>86.442400000000006</v>
      </c>
      <c r="E1959">
        <f>IF(ISBLANK('Step 1.1 Raw Data'!C1959),"-",'Step 1.1 Raw Data'!C1959)</f>
        <v>86.442400000000006</v>
      </c>
      <c r="F1959">
        <f>IF(ISBLANK('Step 1.1 Raw Data'!D1959),"-",'Step 1.1 Raw Data'!D1959)</f>
        <v>86.442400000000006</v>
      </c>
      <c r="G1959" s="17">
        <f t="shared" si="170"/>
        <v>86.442400000000006</v>
      </c>
      <c r="H1959" s="61">
        <f>(SQRT(3)*G1959*'Step 1.1 Raw Data'!$G$3*'Step 1.1 Raw Data'!$G$4)/1000</f>
        <v>31.275559915032009</v>
      </c>
      <c r="J1959" s="10"/>
      <c r="K1959"/>
      <c r="L1959"/>
      <c r="M1959"/>
      <c r="N1959" s="17"/>
      <c r="O1959"/>
      <c r="P1959" s="10"/>
      <c r="Q1959"/>
      <c r="R1959"/>
      <c r="S1959"/>
      <c r="T1959" s="17"/>
    </row>
    <row r="1960" spans="1:20" x14ac:dyDescent="0.3">
      <c r="A1960" s="10">
        <f>IF(ISBLANK('Step 1.1 Raw Data'!A1960),"-",'Step 1.1 Raw Data'!A1960)</f>
        <v>43214.000113252318</v>
      </c>
      <c r="B1960">
        <f t="shared" si="169"/>
        <v>0</v>
      </c>
      <c r="C1960">
        <f t="shared" si="168"/>
        <v>3</v>
      </c>
      <c r="D1960">
        <f>IF(ISBLANK('Step 1.1 Raw Data'!B1960),"-",'Step 1.1 Raw Data'!B1960)</f>
        <v>86.463700000000003</v>
      </c>
      <c r="E1960">
        <f>IF(ISBLANK('Step 1.1 Raw Data'!C1960),"-",'Step 1.1 Raw Data'!C1960)</f>
        <v>86.463700000000003</v>
      </c>
      <c r="F1960">
        <f>IF(ISBLANK('Step 1.1 Raw Data'!D1960),"-",'Step 1.1 Raw Data'!D1960)</f>
        <v>86.463700000000003</v>
      </c>
      <c r="G1960" s="17">
        <f t="shared" si="170"/>
        <v>86.463700000000003</v>
      </c>
      <c r="H1960" s="61">
        <f>(SQRT(3)*G1960*'Step 1.1 Raw Data'!$G$3*'Step 1.1 Raw Data'!$G$4)/1000</f>
        <v>31.283266427417015</v>
      </c>
      <c r="J1960" s="10"/>
      <c r="K1960"/>
      <c r="L1960"/>
      <c r="M1960"/>
      <c r="N1960" s="17"/>
      <c r="O1960"/>
      <c r="P1960" s="10"/>
      <c r="Q1960"/>
      <c r="R1960"/>
      <c r="S1960"/>
      <c r="T1960" s="17"/>
    </row>
    <row r="1961" spans="1:20" x14ac:dyDescent="0.3">
      <c r="A1961" s="10">
        <f>IF(ISBLANK('Step 1.1 Raw Data'!A1961),"-",'Step 1.1 Raw Data'!A1961)</f>
        <v>43214.041779976855</v>
      </c>
      <c r="B1961">
        <f t="shared" si="169"/>
        <v>1</v>
      </c>
      <c r="C1961">
        <f t="shared" si="168"/>
        <v>3</v>
      </c>
      <c r="D1961">
        <f>IF(ISBLANK('Step 1.1 Raw Data'!B1961),"-",'Step 1.1 Raw Data'!B1961)</f>
        <v>86.562899999999999</v>
      </c>
      <c r="E1961">
        <f>IF(ISBLANK('Step 1.1 Raw Data'!C1961),"-",'Step 1.1 Raw Data'!C1961)</f>
        <v>86.562899999999999</v>
      </c>
      <c r="F1961">
        <f>IF(ISBLANK('Step 1.1 Raw Data'!D1961),"-",'Step 1.1 Raw Data'!D1961)</f>
        <v>86.562899999999999</v>
      </c>
      <c r="G1961" s="17">
        <f t="shared" si="170"/>
        <v>86.562899999999999</v>
      </c>
      <c r="H1961" s="61">
        <f>(SQRT(3)*G1961*'Step 1.1 Raw Data'!$G$3*'Step 1.1 Raw Data'!$G$4)/1000</f>
        <v>31.319157790261777</v>
      </c>
      <c r="J1961" s="10"/>
      <c r="K1961"/>
      <c r="L1961"/>
      <c r="M1961"/>
      <c r="N1961" s="17"/>
      <c r="O1961"/>
      <c r="P1961" s="10"/>
      <c r="Q1961"/>
      <c r="R1961"/>
      <c r="S1961"/>
      <c r="T1961" s="17"/>
    </row>
    <row r="1962" spans="1:20" x14ac:dyDescent="0.3">
      <c r="A1962" s="10">
        <f>IF(ISBLANK('Step 1.1 Raw Data'!A1962),"-",'Step 1.1 Raw Data'!A1962)</f>
        <v>43214.083446701392</v>
      </c>
      <c r="B1962">
        <f t="shared" si="169"/>
        <v>2</v>
      </c>
      <c r="C1962">
        <f t="shared" si="168"/>
        <v>3</v>
      </c>
      <c r="D1962">
        <f>IF(ISBLANK('Step 1.1 Raw Data'!B1962),"-",'Step 1.1 Raw Data'!B1962)</f>
        <v>86.370599999999996</v>
      </c>
      <c r="E1962">
        <f>IF(ISBLANK('Step 1.1 Raw Data'!C1962),"-",'Step 1.1 Raw Data'!C1962)</f>
        <v>86.370599999999996</v>
      </c>
      <c r="F1962">
        <f>IF(ISBLANK('Step 1.1 Raw Data'!D1962),"-",'Step 1.1 Raw Data'!D1962)</f>
        <v>86.370599999999996</v>
      </c>
      <c r="G1962" s="17">
        <f t="shared" si="170"/>
        <v>86.37060000000001</v>
      </c>
      <c r="H1962" s="61">
        <f>(SQRT(3)*G1962*'Step 1.1 Raw Data'!$G$3*'Step 1.1 Raw Data'!$G$4)/1000</f>
        <v>31.249582093940745</v>
      </c>
      <c r="J1962" s="10"/>
      <c r="K1962"/>
      <c r="L1962"/>
      <c r="M1962"/>
      <c r="N1962" s="17"/>
      <c r="O1962"/>
      <c r="P1962" s="10"/>
      <c r="Q1962"/>
      <c r="R1962"/>
      <c r="S1962"/>
      <c r="T1962" s="17"/>
    </row>
    <row r="1963" spans="1:20" x14ac:dyDescent="0.3">
      <c r="A1963" s="10">
        <f>IF(ISBLANK('Step 1.1 Raw Data'!A1963),"-",'Step 1.1 Raw Data'!A1963)</f>
        <v>43214.125113425929</v>
      </c>
      <c r="B1963">
        <f t="shared" si="169"/>
        <v>3</v>
      </c>
      <c r="C1963">
        <f t="shared" si="168"/>
        <v>3</v>
      </c>
      <c r="D1963">
        <f>IF(ISBLANK('Step 1.1 Raw Data'!B1963),"-",'Step 1.1 Raw Data'!B1963)</f>
        <v>86.3523</v>
      </c>
      <c r="E1963">
        <f>IF(ISBLANK('Step 1.1 Raw Data'!C1963),"-",'Step 1.1 Raw Data'!C1963)</f>
        <v>86.3523</v>
      </c>
      <c r="F1963">
        <f>IF(ISBLANK('Step 1.1 Raw Data'!D1963),"-",'Step 1.1 Raw Data'!D1963)</f>
        <v>86.3523</v>
      </c>
      <c r="G1963" s="17">
        <f t="shared" si="170"/>
        <v>86.3523</v>
      </c>
      <c r="H1963" s="61">
        <f>(SQRT(3)*G1963*'Step 1.1 Raw Data'!$G$3*'Step 1.1 Raw Data'!$G$4)/1000</f>
        <v>31.242961005835312</v>
      </c>
      <c r="J1963" s="10"/>
      <c r="K1963"/>
      <c r="L1963"/>
      <c r="M1963"/>
      <c r="N1963" s="17"/>
      <c r="O1963"/>
      <c r="P1963" s="10"/>
      <c r="Q1963"/>
      <c r="R1963"/>
      <c r="S1963"/>
      <c r="T1963" s="17"/>
    </row>
    <row r="1964" spans="1:20" x14ac:dyDescent="0.3">
      <c r="A1964" s="10">
        <f>IF(ISBLANK('Step 1.1 Raw Data'!A1964),"-",'Step 1.1 Raw Data'!A1964)</f>
        <v>43214.166780150466</v>
      </c>
      <c r="B1964">
        <f t="shared" si="169"/>
        <v>4</v>
      </c>
      <c r="C1964">
        <f t="shared" si="168"/>
        <v>3</v>
      </c>
      <c r="D1964">
        <f>IF(ISBLANK('Step 1.1 Raw Data'!B1964),"-",'Step 1.1 Raw Data'!B1964)</f>
        <v>86.367599999999996</v>
      </c>
      <c r="E1964">
        <f>IF(ISBLANK('Step 1.1 Raw Data'!C1964),"-",'Step 1.1 Raw Data'!C1964)</f>
        <v>86.367599999999996</v>
      </c>
      <c r="F1964">
        <f>IF(ISBLANK('Step 1.1 Raw Data'!D1964),"-",'Step 1.1 Raw Data'!D1964)</f>
        <v>86.367599999999996</v>
      </c>
      <c r="G1964" s="17">
        <f t="shared" si="170"/>
        <v>86.367599999999996</v>
      </c>
      <c r="H1964" s="61">
        <f>(SQRT(3)*G1964*'Step 1.1 Raw Data'!$G$3*'Step 1.1 Raw Data'!$G$4)/1000</f>
        <v>31.248496669661169</v>
      </c>
      <c r="J1964" s="10"/>
      <c r="K1964"/>
      <c r="L1964"/>
      <c r="M1964"/>
      <c r="N1964" s="17"/>
      <c r="O1964"/>
      <c r="P1964" s="10"/>
      <c r="Q1964"/>
      <c r="R1964"/>
      <c r="S1964"/>
      <c r="T1964" s="17"/>
    </row>
    <row r="1965" spans="1:20" x14ac:dyDescent="0.3">
      <c r="A1965" s="10">
        <f>IF(ISBLANK('Step 1.1 Raw Data'!A1965),"-",'Step 1.1 Raw Data'!A1965)</f>
        <v>43214.208446875004</v>
      </c>
      <c r="B1965">
        <f t="shared" si="169"/>
        <v>5</v>
      </c>
      <c r="C1965">
        <f t="shared" si="168"/>
        <v>3</v>
      </c>
      <c r="D1965">
        <f>IF(ISBLANK('Step 1.1 Raw Data'!B1965),"-",'Step 1.1 Raw Data'!B1965)</f>
        <v>86.402699999999996</v>
      </c>
      <c r="E1965">
        <f>IF(ISBLANK('Step 1.1 Raw Data'!C1965),"-",'Step 1.1 Raw Data'!C1965)</f>
        <v>86.402699999999996</v>
      </c>
      <c r="F1965">
        <f>IF(ISBLANK('Step 1.1 Raw Data'!D1965),"-",'Step 1.1 Raw Data'!D1965)</f>
        <v>86.402699999999996</v>
      </c>
      <c r="G1965" s="17">
        <f t="shared" si="170"/>
        <v>86.402699999999996</v>
      </c>
      <c r="H1965" s="61">
        <f>(SQRT(3)*G1965*'Step 1.1 Raw Data'!$G$3*'Step 1.1 Raw Data'!$G$4)/1000</f>
        <v>31.261196133732241</v>
      </c>
      <c r="J1965" s="10"/>
      <c r="K1965"/>
      <c r="L1965"/>
      <c r="M1965"/>
      <c r="N1965" s="17"/>
      <c r="O1965"/>
      <c r="P1965" s="10"/>
      <c r="Q1965"/>
      <c r="R1965"/>
      <c r="S1965"/>
      <c r="T1965" s="17"/>
    </row>
    <row r="1966" spans="1:20" x14ac:dyDescent="0.3">
      <c r="A1966" s="10">
        <f>IF(ISBLANK('Step 1.1 Raw Data'!A1966),"-",'Step 1.1 Raw Data'!A1966)</f>
        <v>43214.250113599534</v>
      </c>
      <c r="B1966">
        <f t="shared" si="169"/>
        <v>6</v>
      </c>
      <c r="C1966">
        <f t="shared" si="168"/>
        <v>3</v>
      </c>
      <c r="D1966">
        <f>IF(ISBLANK('Step 1.1 Raw Data'!B1966),"-",'Step 1.1 Raw Data'!B1966)</f>
        <v>86.465199999999996</v>
      </c>
      <c r="E1966">
        <f>IF(ISBLANK('Step 1.1 Raw Data'!C1966),"-",'Step 1.1 Raw Data'!C1966)</f>
        <v>86.465199999999996</v>
      </c>
      <c r="F1966">
        <f>IF(ISBLANK('Step 1.1 Raw Data'!D1966),"-",'Step 1.1 Raw Data'!D1966)</f>
        <v>86.465199999999996</v>
      </c>
      <c r="G1966" s="17">
        <f t="shared" si="170"/>
        <v>86.465199999999996</v>
      </c>
      <c r="H1966" s="61">
        <f>(SQRT(3)*G1966*'Step 1.1 Raw Data'!$G$3*'Step 1.1 Raw Data'!$G$4)/1000</f>
        <v>31.283809139556809</v>
      </c>
      <c r="J1966" s="10"/>
      <c r="K1966"/>
      <c r="L1966"/>
      <c r="M1966"/>
      <c r="N1966" s="17"/>
      <c r="O1966"/>
      <c r="P1966" s="10"/>
      <c r="Q1966"/>
      <c r="R1966"/>
      <c r="S1966"/>
      <c r="T1966" s="17"/>
    </row>
    <row r="1967" spans="1:20" x14ac:dyDescent="0.3">
      <c r="A1967" s="10">
        <f>IF(ISBLANK('Step 1.1 Raw Data'!A1967),"-",'Step 1.1 Raw Data'!A1967)</f>
        <v>43214.291780324071</v>
      </c>
      <c r="B1967">
        <f t="shared" si="169"/>
        <v>7</v>
      </c>
      <c r="C1967">
        <f t="shared" si="168"/>
        <v>3</v>
      </c>
      <c r="D1967">
        <f>IF(ISBLANK('Step 1.1 Raw Data'!B1967),"-",'Step 1.1 Raw Data'!B1967)</f>
        <v>86.401200000000003</v>
      </c>
      <c r="E1967">
        <f>IF(ISBLANK('Step 1.1 Raw Data'!C1967),"-",'Step 1.1 Raw Data'!C1967)</f>
        <v>86.401200000000003</v>
      </c>
      <c r="F1967">
        <f>IF(ISBLANK('Step 1.1 Raw Data'!D1967),"-",'Step 1.1 Raw Data'!D1967)</f>
        <v>86.401200000000003</v>
      </c>
      <c r="G1967" s="17">
        <f t="shared" si="170"/>
        <v>86.401200000000003</v>
      </c>
      <c r="H1967" s="61">
        <f>(SQRT(3)*G1967*'Step 1.1 Raw Data'!$G$3*'Step 1.1 Raw Data'!$G$4)/1000</f>
        <v>31.260653421592455</v>
      </c>
      <c r="J1967" s="10"/>
      <c r="K1967"/>
      <c r="L1967"/>
      <c r="M1967"/>
      <c r="N1967" s="17"/>
      <c r="O1967"/>
      <c r="P1967" s="10"/>
      <c r="Q1967"/>
      <c r="R1967"/>
      <c r="S1967"/>
      <c r="T1967" s="17"/>
    </row>
    <row r="1968" spans="1:20" x14ac:dyDescent="0.3">
      <c r="A1968" s="10">
        <f>IF(ISBLANK('Step 1.1 Raw Data'!A1968),"-",'Step 1.1 Raw Data'!A1968)</f>
        <v>43214.333447048608</v>
      </c>
      <c r="B1968">
        <f t="shared" si="169"/>
        <v>8</v>
      </c>
      <c r="C1968">
        <f t="shared" si="168"/>
        <v>3</v>
      </c>
      <c r="D1968">
        <f>IF(ISBLANK('Step 1.1 Raw Data'!B1968),"-",'Step 1.1 Raw Data'!B1968)</f>
        <v>86.451499999999996</v>
      </c>
      <c r="E1968">
        <f>IF(ISBLANK('Step 1.1 Raw Data'!C1968),"-",'Step 1.1 Raw Data'!C1968)</f>
        <v>86.451499999999996</v>
      </c>
      <c r="F1968">
        <f>IF(ISBLANK('Step 1.1 Raw Data'!D1968),"-",'Step 1.1 Raw Data'!D1968)</f>
        <v>86.451499999999996</v>
      </c>
      <c r="G1968" s="17">
        <f t="shared" si="170"/>
        <v>86.451499999999996</v>
      </c>
      <c r="H1968" s="61">
        <f>(SQRT(3)*G1968*'Step 1.1 Raw Data'!$G$3*'Step 1.1 Raw Data'!$G$4)/1000</f>
        <v>31.278852368680063</v>
      </c>
      <c r="J1968" s="10"/>
      <c r="K1968"/>
      <c r="L1968"/>
      <c r="M1968"/>
      <c r="N1968" s="17"/>
      <c r="O1968"/>
      <c r="P1968" s="10"/>
      <c r="Q1968"/>
      <c r="R1968"/>
      <c r="S1968"/>
      <c r="T1968" s="17"/>
    </row>
    <row r="1969" spans="1:20" x14ac:dyDescent="0.3">
      <c r="A1969" s="10">
        <f>IF(ISBLANK('Step 1.1 Raw Data'!A1969),"-",'Step 1.1 Raw Data'!A1969)</f>
        <v>43214.375113773145</v>
      </c>
      <c r="B1969">
        <f t="shared" si="169"/>
        <v>9</v>
      </c>
      <c r="C1969">
        <f t="shared" si="168"/>
        <v>3</v>
      </c>
      <c r="D1969">
        <f>IF(ISBLANK('Step 1.1 Raw Data'!B1969),"-",'Step 1.1 Raw Data'!B1969)</f>
        <v>86.202799999999996</v>
      </c>
      <c r="E1969">
        <f>IF(ISBLANK('Step 1.1 Raw Data'!C1969),"-",'Step 1.1 Raw Data'!C1969)</f>
        <v>86.202799999999996</v>
      </c>
      <c r="F1969">
        <f>IF(ISBLANK('Step 1.1 Raw Data'!D1969),"-",'Step 1.1 Raw Data'!D1969)</f>
        <v>86.202799999999996</v>
      </c>
      <c r="G1969" s="17">
        <f t="shared" si="170"/>
        <v>86.202799999999982</v>
      </c>
      <c r="H1969" s="61">
        <f>(SQRT(3)*G1969*'Step 1.1 Raw Data'!$G$3*'Step 1.1 Raw Data'!$G$4)/1000</f>
        <v>31.188870695902946</v>
      </c>
      <c r="J1969" s="10"/>
      <c r="K1969"/>
      <c r="L1969"/>
      <c r="M1969"/>
      <c r="N1969" s="17"/>
      <c r="O1969"/>
      <c r="P1969" s="10"/>
      <c r="Q1969"/>
      <c r="R1969"/>
      <c r="S1969"/>
      <c r="T1969" s="17"/>
    </row>
    <row r="1970" spans="1:20" x14ac:dyDescent="0.3">
      <c r="A1970" s="10">
        <f>IF(ISBLANK('Step 1.1 Raw Data'!A1970),"-",'Step 1.1 Raw Data'!A1970)</f>
        <v>43214.416780497682</v>
      </c>
      <c r="B1970">
        <f t="shared" si="169"/>
        <v>10</v>
      </c>
      <c r="C1970">
        <f t="shared" si="168"/>
        <v>3</v>
      </c>
      <c r="D1970">
        <f>IF(ISBLANK('Step 1.1 Raw Data'!B1970),"-",'Step 1.1 Raw Data'!B1970)</f>
        <v>86.271500000000003</v>
      </c>
      <c r="E1970">
        <f>IF(ISBLANK('Step 1.1 Raw Data'!C1970),"-",'Step 1.1 Raw Data'!C1970)</f>
        <v>86.271500000000003</v>
      </c>
      <c r="F1970">
        <f>IF(ISBLANK('Step 1.1 Raw Data'!D1970),"-",'Step 1.1 Raw Data'!D1970)</f>
        <v>86.271500000000003</v>
      </c>
      <c r="G1970" s="17">
        <f t="shared" si="170"/>
        <v>86.271500000000003</v>
      </c>
      <c r="H1970" s="61">
        <f>(SQRT(3)*G1970*'Step 1.1 Raw Data'!$G$3*'Step 1.1 Raw Data'!$G$4)/1000</f>
        <v>31.213726911905312</v>
      </c>
      <c r="J1970" s="10"/>
      <c r="K1970"/>
      <c r="L1970"/>
      <c r="M1970"/>
      <c r="N1970" s="17"/>
      <c r="O1970"/>
      <c r="P1970" s="10"/>
      <c r="Q1970"/>
      <c r="R1970"/>
      <c r="S1970"/>
      <c r="T1970" s="17"/>
    </row>
    <row r="1971" spans="1:20" x14ac:dyDescent="0.3">
      <c r="A1971" s="10">
        <f>IF(ISBLANK('Step 1.1 Raw Data'!A1971),"-",'Step 1.1 Raw Data'!A1971)</f>
        <v>43214.45844722222</v>
      </c>
      <c r="B1971">
        <f t="shared" si="169"/>
        <v>11</v>
      </c>
      <c r="C1971">
        <f t="shared" si="168"/>
        <v>3</v>
      </c>
      <c r="D1971">
        <f>IF(ISBLANK('Step 1.1 Raw Data'!B1971),"-",'Step 1.1 Raw Data'!B1971)</f>
        <v>86.756699999999995</v>
      </c>
      <c r="E1971">
        <f>IF(ISBLANK('Step 1.1 Raw Data'!C1971),"-",'Step 1.1 Raw Data'!C1971)</f>
        <v>86.756699999999995</v>
      </c>
      <c r="F1971">
        <f>IF(ISBLANK('Step 1.1 Raw Data'!D1971),"-",'Step 1.1 Raw Data'!D1971)</f>
        <v>86.756699999999995</v>
      </c>
      <c r="G1971" s="17">
        <f t="shared" si="170"/>
        <v>86.756699999999981</v>
      </c>
      <c r="H1971" s="61">
        <f>(SQRT(3)*G1971*'Step 1.1 Raw Data'!$G$3*'Step 1.1 Raw Data'!$G$4)/1000</f>
        <v>31.389276198722584</v>
      </c>
      <c r="J1971" s="10"/>
      <c r="K1971"/>
      <c r="L1971"/>
      <c r="M1971"/>
      <c r="N1971" s="17"/>
      <c r="O1971"/>
      <c r="P1971" s="10"/>
      <c r="Q1971"/>
      <c r="R1971"/>
      <c r="S1971"/>
      <c r="T1971" s="17"/>
    </row>
    <row r="1972" spans="1:20" x14ac:dyDescent="0.3">
      <c r="A1972" s="10">
        <f>IF(ISBLANK('Step 1.1 Raw Data'!A1972),"-",'Step 1.1 Raw Data'!A1972)</f>
        <v>43214.500113946757</v>
      </c>
      <c r="B1972">
        <f t="shared" si="169"/>
        <v>12</v>
      </c>
      <c r="C1972">
        <f t="shared" si="168"/>
        <v>3</v>
      </c>
      <c r="D1972">
        <f>IF(ISBLANK('Step 1.1 Raw Data'!B1972),"-",'Step 1.1 Raw Data'!B1972)</f>
        <v>86.619399999999999</v>
      </c>
      <c r="E1972">
        <f>IF(ISBLANK('Step 1.1 Raw Data'!C1972),"-",'Step 1.1 Raw Data'!C1972)</f>
        <v>86.619399999999999</v>
      </c>
      <c r="F1972">
        <f>IF(ISBLANK('Step 1.1 Raw Data'!D1972),"-",'Step 1.1 Raw Data'!D1972)</f>
        <v>86.619399999999999</v>
      </c>
      <c r="G1972" s="17">
        <f t="shared" si="170"/>
        <v>86.619399999999999</v>
      </c>
      <c r="H1972" s="61">
        <f>(SQRT(3)*G1972*'Step 1.1 Raw Data'!$G$3*'Step 1.1 Raw Data'!$G$4)/1000</f>
        <v>31.339599947527173</v>
      </c>
      <c r="J1972" s="10"/>
      <c r="K1972"/>
      <c r="L1972"/>
      <c r="M1972"/>
      <c r="N1972" s="17"/>
      <c r="O1972"/>
      <c r="P1972" s="10"/>
      <c r="Q1972"/>
      <c r="R1972"/>
      <c r="S1972"/>
      <c r="T1972" s="17"/>
    </row>
    <row r="1973" spans="1:20" x14ac:dyDescent="0.3">
      <c r="A1973" s="10">
        <f>IF(ISBLANK('Step 1.1 Raw Data'!A1973),"-",'Step 1.1 Raw Data'!A1973)</f>
        <v>43214.541780671294</v>
      </c>
      <c r="B1973">
        <f t="shared" si="169"/>
        <v>13</v>
      </c>
      <c r="C1973">
        <f t="shared" si="168"/>
        <v>3</v>
      </c>
      <c r="D1973">
        <f>IF(ISBLANK('Step 1.1 Raw Data'!B1973),"-",'Step 1.1 Raw Data'!B1973)</f>
        <v>86.637699999999995</v>
      </c>
      <c r="E1973">
        <f>IF(ISBLANK('Step 1.1 Raw Data'!C1973),"-",'Step 1.1 Raw Data'!C1973)</f>
        <v>86.637699999999995</v>
      </c>
      <c r="F1973">
        <f>IF(ISBLANK('Step 1.1 Raw Data'!D1973),"-",'Step 1.1 Raw Data'!D1973)</f>
        <v>86.637699999999995</v>
      </c>
      <c r="G1973" s="17">
        <f t="shared" si="170"/>
        <v>86.637699999999995</v>
      </c>
      <c r="H1973" s="61">
        <f>(SQRT(3)*G1973*'Step 1.1 Raw Data'!$G$3*'Step 1.1 Raw Data'!$G$4)/1000</f>
        <v>31.34622103563261</v>
      </c>
      <c r="J1973" s="10"/>
      <c r="K1973"/>
      <c r="L1973"/>
      <c r="M1973"/>
      <c r="N1973" s="17"/>
      <c r="O1973"/>
      <c r="P1973" s="10"/>
      <c r="Q1973"/>
      <c r="R1973"/>
      <c r="S1973"/>
      <c r="T1973" s="17"/>
    </row>
    <row r="1974" spans="1:20" x14ac:dyDescent="0.3">
      <c r="A1974" s="10">
        <f>IF(ISBLANK('Step 1.1 Raw Data'!A1974),"-",'Step 1.1 Raw Data'!A1974)</f>
        <v>43214.583447395831</v>
      </c>
      <c r="B1974">
        <f t="shared" si="169"/>
        <v>14</v>
      </c>
      <c r="C1974">
        <f t="shared" si="168"/>
        <v>3</v>
      </c>
      <c r="D1974">
        <f>IF(ISBLANK('Step 1.1 Raw Data'!B1974),"-",'Step 1.1 Raw Data'!B1974)</f>
        <v>86.875699999999995</v>
      </c>
      <c r="E1974">
        <f>IF(ISBLANK('Step 1.1 Raw Data'!C1974),"-",'Step 1.1 Raw Data'!C1974)</f>
        <v>86.875699999999995</v>
      </c>
      <c r="F1974">
        <f>IF(ISBLANK('Step 1.1 Raw Data'!D1974),"-",'Step 1.1 Raw Data'!D1974)</f>
        <v>86.875699999999995</v>
      </c>
      <c r="G1974" s="17">
        <f t="shared" si="170"/>
        <v>86.875699999999995</v>
      </c>
      <c r="H1974" s="61">
        <f>(SQRT(3)*G1974*'Step 1.1 Raw Data'!$G$3*'Step 1.1 Raw Data'!$G$4)/1000</f>
        <v>31.432331361812558</v>
      </c>
      <c r="J1974" s="10"/>
      <c r="K1974"/>
      <c r="L1974"/>
      <c r="M1974"/>
      <c r="N1974" s="17"/>
      <c r="O1974"/>
      <c r="P1974" s="10"/>
      <c r="Q1974"/>
      <c r="R1974"/>
      <c r="S1974"/>
      <c r="T1974" s="17"/>
    </row>
    <row r="1975" spans="1:20" x14ac:dyDescent="0.3">
      <c r="A1975" s="10">
        <f>IF(ISBLANK('Step 1.1 Raw Data'!A1975),"-",'Step 1.1 Raw Data'!A1975)</f>
        <v>43214.625114120368</v>
      </c>
      <c r="B1975">
        <f t="shared" si="169"/>
        <v>15</v>
      </c>
      <c r="C1975">
        <f t="shared" si="168"/>
        <v>3</v>
      </c>
      <c r="D1975">
        <f>IF(ISBLANK('Step 1.1 Raw Data'!B1975),"-",'Step 1.1 Raw Data'!B1975)</f>
        <v>86.799400000000006</v>
      </c>
      <c r="E1975">
        <f>IF(ISBLANK('Step 1.1 Raw Data'!C1975),"-",'Step 1.1 Raw Data'!C1975)</f>
        <v>86.799400000000006</v>
      </c>
      <c r="F1975">
        <f>IF(ISBLANK('Step 1.1 Raw Data'!D1975),"-",'Step 1.1 Raw Data'!D1975)</f>
        <v>86.799400000000006</v>
      </c>
      <c r="G1975" s="17">
        <f t="shared" si="170"/>
        <v>86.799400000000006</v>
      </c>
      <c r="H1975" s="61">
        <f>(SQRT(3)*G1975*'Step 1.1 Raw Data'!$G$3*'Step 1.1 Raw Data'!$G$4)/1000</f>
        <v>31.404725404301935</v>
      </c>
      <c r="J1975" s="10"/>
      <c r="K1975"/>
      <c r="L1975"/>
      <c r="M1975"/>
      <c r="N1975" s="17"/>
      <c r="O1975"/>
      <c r="P1975" s="10"/>
      <c r="Q1975"/>
      <c r="R1975"/>
      <c r="S1975"/>
      <c r="T1975" s="17"/>
    </row>
    <row r="1976" spans="1:20" x14ac:dyDescent="0.3">
      <c r="A1976" s="10">
        <f>IF(ISBLANK('Step 1.1 Raw Data'!A1976),"-",'Step 1.1 Raw Data'!A1976)</f>
        <v>43214.666780844906</v>
      </c>
      <c r="B1976">
        <f t="shared" si="169"/>
        <v>16</v>
      </c>
      <c r="C1976">
        <f t="shared" si="168"/>
        <v>3</v>
      </c>
      <c r="D1976">
        <f>IF(ISBLANK('Step 1.1 Raw Data'!B1976),"-",'Step 1.1 Raw Data'!B1976)</f>
        <v>86.767399999999995</v>
      </c>
      <c r="E1976">
        <f>IF(ISBLANK('Step 1.1 Raw Data'!C1976),"-",'Step 1.1 Raw Data'!C1976)</f>
        <v>86.767399999999995</v>
      </c>
      <c r="F1976">
        <f>IF(ISBLANK('Step 1.1 Raw Data'!D1976),"-",'Step 1.1 Raw Data'!D1976)</f>
        <v>86.767399999999995</v>
      </c>
      <c r="G1976" s="17">
        <f t="shared" si="170"/>
        <v>86.767399999999995</v>
      </c>
      <c r="H1976" s="61">
        <f>(SQRT(3)*G1976*'Step 1.1 Raw Data'!$G$3*'Step 1.1 Raw Data'!$G$4)/1000</f>
        <v>31.393147545319756</v>
      </c>
      <c r="J1976" s="10"/>
      <c r="K1976"/>
      <c r="L1976"/>
      <c r="M1976"/>
      <c r="N1976" s="17"/>
      <c r="O1976"/>
      <c r="P1976" s="10"/>
      <c r="Q1976"/>
      <c r="R1976"/>
      <c r="S1976"/>
      <c r="T1976" s="17"/>
    </row>
    <row r="1977" spans="1:20" x14ac:dyDescent="0.3">
      <c r="A1977" s="10">
        <f>IF(ISBLANK('Step 1.1 Raw Data'!A1977),"-",'Step 1.1 Raw Data'!A1977)</f>
        <v>43214.708447569443</v>
      </c>
      <c r="B1977">
        <f t="shared" si="169"/>
        <v>17</v>
      </c>
      <c r="C1977">
        <f t="shared" si="168"/>
        <v>3</v>
      </c>
      <c r="D1977">
        <f>IF(ISBLANK('Step 1.1 Raw Data'!B1977),"-",'Step 1.1 Raw Data'!B1977)</f>
        <v>86.738399999999999</v>
      </c>
      <c r="E1977">
        <f>IF(ISBLANK('Step 1.1 Raw Data'!C1977),"-",'Step 1.1 Raw Data'!C1977)</f>
        <v>86.738399999999999</v>
      </c>
      <c r="F1977">
        <f>IF(ISBLANK('Step 1.1 Raw Data'!D1977),"-",'Step 1.1 Raw Data'!D1977)</f>
        <v>86.738399999999999</v>
      </c>
      <c r="G1977" s="17">
        <f t="shared" si="170"/>
        <v>86.738399999999999</v>
      </c>
      <c r="H1977" s="61">
        <f>(SQRT(3)*G1977*'Step 1.1 Raw Data'!$G$3*'Step 1.1 Raw Data'!$G$4)/1000</f>
        <v>31.382655110617154</v>
      </c>
      <c r="J1977" s="10"/>
      <c r="K1977"/>
      <c r="L1977"/>
      <c r="M1977"/>
      <c r="N1977" s="17"/>
      <c r="O1977"/>
      <c r="P1977" s="10"/>
      <c r="Q1977"/>
      <c r="R1977"/>
      <c r="S1977"/>
      <c r="T1977" s="17"/>
    </row>
    <row r="1978" spans="1:20" x14ac:dyDescent="0.3">
      <c r="A1978" s="10">
        <f>IF(ISBLANK('Step 1.1 Raw Data'!A1978),"-",'Step 1.1 Raw Data'!A1978)</f>
        <v>43214.75011429398</v>
      </c>
      <c r="B1978">
        <f t="shared" si="169"/>
        <v>18</v>
      </c>
      <c r="C1978">
        <f t="shared" si="168"/>
        <v>3</v>
      </c>
      <c r="D1978">
        <f>IF(ISBLANK('Step 1.1 Raw Data'!B1978),"-",'Step 1.1 Raw Data'!B1978)</f>
        <v>86.712400000000002</v>
      </c>
      <c r="E1978">
        <f>IF(ISBLANK('Step 1.1 Raw Data'!C1978),"-",'Step 1.1 Raw Data'!C1978)</f>
        <v>86.712400000000002</v>
      </c>
      <c r="F1978">
        <f>IF(ISBLANK('Step 1.1 Raw Data'!D1978),"-",'Step 1.1 Raw Data'!D1978)</f>
        <v>86.712400000000002</v>
      </c>
      <c r="G1978" s="17">
        <f t="shared" si="170"/>
        <v>86.712400000000002</v>
      </c>
      <c r="H1978" s="61">
        <f>(SQRT(3)*G1978*'Step 1.1 Raw Data'!$G$3*'Step 1.1 Raw Data'!$G$4)/1000</f>
        <v>31.373248100194136</v>
      </c>
      <c r="J1978" s="10"/>
      <c r="K1978"/>
      <c r="L1978"/>
      <c r="M1978"/>
      <c r="N1978" s="17"/>
      <c r="O1978"/>
      <c r="P1978" s="10"/>
      <c r="Q1978"/>
      <c r="R1978"/>
      <c r="S1978"/>
      <c r="T1978" s="17"/>
    </row>
    <row r="1979" spans="1:20" x14ac:dyDescent="0.3">
      <c r="A1979" s="10">
        <f>IF(ISBLANK('Step 1.1 Raw Data'!A1979),"-",'Step 1.1 Raw Data'!A1979)</f>
        <v>43214.791781018517</v>
      </c>
      <c r="B1979">
        <f t="shared" si="169"/>
        <v>19</v>
      </c>
      <c r="C1979">
        <f t="shared" si="168"/>
        <v>3</v>
      </c>
      <c r="D1979">
        <f>IF(ISBLANK('Step 1.1 Raw Data'!B1979),"-",'Step 1.1 Raw Data'!B1979)</f>
        <v>86.837599999999995</v>
      </c>
      <c r="E1979">
        <f>IF(ISBLANK('Step 1.1 Raw Data'!C1979),"-",'Step 1.1 Raw Data'!C1979)</f>
        <v>86.837599999999995</v>
      </c>
      <c r="F1979">
        <f>IF(ISBLANK('Step 1.1 Raw Data'!D1979),"-",'Step 1.1 Raw Data'!D1979)</f>
        <v>86.837599999999995</v>
      </c>
      <c r="G1979" s="17">
        <f t="shared" si="170"/>
        <v>86.837599999999995</v>
      </c>
      <c r="H1979" s="61">
        <f>(SQRT(3)*G1979*'Step 1.1 Raw Data'!$G$3*'Step 1.1 Raw Data'!$G$4)/1000</f>
        <v>31.418546473461902</v>
      </c>
      <c r="J1979" s="10"/>
      <c r="K1979"/>
      <c r="L1979"/>
      <c r="M1979"/>
      <c r="N1979" s="17"/>
      <c r="O1979"/>
      <c r="P1979" s="10"/>
      <c r="Q1979"/>
      <c r="R1979"/>
      <c r="S1979"/>
      <c r="T1979" s="17"/>
    </row>
    <row r="1980" spans="1:20" x14ac:dyDescent="0.3">
      <c r="A1980" s="10">
        <f>IF(ISBLANK('Step 1.1 Raw Data'!A1980),"-",'Step 1.1 Raw Data'!A1980)</f>
        <v>43214.833447743054</v>
      </c>
      <c r="B1980">
        <f t="shared" si="169"/>
        <v>20</v>
      </c>
      <c r="C1980">
        <f t="shared" si="168"/>
        <v>3</v>
      </c>
      <c r="D1980">
        <f>IF(ISBLANK('Step 1.1 Raw Data'!B1980),"-",'Step 1.1 Raw Data'!B1980)</f>
        <v>86.626999999999995</v>
      </c>
      <c r="E1980">
        <f>IF(ISBLANK('Step 1.1 Raw Data'!C1980),"-",'Step 1.1 Raw Data'!C1980)</f>
        <v>86.626999999999995</v>
      </c>
      <c r="F1980">
        <f>IF(ISBLANK('Step 1.1 Raw Data'!D1980),"-",'Step 1.1 Raw Data'!D1980)</f>
        <v>86.626999999999995</v>
      </c>
      <c r="G1980" s="17">
        <f t="shared" si="170"/>
        <v>86.626999999999995</v>
      </c>
      <c r="H1980" s="61">
        <f>(SQRT(3)*G1980*'Step 1.1 Raw Data'!$G$3*'Step 1.1 Raw Data'!$G$4)/1000</f>
        <v>31.342349689035444</v>
      </c>
      <c r="J1980" s="10"/>
      <c r="K1980"/>
      <c r="L1980"/>
      <c r="M1980"/>
      <c r="N1980" s="17"/>
      <c r="O1980"/>
      <c r="P1980" s="10"/>
      <c r="Q1980"/>
      <c r="R1980"/>
      <c r="S1980"/>
      <c r="T1980" s="17"/>
    </row>
    <row r="1981" spans="1:20" x14ac:dyDescent="0.3">
      <c r="A1981" s="10">
        <f>IF(ISBLANK('Step 1.1 Raw Data'!A1981),"-",'Step 1.1 Raw Data'!A1981)</f>
        <v>43214.875114467592</v>
      </c>
      <c r="B1981">
        <f t="shared" si="169"/>
        <v>21</v>
      </c>
      <c r="C1981">
        <f t="shared" si="168"/>
        <v>3</v>
      </c>
      <c r="D1981">
        <f>IF(ISBLANK('Step 1.1 Raw Data'!B1981),"-",'Step 1.1 Raw Data'!B1981)</f>
        <v>86.623900000000006</v>
      </c>
      <c r="E1981">
        <f>IF(ISBLANK('Step 1.1 Raw Data'!C1981),"-",'Step 1.1 Raw Data'!C1981)</f>
        <v>86.623900000000006</v>
      </c>
      <c r="F1981">
        <f>IF(ISBLANK('Step 1.1 Raw Data'!D1981),"-",'Step 1.1 Raw Data'!D1981)</f>
        <v>86.623900000000006</v>
      </c>
      <c r="G1981" s="17">
        <f t="shared" si="170"/>
        <v>86.623900000000006</v>
      </c>
      <c r="H1981" s="61">
        <f>(SQRT(3)*G1981*'Step 1.1 Raw Data'!$G$3*'Step 1.1 Raw Data'!$G$4)/1000</f>
        <v>31.34122808394655</v>
      </c>
      <c r="J1981" s="10"/>
      <c r="K1981"/>
      <c r="L1981"/>
      <c r="M1981"/>
      <c r="N1981" s="17"/>
      <c r="O1981"/>
      <c r="P1981" s="10"/>
      <c r="Q1981"/>
      <c r="R1981"/>
      <c r="S1981"/>
      <c r="T1981" s="17"/>
    </row>
    <row r="1982" spans="1:20" x14ac:dyDescent="0.3">
      <c r="A1982" s="10">
        <f>IF(ISBLANK('Step 1.1 Raw Data'!A1982),"-",'Step 1.1 Raw Data'!A1982)</f>
        <v>43214.916781192129</v>
      </c>
      <c r="B1982">
        <f t="shared" si="169"/>
        <v>22</v>
      </c>
      <c r="C1982">
        <f t="shared" si="168"/>
        <v>3</v>
      </c>
      <c r="D1982">
        <f>IF(ISBLANK('Step 1.1 Raw Data'!B1982),"-",'Step 1.1 Raw Data'!B1982)</f>
        <v>86.713999999999999</v>
      </c>
      <c r="E1982">
        <f>IF(ISBLANK('Step 1.1 Raw Data'!C1982),"-",'Step 1.1 Raw Data'!C1982)</f>
        <v>86.713999999999999</v>
      </c>
      <c r="F1982">
        <f>IF(ISBLANK('Step 1.1 Raw Data'!D1982),"-",'Step 1.1 Raw Data'!D1982)</f>
        <v>86.713999999999999</v>
      </c>
      <c r="G1982" s="17">
        <f t="shared" si="170"/>
        <v>86.713999999999999</v>
      </c>
      <c r="H1982" s="61">
        <f>(SQRT(3)*G1982*'Step 1.1 Raw Data'!$G$3*'Step 1.1 Raw Data'!$G$4)/1000</f>
        <v>31.373826993143243</v>
      </c>
      <c r="J1982" s="10"/>
      <c r="K1982"/>
      <c r="L1982"/>
      <c r="M1982"/>
      <c r="N1982" s="17"/>
      <c r="O1982"/>
      <c r="P1982" s="10"/>
      <c r="Q1982"/>
      <c r="R1982"/>
      <c r="S1982"/>
      <c r="T1982" s="17"/>
    </row>
    <row r="1983" spans="1:20" x14ac:dyDescent="0.3">
      <c r="A1983" s="10">
        <f>IF(ISBLANK('Step 1.1 Raw Data'!A1983),"-",'Step 1.1 Raw Data'!A1983)</f>
        <v>43214.958447916666</v>
      </c>
      <c r="B1983">
        <f t="shared" si="169"/>
        <v>23</v>
      </c>
      <c r="C1983">
        <f t="shared" si="168"/>
        <v>3</v>
      </c>
      <c r="D1983">
        <f>IF(ISBLANK('Step 1.1 Raw Data'!B1983),"-",'Step 1.1 Raw Data'!B1983)</f>
        <v>86.897099999999995</v>
      </c>
      <c r="E1983">
        <f>IF(ISBLANK('Step 1.1 Raw Data'!C1983),"-",'Step 1.1 Raw Data'!C1983)</f>
        <v>86.897099999999995</v>
      </c>
      <c r="F1983">
        <f>IF(ISBLANK('Step 1.1 Raw Data'!D1983),"-",'Step 1.1 Raw Data'!D1983)</f>
        <v>86.897099999999995</v>
      </c>
      <c r="G1983" s="17">
        <f t="shared" si="170"/>
        <v>86.89709999999998</v>
      </c>
      <c r="H1983" s="61">
        <f>(SQRT(3)*G1983*'Step 1.1 Raw Data'!$G$3*'Step 1.1 Raw Data'!$G$4)/1000</f>
        <v>31.440074055006885</v>
      </c>
      <c r="J1983" s="10"/>
      <c r="K1983"/>
      <c r="L1983"/>
      <c r="M1983"/>
      <c r="N1983" s="17"/>
      <c r="O1983"/>
      <c r="P1983" s="10"/>
      <c r="Q1983"/>
      <c r="R1983"/>
      <c r="S1983"/>
      <c r="T1983" s="17"/>
    </row>
    <row r="1984" spans="1:20" x14ac:dyDescent="0.3">
      <c r="A1984" s="10">
        <f>IF(ISBLANK('Step 1.1 Raw Data'!A1984),"-",'Step 1.1 Raw Data'!A1984)</f>
        <v>43215.000114641203</v>
      </c>
      <c r="B1984">
        <f t="shared" si="169"/>
        <v>0</v>
      </c>
      <c r="C1984">
        <f t="shared" si="168"/>
        <v>4</v>
      </c>
      <c r="D1984">
        <f>IF(ISBLANK('Step 1.1 Raw Data'!B1984),"-",'Step 1.1 Raw Data'!B1984)</f>
        <v>0</v>
      </c>
      <c r="E1984">
        <f>IF(ISBLANK('Step 1.1 Raw Data'!C1984),"-",'Step 1.1 Raw Data'!C1984)</f>
        <v>0</v>
      </c>
      <c r="F1984">
        <f>IF(ISBLANK('Step 1.1 Raw Data'!D1984),"-",'Step 1.1 Raw Data'!D1984)</f>
        <v>0</v>
      </c>
      <c r="G1984" s="17">
        <f t="shared" si="170"/>
        <v>0</v>
      </c>
      <c r="H1984" s="61">
        <f>(SQRT(3)*G1984*'Step 1.1 Raw Data'!$G$3*'Step 1.1 Raw Data'!$G$4)/1000</f>
        <v>0</v>
      </c>
      <c r="J1984" s="10"/>
      <c r="K1984"/>
      <c r="L1984"/>
      <c r="M1984"/>
      <c r="N1984" s="17"/>
      <c r="O1984"/>
      <c r="P1984" s="10"/>
      <c r="Q1984"/>
      <c r="R1984"/>
      <c r="S1984"/>
      <c r="T1984" s="17"/>
    </row>
    <row r="1985" spans="1:20" x14ac:dyDescent="0.3">
      <c r="A1985" s="10">
        <f>IF(ISBLANK('Step 1.1 Raw Data'!A1985),"-",'Step 1.1 Raw Data'!A1985)</f>
        <v>43215.04178136574</v>
      </c>
      <c r="B1985">
        <f t="shared" si="169"/>
        <v>1</v>
      </c>
      <c r="C1985">
        <f t="shared" si="168"/>
        <v>4</v>
      </c>
      <c r="D1985">
        <f>IF(ISBLANK('Step 1.1 Raw Data'!B1985),"-",'Step 1.1 Raw Data'!B1985)</f>
        <v>0</v>
      </c>
      <c r="E1985">
        <f>IF(ISBLANK('Step 1.1 Raw Data'!C1985),"-",'Step 1.1 Raw Data'!C1985)</f>
        <v>0</v>
      </c>
      <c r="F1985">
        <f>IF(ISBLANK('Step 1.1 Raw Data'!D1985),"-",'Step 1.1 Raw Data'!D1985)</f>
        <v>0</v>
      </c>
      <c r="G1985" s="17">
        <f t="shared" si="170"/>
        <v>0</v>
      </c>
      <c r="H1985" s="61">
        <f>(SQRT(3)*G1985*'Step 1.1 Raw Data'!$G$3*'Step 1.1 Raw Data'!$G$4)/1000</f>
        <v>0</v>
      </c>
      <c r="J1985" s="10"/>
      <c r="K1985"/>
      <c r="L1985"/>
      <c r="M1985"/>
      <c r="N1985" s="17"/>
      <c r="O1985"/>
      <c r="P1985" s="10"/>
      <c r="Q1985"/>
      <c r="R1985"/>
      <c r="S1985"/>
      <c r="T1985" s="17"/>
    </row>
    <row r="1986" spans="1:20" x14ac:dyDescent="0.3">
      <c r="A1986" s="10">
        <f>IF(ISBLANK('Step 1.1 Raw Data'!A1986),"-",'Step 1.1 Raw Data'!A1986)</f>
        <v>43215.083448090278</v>
      </c>
      <c r="B1986">
        <f t="shared" si="169"/>
        <v>2</v>
      </c>
      <c r="C1986">
        <f t="shared" ref="C1986:C2049" si="171">WEEKDAY(A1986)</f>
        <v>4</v>
      </c>
      <c r="D1986">
        <f>IF(ISBLANK('Step 1.1 Raw Data'!B1986),"-",'Step 1.1 Raw Data'!B1986)</f>
        <v>0</v>
      </c>
      <c r="E1986">
        <f>IF(ISBLANK('Step 1.1 Raw Data'!C1986),"-",'Step 1.1 Raw Data'!C1986)</f>
        <v>0</v>
      </c>
      <c r="F1986">
        <f>IF(ISBLANK('Step 1.1 Raw Data'!D1986),"-",'Step 1.1 Raw Data'!D1986)</f>
        <v>0</v>
      </c>
      <c r="G1986" s="17">
        <f t="shared" si="170"/>
        <v>0</v>
      </c>
      <c r="H1986" s="61">
        <f>(SQRT(3)*G1986*'Step 1.1 Raw Data'!$G$3*'Step 1.1 Raw Data'!$G$4)/1000</f>
        <v>0</v>
      </c>
      <c r="J1986" s="10"/>
      <c r="K1986"/>
      <c r="L1986"/>
      <c r="M1986"/>
      <c r="N1986" s="17"/>
      <c r="O1986"/>
      <c r="P1986" s="10"/>
      <c r="Q1986"/>
      <c r="R1986"/>
      <c r="S1986"/>
      <c r="T1986" s="17"/>
    </row>
    <row r="1987" spans="1:20" x14ac:dyDescent="0.3">
      <c r="A1987" s="10">
        <f>IF(ISBLANK('Step 1.1 Raw Data'!A1987),"-",'Step 1.1 Raw Data'!A1987)</f>
        <v>43215.125114814815</v>
      </c>
      <c r="B1987">
        <f t="shared" ref="B1987:B2050" si="172">HOUR(A1987)</f>
        <v>3</v>
      </c>
      <c r="C1987">
        <f t="shared" si="171"/>
        <v>4</v>
      </c>
      <c r="D1987">
        <f>IF(ISBLANK('Step 1.1 Raw Data'!B1987),"-",'Step 1.1 Raw Data'!B1987)</f>
        <v>0</v>
      </c>
      <c r="E1987">
        <f>IF(ISBLANK('Step 1.1 Raw Data'!C1987),"-",'Step 1.1 Raw Data'!C1987)</f>
        <v>0</v>
      </c>
      <c r="F1987">
        <f>IF(ISBLANK('Step 1.1 Raw Data'!D1987),"-",'Step 1.1 Raw Data'!D1987)</f>
        <v>0</v>
      </c>
      <c r="G1987" s="17">
        <f t="shared" ref="G1987:G2050" si="173">AVERAGE(D1987:F1987)</f>
        <v>0</v>
      </c>
      <c r="H1987" s="61">
        <f>(SQRT(3)*G1987*'Step 1.1 Raw Data'!$G$3*'Step 1.1 Raw Data'!$G$4)/1000</f>
        <v>0</v>
      </c>
      <c r="J1987" s="10"/>
      <c r="K1987"/>
      <c r="L1987"/>
      <c r="M1987"/>
      <c r="N1987" s="17"/>
      <c r="O1987"/>
      <c r="P1987" s="10"/>
      <c r="Q1987"/>
      <c r="R1987"/>
      <c r="S1987"/>
      <c r="T1987" s="17"/>
    </row>
    <row r="1988" spans="1:20" x14ac:dyDescent="0.3">
      <c r="A1988" s="10">
        <f>IF(ISBLANK('Step 1.1 Raw Data'!A1988),"-",'Step 1.1 Raw Data'!A1988)</f>
        <v>43215.166781539352</v>
      </c>
      <c r="B1988">
        <f t="shared" si="172"/>
        <v>4</v>
      </c>
      <c r="C1988">
        <f t="shared" si="171"/>
        <v>4</v>
      </c>
      <c r="D1988">
        <f>IF(ISBLANK('Step 1.1 Raw Data'!B1988),"-",'Step 1.1 Raw Data'!B1988)</f>
        <v>0</v>
      </c>
      <c r="E1988">
        <f>IF(ISBLANK('Step 1.1 Raw Data'!C1988),"-",'Step 1.1 Raw Data'!C1988)</f>
        <v>0</v>
      </c>
      <c r="F1988">
        <f>IF(ISBLANK('Step 1.1 Raw Data'!D1988),"-",'Step 1.1 Raw Data'!D1988)</f>
        <v>0</v>
      </c>
      <c r="G1988" s="17">
        <f t="shared" si="173"/>
        <v>0</v>
      </c>
      <c r="H1988" s="61">
        <f>(SQRT(3)*G1988*'Step 1.1 Raw Data'!$G$3*'Step 1.1 Raw Data'!$G$4)/1000</f>
        <v>0</v>
      </c>
      <c r="J1988" s="10"/>
      <c r="K1988"/>
      <c r="L1988"/>
      <c r="M1988"/>
      <c r="N1988" s="17"/>
      <c r="O1988"/>
      <c r="P1988" s="10"/>
      <c r="Q1988"/>
      <c r="R1988"/>
      <c r="S1988"/>
      <c r="T1988" s="17"/>
    </row>
    <row r="1989" spans="1:20" x14ac:dyDescent="0.3">
      <c r="A1989" s="10">
        <f>IF(ISBLANK('Step 1.1 Raw Data'!A1989),"-",'Step 1.1 Raw Data'!A1989)</f>
        <v>43215.208448263889</v>
      </c>
      <c r="B1989">
        <f t="shared" si="172"/>
        <v>5</v>
      </c>
      <c r="C1989">
        <f t="shared" si="171"/>
        <v>4</v>
      </c>
      <c r="D1989">
        <f>IF(ISBLANK('Step 1.1 Raw Data'!B1989),"-",'Step 1.1 Raw Data'!B1989)</f>
        <v>0</v>
      </c>
      <c r="E1989">
        <f>IF(ISBLANK('Step 1.1 Raw Data'!C1989),"-",'Step 1.1 Raw Data'!C1989)</f>
        <v>0</v>
      </c>
      <c r="F1989">
        <f>IF(ISBLANK('Step 1.1 Raw Data'!D1989),"-",'Step 1.1 Raw Data'!D1989)</f>
        <v>0</v>
      </c>
      <c r="G1989" s="17">
        <f t="shared" si="173"/>
        <v>0</v>
      </c>
      <c r="H1989" s="61">
        <f>(SQRT(3)*G1989*'Step 1.1 Raw Data'!$G$3*'Step 1.1 Raw Data'!$G$4)/1000</f>
        <v>0</v>
      </c>
      <c r="J1989" s="10"/>
      <c r="K1989"/>
      <c r="L1989"/>
      <c r="M1989"/>
      <c r="N1989" s="17"/>
      <c r="O1989"/>
      <c r="P1989" s="10"/>
      <c r="Q1989"/>
      <c r="R1989"/>
      <c r="S1989"/>
      <c r="T1989" s="17"/>
    </row>
    <row r="1990" spans="1:20" x14ac:dyDescent="0.3">
      <c r="A1990" s="10">
        <f>IF(ISBLANK('Step 1.1 Raw Data'!A1990),"-",'Step 1.1 Raw Data'!A1990)</f>
        <v>43215.250114988427</v>
      </c>
      <c r="B1990">
        <f t="shared" si="172"/>
        <v>6</v>
      </c>
      <c r="C1990">
        <f t="shared" si="171"/>
        <v>4</v>
      </c>
      <c r="D1990">
        <f>IF(ISBLANK('Step 1.1 Raw Data'!B1990),"-",'Step 1.1 Raw Data'!B1990)</f>
        <v>0</v>
      </c>
      <c r="E1990">
        <f>IF(ISBLANK('Step 1.1 Raw Data'!C1990),"-",'Step 1.1 Raw Data'!C1990)</f>
        <v>0</v>
      </c>
      <c r="F1990">
        <f>IF(ISBLANK('Step 1.1 Raw Data'!D1990),"-",'Step 1.1 Raw Data'!D1990)</f>
        <v>0</v>
      </c>
      <c r="G1990" s="17">
        <f t="shared" si="173"/>
        <v>0</v>
      </c>
      <c r="H1990" s="61">
        <f>(SQRT(3)*G1990*'Step 1.1 Raw Data'!$G$3*'Step 1.1 Raw Data'!$G$4)/1000</f>
        <v>0</v>
      </c>
      <c r="J1990" s="10"/>
      <c r="K1990"/>
      <c r="L1990"/>
      <c r="M1990"/>
      <c r="N1990" s="17"/>
      <c r="O1990"/>
      <c r="P1990" s="10"/>
      <c r="Q1990"/>
      <c r="R1990"/>
      <c r="S1990"/>
      <c r="T1990" s="17"/>
    </row>
    <row r="1991" spans="1:20" x14ac:dyDescent="0.3">
      <c r="A1991" s="10">
        <f>IF(ISBLANK('Step 1.1 Raw Data'!A1991),"-",'Step 1.1 Raw Data'!A1991)</f>
        <v>43215.291781712964</v>
      </c>
      <c r="B1991">
        <f t="shared" si="172"/>
        <v>7</v>
      </c>
      <c r="C1991">
        <f t="shared" si="171"/>
        <v>4</v>
      </c>
      <c r="D1991">
        <f>IF(ISBLANK('Step 1.1 Raw Data'!B1991),"-",'Step 1.1 Raw Data'!B1991)</f>
        <v>0</v>
      </c>
      <c r="E1991">
        <f>IF(ISBLANK('Step 1.1 Raw Data'!C1991),"-",'Step 1.1 Raw Data'!C1991)</f>
        <v>0</v>
      </c>
      <c r="F1991">
        <f>IF(ISBLANK('Step 1.1 Raw Data'!D1991),"-",'Step 1.1 Raw Data'!D1991)</f>
        <v>0</v>
      </c>
      <c r="G1991" s="17">
        <f t="shared" si="173"/>
        <v>0</v>
      </c>
      <c r="H1991" s="61">
        <f>(SQRT(3)*G1991*'Step 1.1 Raw Data'!$G$3*'Step 1.1 Raw Data'!$G$4)/1000</f>
        <v>0</v>
      </c>
      <c r="J1991" s="10"/>
      <c r="K1991"/>
      <c r="L1991"/>
      <c r="M1991"/>
      <c r="N1991" s="17"/>
      <c r="O1991"/>
      <c r="P1991" s="10"/>
      <c r="Q1991"/>
      <c r="R1991"/>
      <c r="S1991"/>
      <c r="T1991" s="17"/>
    </row>
    <row r="1992" spans="1:20" x14ac:dyDescent="0.3">
      <c r="A1992" s="10">
        <f>IF(ISBLANK('Step 1.1 Raw Data'!A1992),"-",'Step 1.1 Raw Data'!A1992)</f>
        <v>43215.333448437501</v>
      </c>
      <c r="B1992">
        <f t="shared" si="172"/>
        <v>8</v>
      </c>
      <c r="C1992">
        <f t="shared" si="171"/>
        <v>4</v>
      </c>
      <c r="D1992">
        <f>IF(ISBLANK('Step 1.1 Raw Data'!B1992),"-",'Step 1.1 Raw Data'!B1992)</f>
        <v>0</v>
      </c>
      <c r="E1992">
        <f>IF(ISBLANK('Step 1.1 Raw Data'!C1992),"-",'Step 1.1 Raw Data'!C1992)</f>
        <v>0</v>
      </c>
      <c r="F1992">
        <f>IF(ISBLANK('Step 1.1 Raw Data'!D1992),"-",'Step 1.1 Raw Data'!D1992)</f>
        <v>0</v>
      </c>
      <c r="G1992" s="17">
        <f t="shared" si="173"/>
        <v>0</v>
      </c>
      <c r="H1992" s="61">
        <f>(SQRT(3)*G1992*'Step 1.1 Raw Data'!$G$3*'Step 1.1 Raw Data'!$G$4)/1000</f>
        <v>0</v>
      </c>
      <c r="J1992" s="10"/>
      <c r="K1992"/>
      <c r="L1992"/>
      <c r="M1992"/>
      <c r="N1992" s="17"/>
      <c r="O1992"/>
      <c r="P1992" s="10"/>
      <c r="Q1992"/>
      <c r="R1992"/>
      <c r="S1992"/>
      <c r="T1992" s="17"/>
    </row>
    <row r="1993" spans="1:20" x14ac:dyDescent="0.3">
      <c r="A1993" s="10">
        <f>IF(ISBLANK('Step 1.1 Raw Data'!A1993),"-",'Step 1.1 Raw Data'!A1993)</f>
        <v>43215.375115162038</v>
      </c>
      <c r="B1993">
        <f t="shared" si="172"/>
        <v>9</v>
      </c>
      <c r="C1993">
        <f t="shared" si="171"/>
        <v>4</v>
      </c>
      <c r="D1993">
        <f>IF(ISBLANK('Step 1.1 Raw Data'!B1993),"-",'Step 1.1 Raw Data'!B1993)</f>
        <v>0</v>
      </c>
      <c r="E1993">
        <f>IF(ISBLANK('Step 1.1 Raw Data'!C1993),"-",'Step 1.1 Raw Data'!C1993)</f>
        <v>0</v>
      </c>
      <c r="F1993">
        <f>IF(ISBLANK('Step 1.1 Raw Data'!D1993),"-",'Step 1.1 Raw Data'!D1993)</f>
        <v>0</v>
      </c>
      <c r="G1993" s="17">
        <f t="shared" si="173"/>
        <v>0</v>
      </c>
      <c r="H1993" s="61">
        <f>(SQRT(3)*G1993*'Step 1.1 Raw Data'!$G$3*'Step 1.1 Raw Data'!$G$4)/1000</f>
        <v>0</v>
      </c>
      <c r="J1993" s="10"/>
      <c r="K1993"/>
      <c r="L1993"/>
      <c r="M1993"/>
      <c r="N1993" s="17"/>
      <c r="O1993"/>
      <c r="P1993" s="10"/>
      <c r="Q1993"/>
      <c r="R1993"/>
      <c r="S1993"/>
      <c r="T1993" s="17"/>
    </row>
    <row r="1994" spans="1:20" x14ac:dyDescent="0.3">
      <c r="A1994" s="10">
        <f>IF(ISBLANK('Step 1.1 Raw Data'!A1994),"-",'Step 1.1 Raw Data'!A1994)</f>
        <v>43215.416781886575</v>
      </c>
      <c r="B1994">
        <f t="shared" si="172"/>
        <v>10</v>
      </c>
      <c r="C1994">
        <f t="shared" si="171"/>
        <v>4</v>
      </c>
      <c r="D1994">
        <f>IF(ISBLANK('Step 1.1 Raw Data'!B1994),"-",'Step 1.1 Raw Data'!B1994)</f>
        <v>0</v>
      </c>
      <c r="E1994">
        <f>IF(ISBLANK('Step 1.1 Raw Data'!C1994),"-",'Step 1.1 Raw Data'!C1994)</f>
        <v>0</v>
      </c>
      <c r="F1994">
        <f>IF(ISBLANK('Step 1.1 Raw Data'!D1994),"-",'Step 1.1 Raw Data'!D1994)</f>
        <v>0</v>
      </c>
      <c r="G1994" s="17">
        <f t="shared" si="173"/>
        <v>0</v>
      </c>
      <c r="H1994" s="61">
        <f>(SQRT(3)*G1994*'Step 1.1 Raw Data'!$G$3*'Step 1.1 Raw Data'!$G$4)/1000</f>
        <v>0</v>
      </c>
      <c r="J1994" s="10"/>
      <c r="K1994"/>
      <c r="L1994"/>
      <c r="M1994"/>
      <c r="N1994" s="17"/>
      <c r="O1994"/>
      <c r="P1994" s="10"/>
      <c r="Q1994"/>
      <c r="R1994"/>
      <c r="S1994"/>
      <c r="T1994" s="17"/>
    </row>
    <row r="1995" spans="1:20" x14ac:dyDescent="0.3">
      <c r="A1995" s="10">
        <f>IF(ISBLANK('Step 1.1 Raw Data'!A1995),"-",'Step 1.1 Raw Data'!A1995)</f>
        <v>43215.458448611113</v>
      </c>
      <c r="B1995">
        <f t="shared" si="172"/>
        <v>11</v>
      </c>
      <c r="C1995">
        <f t="shared" si="171"/>
        <v>4</v>
      </c>
      <c r="D1995">
        <f>IF(ISBLANK('Step 1.1 Raw Data'!B1995),"-",'Step 1.1 Raw Data'!B1995)</f>
        <v>0</v>
      </c>
      <c r="E1995">
        <f>IF(ISBLANK('Step 1.1 Raw Data'!C1995),"-",'Step 1.1 Raw Data'!C1995)</f>
        <v>0</v>
      </c>
      <c r="F1995">
        <f>IF(ISBLANK('Step 1.1 Raw Data'!D1995),"-",'Step 1.1 Raw Data'!D1995)</f>
        <v>0</v>
      </c>
      <c r="G1995" s="17">
        <f t="shared" si="173"/>
        <v>0</v>
      </c>
      <c r="H1995" s="61">
        <f>(SQRT(3)*G1995*'Step 1.1 Raw Data'!$G$3*'Step 1.1 Raw Data'!$G$4)/1000</f>
        <v>0</v>
      </c>
      <c r="J1995" s="10"/>
      <c r="K1995"/>
      <c r="L1995"/>
      <c r="M1995"/>
      <c r="N1995" s="17"/>
      <c r="O1995"/>
      <c r="P1995" s="10"/>
      <c r="Q1995"/>
      <c r="R1995"/>
      <c r="S1995"/>
      <c r="T1995" s="17"/>
    </row>
    <row r="1996" spans="1:20" x14ac:dyDescent="0.3">
      <c r="A1996" s="10">
        <f>IF(ISBLANK('Step 1.1 Raw Data'!A1996),"-",'Step 1.1 Raw Data'!A1996)</f>
        <v>43215.50011533565</v>
      </c>
      <c r="B1996">
        <f t="shared" si="172"/>
        <v>12</v>
      </c>
      <c r="C1996">
        <f t="shared" si="171"/>
        <v>4</v>
      </c>
      <c r="D1996">
        <f>IF(ISBLANK('Step 1.1 Raw Data'!B1996),"-",'Step 1.1 Raw Data'!B1996)</f>
        <v>0</v>
      </c>
      <c r="E1996">
        <f>IF(ISBLANK('Step 1.1 Raw Data'!C1996),"-",'Step 1.1 Raw Data'!C1996)</f>
        <v>0</v>
      </c>
      <c r="F1996">
        <f>IF(ISBLANK('Step 1.1 Raw Data'!D1996),"-",'Step 1.1 Raw Data'!D1996)</f>
        <v>0</v>
      </c>
      <c r="G1996" s="17">
        <f t="shared" si="173"/>
        <v>0</v>
      </c>
      <c r="H1996" s="61">
        <f>(SQRT(3)*G1996*'Step 1.1 Raw Data'!$G$3*'Step 1.1 Raw Data'!$G$4)/1000</f>
        <v>0</v>
      </c>
      <c r="J1996" s="10"/>
      <c r="K1996"/>
      <c r="L1996"/>
      <c r="M1996"/>
      <c r="N1996" s="17"/>
      <c r="O1996"/>
      <c r="P1996" s="10"/>
      <c r="Q1996"/>
      <c r="R1996"/>
      <c r="S1996"/>
      <c r="T1996" s="17"/>
    </row>
    <row r="1997" spans="1:20" x14ac:dyDescent="0.3">
      <c r="A1997" s="10">
        <f>IF(ISBLANK('Step 1.1 Raw Data'!A1997),"-",'Step 1.1 Raw Data'!A1997)</f>
        <v>43215.541782060187</v>
      </c>
      <c r="B1997">
        <f t="shared" si="172"/>
        <v>13</v>
      </c>
      <c r="C1997">
        <f t="shared" si="171"/>
        <v>4</v>
      </c>
      <c r="D1997">
        <f>IF(ISBLANK('Step 1.1 Raw Data'!B1997),"-",'Step 1.1 Raw Data'!B1997)</f>
        <v>0</v>
      </c>
      <c r="E1997">
        <f>IF(ISBLANK('Step 1.1 Raw Data'!C1997),"-",'Step 1.1 Raw Data'!C1997)</f>
        <v>0</v>
      </c>
      <c r="F1997">
        <f>IF(ISBLANK('Step 1.1 Raw Data'!D1997),"-",'Step 1.1 Raw Data'!D1997)</f>
        <v>0</v>
      </c>
      <c r="G1997" s="17">
        <f t="shared" si="173"/>
        <v>0</v>
      </c>
      <c r="H1997" s="61">
        <f>(SQRT(3)*G1997*'Step 1.1 Raw Data'!$G$3*'Step 1.1 Raw Data'!$G$4)/1000</f>
        <v>0</v>
      </c>
      <c r="J1997" s="10"/>
      <c r="K1997"/>
      <c r="L1997"/>
      <c r="M1997"/>
      <c r="N1997" s="17"/>
      <c r="O1997"/>
      <c r="P1997" s="10"/>
      <c r="Q1997"/>
      <c r="R1997"/>
      <c r="S1997"/>
      <c r="T1997" s="17"/>
    </row>
    <row r="1998" spans="1:20" x14ac:dyDescent="0.3">
      <c r="A1998" s="10">
        <f>IF(ISBLANK('Step 1.1 Raw Data'!A1998),"-",'Step 1.1 Raw Data'!A1998)</f>
        <v>43215.583448784724</v>
      </c>
      <c r="B1998">
        <f t="shared" si="172"/>
        <v>14</v>
      </c>
      <c r="C1998">
        <f t="shared" si="171"/>
        <v>4</v>
      </c>
      <c r="D1998">
        <f>IF(ISBLANK('Step 1.1 Raw Data'!B1998),"-",'Step 1.1 Raw Data'!B1998)</f>
        <v>0</v>
      </c>
      <c r="E1998">
        <f>IF(ISBLANK('Step 1.1 Raw Data'!C1998),"-",'Step 1.1 Raw Data'!C1998)</f>
        <v>0</v>
      </c>
      <c r="F1998">
        <f>IF(ISBLANK('Step 1.1 Raw Data'!D1998),"-",'Step 1.1 Raw Data'!D1998)</f>
        <v>0</v>
      </c>
      <c r="G1998" s="17">
        <f t="shared" si="173"/>
        <v>0</v>
      </c>
      <c r="H1998" s="61">
        <f>(SQRT(3)*G1998*'Step 1.1 Raw Data'!$G$3*'Step 1.1 Raw Data'!$G$4)/1000</f>
        <v>0</v>
      </c>
      <c r="J1998" s="10"/>
      <c r="K1998"/>
      <c r="L1998"/>
      <c r="M1998"/>
      <c r="N1998" s="17"/>
      <c r="O1998"/>
      <c r="P1998" s="10"/>
      <c r="Q1998"/>
      <c r="R1998"/>
      <c r="S1998"/>
      <c r="T1998" s="17"/>
    </row>
    <row r="1999" spans="1:20" x14ac:dyDescent="0.3">
      <c r="A1999" s="10">
        <f>IF(ISBLANK('Step 1.1 Raw Data'!A1999),"-",'Step 1.1 Raw Data'!A1999)</f>
        <v>43215.625115509261</v>
      </c>
      <c r="B1999">
        <f t="shared" si="172"/>
        <v>15</v>
      </c>
      <c r="C1999">
        <f t="shared" si="171"/>
        <v>4</v>
      </c>
      <c r="D1999">
        <f>IF(ISBLANK('Step 1.1 Raw Data'!B1999),"-",'Step 1.1 Raw Data'!B1999)</f>
        <v>0</v>
      </c>
      <c r="E1999">
        <f>IF(ISBLANK('Step 1.1 Raw Data'!C1999),"-",'Step 1.1 Raw Data'!C1999)</f>
        <v>0</v>
      </c>
      <c r="F1999">
        <f>IF(ISBLANK('Step 1.1 Raw Data'!D1999),"-",'Step 1.1 Raw Data'!D1999)</f>
        <v>0</v>
      </c>
      <c r="G1999" s="17">
        <f t="shared" si="173"/>
        <v>0</v>
      </c>
      <c r="H1999" s="61">
        <f>(SQRT(3)*G1999*'Step 1.1 Raw Data'!$G$3*'Step 1.1 Raw Data'!$G$4)/1000</f>
        <v>0</v>
      </c>
      <c r="J1999" s="10"/>
      <c r="K1999"/>
      <c r="L1999"/>
      <c r="M1999"/>
      <c r="N1999" s="17"/>
      <c r="O1999"/>
      <c r="P1999" s="10"/>
      <c r="Q1999"/>
      <c r="R1999"/>
      <c r="S1999"/>
      <c r="T1999" s="17"/>
    </row>
    <row r="2000" spans="1:20" x14ac:dyDescent="0.3">
      <c r="A2000" s="10">
        <f>IF(ISBLANK('Step 1.1 Raw Data'!A2000),"-",'Step 1.1 Raw Data'!A2000)</f>
        <v>43215.666782233799</v>
      </c>
      <c r="B2000">
        <f t="shared" si="172"/>
        <v>16</v>
      </c>
      <c r="C2000">
        <f t="shared" si="171"/>
        <v>4</v>
      </c>
      <c r="D2000">
        <f>IF(ISBLANK('Step 1.1 Raw Data'!B2000),"-",'Step 1.1 Raw Data'!B2000)</f>
        <v>0</v>
      </c>
      <c r="E2000">
        <f>IF(ISBLANK('Step 1.1 Raw Data'!C2000),"-",'Step 1.1 Raw Data'!C2000)</f>
        <v>0</v>
      </c>
      <c r="F2000">
        <f>IF(ISBLANK('Step 1.1 Raw Data'!D2000),"-",'Step 1.1 Raw Data'!D2000)</f>
        <v>0</v>
      </c>
      <c r="G2000" s="17">
        <f t="shared" si="173"/>
        <v>0</v>
      </c>
      <c r="H2000" s="61">
        <f>(SQRT(3)*G2000*'Step 1.1 Raw Data'!$G$3*'Step 1.1 Raw Data'!$G$4)/1000</f>
        <v>0</v>
      </c>
      <c r="J2000" s="10"/>
      <c r="K2000"/>
      <c r="L2000"/>
      <c r="M2000"/>
      <c r="N2000" s="17"/>
      <c r="O2000"/>
      <c r="P2000" s="10"/>
      <c r="Q2000"/>
      <c r="R2000"/>
      <c r="S2000"/>
      <c r="T2000" s="17"/>
    </row>
    <row r="2001" spans="1:20" x14ac:dyDescent="0.3">
      <c r="A2001" s="10">
        <f>IF(ISBLANK('Step 1.1 Raw Data'!A2001),"-",'Step 1.1 Raw Data'!A2001)</f>
        <v>43215.708448958336</v>
      </c>
      <c r="B2001">
        <f t="shared" si="172"/>
        <v>17</v>
      </c>
      <c r="C2001">
        <f t="shared" si="171"/>
        <v>4</v>
      </c>
      <c r="D2001">
        <f>IF(ISBLANK('Step 1.1 Raw Data'!B2001),"-",'Step 1.1 Raw Data'!B2001)</f>
        <v>0</v>
      </c>
      <c r="E2001">
        <f>IF(ISBLANK('Step 1.1 Raw Data'!C2001),"-",'Step 1.1 Raw Data'!C2001)</f>
        <v>0</v>
      </c>
      <c r="F2001">
        <f>IF(ISBLANK('Step 1.1 Raw Data'!D2001),"-",'Step 1.1 Raw Data'!D2001)</f>
        <v>0</v>
      </c>
      <c r="G2001" s="17">
        <f t="shared" si="173"/>
        <v>0</v>
      </c>
      <c r="H2001" s="61">
        <f>(SQRT(3)*G2001*'Step 1.1 Raw Data'!$G$3*'Step 1.1 Raw Data'!$G$4)/1000</f>
        <v>0</v>
      </c>
      <c r="J2001" s="10"/>
      <c r="K2001"/>
      <c r="L2001"/>
      <c r="M2001"/>
      <c r="N2001" s="17"/>
      <c r="O2001"/>
      <c r="P2001" s="10"/>
      <c r="Q2001"/>
      <c r="R2001"/>
      <c r="S2001"/>
      <c r="T2001" s="17"/>
    </row>
    <row r="2002" spans="1:20" x14ac:dyDescent="0.3">
      <c r="A2002" s="10">
        <f>IF(ISBLANK('Step 1.1 Raw Data'!A2002),"-",'Step 1.1 Raw Data'!A2002)</f>
        <v>43215.750115682873</v>
      </c>
      <c r="B2002">
        <f t="shared" si="172"/>
        <v>18</v>
      </c>
      <c r="C2002">
        <f t="shared" si="171"/>
        <v>4</v>
      </c>
      <c r="D2002">
        <f>IF(ISBLANK('Step 1.1 Raw Data'!B2002),"-",'Step 1.1 Raw Data'!B2002)</f>
        <v>0</v>
      </c>
      <c r="E2002">
        <f>IF(ISBLANK('Step 1.1 Raw Data'!C2002),"-",'Step 1.1 Raw Data'!C2002)</f>
        <v>0</v>
      </c>
      <c r="F2002">
        <f>IF(ISBLANK('Step 1.1 Raw Data'!D2002),"-",'Step 1.1 Raw Data'!D2002)</f>
        <v>0</v>
      </c>
      <c r="G2002" s="17">
        <f t="shared" si="173"/>
        <v>0</v>
      </c>
      <c r="H2002" s="61">
        <f>(SQRT(3)*G2002*'Step 1.1 Raw Data'!$G$3*'Step 1.1 Raw Data'!$G$4)/1000</f>
        <v>0</v>
      </c>
      <c r="J2002" s="10"/>
      <c r="K2002"/>
      <c r="L2002"/>
      <c r="M2002"/>
      <c r="N2002" s="17"/>
      <c r="O2002"/>
      <c r="P2002" s="10"/>
      <c r="Q2002"/>
      <c r="R2002"/>
      <c r="S2002"/>
      <c r="T2002" s="17"/>
    </row>
    <row r="2003" spans="1:20" x14ac:dyDescent="0.3">
      <c r="A2003" s="10">
        <f>IF(ISBLANK('Step 1.1 Raw Data'!A2003),"-",'Step 1.1 Raw Data'!A2003)</f>
        <v>43215.79178240741</v>
      </c>
      <c r="B2003">
        <f t="shared" si="172"/>
        <v>19</v>
      </c>
      <c r="C2003">
        <f t="shared" si="171"/>
        <v>4</v>
      </c>
      <c r="D2003">
        <f>IF(ISBLANK('Step 1.1 Raw Data'!B2003),"-",'Step 1.1 Raw Data'!B2003)</f>
        <v>0</v>
      </c>
      <c r="E2003">
        <f>IF(ISBLANK('Step 1.1 Raw Data'!C2003),"-",'Step 1.1 Raw Data'!C2003)</f>
        <v>0</v>
      </c>
      <c r="F2003">
        <f>IF(ISBLANK('Step 1.1 Raw Data'!D2003),"-",'Step 1.1 Raw Data'!D2003)</f>
        <v>0</v>
      </c>
      <c r="G2003" s="17">
        <f t="shared" si="173"/>
        <v>0</v>
      </c>
      <c r="H2003" s="61">
        <f>(SQRT(3)*G2003*'Step 1.1 Raw Data'!$G$3*'Step 1.1 Raw Data'!$G$4)/1000</f>
        <v>0</v>
      </c>
      <c r="J2003" s="10"/>
      <c r="K2003"/>
      <c r="L2003"/>
      <c r="M2003"/>
      <c r="N2003" s="17"/>
      <c r="O2003"/>
      <c r="P2003" s="10"/>
      <c r="Q2003"/>
      <c r="R2003"/>
      <c r="S2003"/>
      <c r="T2003" s="17"/>
    </row>
    <row r="2004" spans="1:20" x14ac:dyDescent="0.3">
      <c r="A2004" s="10">
        <f>IF(ISBLANK('Step 1.1 Raw Data'!A2004),"-",'Step 1.1 Raw Data'!A2004)</f>
        <v>43215.833449131947</v>
      </c>
      <c r="B2004">
        <f t="shared" si="172"/>
        <v>20</v>
      </c>
      <c r="C2004">
        <f t="shared" si="171"/>
        <v>4</v>
      </c>
      <c r="D2004">
        <f>IF(ISBLANK('Step 1.1 Raw Data'!B2004),"-",'Step 1.1 Raw Data'!B2004)</f>
        <v>0</v>
      </c>
      <c r="E2004">
        <f>IF(ISBLANK('Step 1.1 Raw Data'!C2004),"-",'Step 1.1 Raw Data'!C2004)</f>
        <v>0</v>
      </c>
      <c r="F2004">
        <f>IF(ISBLANK('Step 1.1 Raw Data'!D2004),"-",'Step 1.1 Raw Data'!D2004)</f>
        <v>0</v>
      </c>
      <c r="G2004" s="17">
        <f t="shared" si="173"/>
        <v>0</v>
      </c>
      <c r="H2004" s="61">
        <f>(SQRT(3)*G2004*'Step 1.1 Raw Data'!$G$3*'Step 1.1 Raw Data'!$G$4)/1000</f>
        <v>0</v>
      </c>
      <c r="J2004" s="10"/>
      <c r="K2004"/>
      <c r="L2004"/>
      <c r="M2004"/>
      <c r="N2004" s="17"/>
      <c r="O2004"/>
      <c r="P2004" s="10"/>
      <c r="Q2004"/>
      <c r="R2004"/>
      <c r="S2004"/>
      <c r="T2004" s="17"/>
    </row>
    <row r="2005" spans="1:20" x14ac:dyDescent="0.3">
      <c r="A2005" s="10">
        <f>IF(ISBLANK('Step 1.1 Raw Data'!A2005),"-",'Step 1.1 Raw Data'!A2005)</f>
        <v>43215.875115856485</v>
      </c>
      <c r="B2005">
        <f t="shared" si="172"/>
        <v>21</v>
      </c>
      <c r="C2005">
        <f t="shared" si="171"/>
        <v>4</v>
      </c>
      <c r="D2005">
        <f>IF(ISBLANK('Step 1.1 Raw Data'!B2005),"-",'Step 1.1 Raw Data'!B2005)</f>
        <v>0</v>
      </c>
      <c r="E2005">
        <f>IF(ISBLANK('Step 1.1 Raw Data'!C2005),"-",'Step 1.1 Raw Data'!C2005)</f>
        <v>0</v>
      </c>
      <c r="F2005">
        <f>IF(ISBLANK('Step 1.1 Raw Data'!D2005),"-",'Step 1.1 Raw Data'!D2005)</f>
        <v>0</v>
      </c>
      <c r="G2005" s="17">
        <f t="shared" si="173"/>
        <v>0</v>
      </c>
      <c r="H2005" s="61">
        <f>(SQRT(3)*G2005*'Step 1.1 Raw Data'!$G$3*'Step 1.1 Raw Data'!$G$4)/1000</f>
        <v>0</v>
      </c>
      <c r="J2005" s="10"/>
      <c r="K2005"/>
      <c r="L2005"/>
      <c r="M2005"/>
      <c r="N2005" s="17"/>
      <c r="O2005"/>
      <c r="P2005" s="10"/>
      <c r="Q2005"/>
      <c r="R2005"/>
      <c r="S2005"/>
      <c r="T2005" s="17"/>
    </row>
    <row r="2006" spans="1:20" x14ac:dyDescent="0.3">
      <c r="A2006" s="10">
        <f>IF(ISBLANK('Step 1.1 Raw Data'!A2006),"-",'Step 1.1 Raw Data'!A2006)</f>
        <v>43215.916782581022</v>
      </c>
      <c r="B2006">
        <f t="shared" si="172"/>
        <v>22</v>
      </c>
      <c r="C2006">
        <f t="shared" si="171"/>
        <v>4</v>
      </c>
      <c r="D2006">
        <f>IF(ISBLANK('Step 1.1 Raw Data'!B2006),"-",'Step 1.1 Raw Data'!B2006)</f>
        <v>0</v>
      </c>
      <c r="E2006">
        <f>IF(ISBLANK('Step 1.1 Raw Data'!C2006),"-",'Step 1.1 Raw Data'!C2006)</f>
        <v>0</v>
      </c>
      <c r="F2006">
        <f>IF(ISBLANK('Step 1.1 Raw Data'!D2006),"-",'Step 1.1 Raw Data'!D2006)</f>
        <v>0</v>
      </c>
      <c r="G2006" s="17">
        <f t="shared" si="173"/>
        <v>0</v>
      </c>
      <c r="H2006" s="61">
        <f>(SQRT(3)*G2006*'Step 1.1 Raw Data'!$G$3*'Step 1.1 Raw Data'!$G$4)/1000</f>
        <v>0</v>
      </c>
      <c r="J2006" s="10"/>
      <c r="K2006"/>
      <c r="L2006"/>
      <c r="M2006"/>
      <c r="N2006" s="17"/>
      <c r="O2006"/>
      <c r="P2006" s="10"/>
      <c r="Q2006"/>
      <c r="R2006"/>
      <c r="S2006"/>
      <c r="T2006" s="17"/>
    </row>
    <row r="2007" spans="1:20" x14ac:dyDescent="0.3">
      <c r="A2007" s="10">
        <f>IF(ISBLANK('Step 1.1 Raw Data'!A2007),"-",'Step 1.1 Raw Data'!A2007)</f>
        <v>43215.958449305559</v>
      </c>
      <c r="B2007">
        <f t="shared" si="172"/>
        <v>23</v>
      </c>
      <c r="C2007">
        <f t="shared" si="171"/>
        <v>4</v>
      </c>
      <c r="D2007">
        <f>IF(ISBLANK('Step 1.1 Raw Data'!B2007),"-",'Step 1.1 Raw Data'!B2007)</f>
        <v>0</v>
      </c>
      <c r="E2007">
        <f>IF(ISBLANK('Step 1.1 Raw Data'!C2007),"-",'Step 1.1 Raw Data'!C2007)</f>
        <v>0</v>
      </c>
      <c r="F2007">
        <f>IF(ISBLANK('Step 1.1 Raw Data'!D2007),"-",'Step 1.1 Raw Data'!D2007)</f>
        <v>0</v>
      </c>
      <c r="G2007" s="17">
        <f t="shared" si="173"/>
        <v>0</v>
      </c>
      <c r="H2007" s="61">
        <f>(SQRT(3)*G2007*'Step 1.1 Raw Data'!$G$3*'Step 1.1 Raw Data'!$G$4)/1000</f>
        <v>0</v>
      </c>
      <c r="J2007" s="10"/>
      <c r="K2007"/>
      <c r="L2007"/>
      <c r="M2007"/>
      <c r="N2007" s="17"/>
      <c r="O2007"/>
      <c r="P2007" s="10"/>
      <c r="Q2007"/>
      <c r="R2007"/>
      <c r="S2007"/>
      <c r="T2007" s="17"/>
    </row>
    <row r="2008" spans="1:20" x14ac:dyDescent="0.3">
      <c r="A2008" s="10">
        <f>IF(ISBLANK('Step 1.1 Raw Data'!A2008),"-",'Step 1.1 Raw Data'!A2008)</f>
        <v>43216.000116030089</v>
      </c>
      <c r="B2008">
        <f t="shared" si="172"/>
        <v>0</v>
      </c>
      <c r="C2008">
        <f t="shared" si="171"/>
        <v>5</v>
      </c>
      <c r="D2008">
        <f>IF(ISBLANK('Step 1.1 Raw Data'!B2008),"-",'Step 1.1 Raw Data'!B2008)</f>
        <v>86.549199999999999</v>
      </c>
      <c r="E2008">
        <f>IF(ISBLANK('Step 1.1 Raw Data'!C2008),"-",'Step 1.1 Raw Data'!C2008)</f>
        <v>86.549199999999999</v>
      </c>
      <c r="F2008">
        <f>IF(ISBLANK('Step 1.1 Raw Data'!D2008),"-",'Step 1.1 Raw Data'!D2008)</f>
        <v>86.549199999999999</v>
      </c>
      <c r="G2008" s="17">
        <f t="shared" si="173"/>
        <v>86.549199999999999</v>
      </c>
      <c r="H2008" s="61">
        <f>(SQRT(3)*G2008*'Step 1.1 Raw Data'!$G$3*'Step 1.1 Raw Data'!$G$4)/1000</f>
        <v>31.314201019385028</v>
      </c>
      <c r="J2008" s="10"/>
      <c r="K2008"/>
      <c r="L2008"/>
      <c r="M2008"/>
      <c r="N2008" s="17"/>
      <c r="O2008"/>
      <c r="P2008" s="10"/>
      <c r="Q2008"/>
      <c r="R2008"/>
      <c r="S2008"/>
      <c r="T2008" s="17"/>
    </row>
    <row r="2009" spans="1:20" x14ac:dyDescent="0.3">
      <c r="A2009" s="10">
        <f>IF(ISBLANK('Step 1.1 Raw Data'!A2009),"-",'Step 1.1 Raw Data'!A2009)</f>
        <v>43216.041782754626</v>
      </c>
      <c r="B2009">
        <f t="shared" si="172"/>
        <v>1</v>
      </c>
      <c r="C2009">
        <f t="shared" si="171"/>
        <v>5</v>
      </c>
      <c r="D2009">
        <f>IF(ISBLANK('Step 1.1 Raw Data'!B2009),"-",'Step 1.1 Raw Data'!B2009)</f>
        <v>86.720100000000002</v>
      </c>
      <c r="E2009">
        <f>IF(ISBLANK('Step 1.1 Raw Data'!C2009),"-",'Step 1.1 Raw Data'!C2009)</f>
        <v>86.720100000000002</v>
      </c>
      <c r="F2009">
        <f>IF(ISBLANK('Step 1.1 Raw Data'!D2009),"-",'Step 1.1 Raw Data'!D2009)</f>
        <v>86.720100000000002</v>
      </c>
      <c r="G2009" s="17">
        <f t="shared" si="173"/>
        <v>86.720100000000002</v>
      </c>
      <c r="H2009" s="61">
        <f>(SQRT(3)*G2009*'Step 1.1 Raw Data'!$G$3*'Step 1.1 Raw Data'!$G$4)/1000</f>
        <v>31.376034022511721</v>
      </c>
      <c r="J2009" s="10"/>
      <c r="K2009"/>
      <c r="L2009"/>
      <c r="M2009"/>
      <c r="N2009" s="17"/>
      <c r="O2009"/>
      <c r="P2009" s="10"/>
      <c r="Q2009"/>
      <c r="R2009"/>
      <c r="S2009"/>
      <c r="T2009" s="17"/>
    </row>
    <row r="2010" spans="1:20" x14ac:dyDescent="0.3">
      <c r="A2010" s="10">
        <f>IF(ISBLANK('Step 1.1 Raw Data'!A2010),"-",'Step 1.1 Raw Data'!A2010)</f>
        <v>43216.083449479163</v>
      </c>
      <c r="B2010">
        <f t="shared" si="172"/>
        <v>2</v>
      </c>
      <c r="C2010">
        <f t="shared" si="171"/>
        <v>5</v>
      </c>
      <c r="D2010">
        <f>IF(ISBLANK('Step 1.1 Raw Data'!B2010),"-",'Step 1.1 Raw Data'!B2010)</f>
        <v>86.509500000000003</v>
      </c>
      <c r="E2010">
        <f>IF(ISBLANK('Step 1.1 Raw Data'!C2010),"-",'Step 1.1 Raw Data'!C2010)</f>
        <v>86.509500000000003</v>
      </c>
      <c r="F2010">
        <f>IF(ISBLANK('Step 1.1 Raw Data'!D2010),"-",'Step 1.1 Raw Data'!D2010)</f>
        <v>86.509500000000003</v>
      </c>
      <c r="G2010" s="17">
        <f t="shared" si="173"/>
        <v>86.509500000000003</v>
      </c>
      <c r="H2010" s="61">
        <f>(SQRT(3)*G2010*'Step 1.1 Raw Data'!$G$3*'Step 1.1 Raw Data'!$G$4)/1000</f>
        <v>31.299837238085267</v>
      </c>
      <c r="J2010" s="10"/>
      <c r="K2010"/>
      <c r="L2010"/>
      <c r="M2010"/>
      <c r="N2010" s="17"/>
      <c r="O2010"/>
      <c r="P2010" s="10"/>
      <c r="Q2010"/>
      <c r="R2010"/>
      <c r="S2010"/>
      <c r="T2010" s="17"/>
    </row>
    <row r="2011" spans="1:20" x14ac:dyDescent="0.3">
      <c r="A2011" s="10">
        <f>IF(ISBLANK('Step 1.1 Raw Data'!A2011),"-",'Step 1.1 Raw Data'!A2011)</f>
        <v>43216.125116203701</v>
      </c>
      <c r="B2011">
        <f t="shared" si="172"/>
        <v>3</v>
      </c>
      <c r="C2011">
        <f t="shared" si="171"/>
        <v>5</v>
      </c>
      <c r="D2011">
        <f>IF(ISBLANK('Step 1.1 Raw Data'!B2011),"-",'Step 1.1 Raw Data'!B2011)</f>
        <v>86.457599999999999</v>
      </c>
      <c r="E2011">
        <f>IF(ISBLANK('Step 1.1 Raw Data'!C2011),"-",'Step 1.1 Raw Data'!C2011)</f>
        <v>86.457599999999999</v>
      </c>
      <c r="F2011">
        <f>IF(ISBLANK('Step 1.1 Raw Data'!D2011),"-",'Step 1.1 Raw Data'!D2011)</f>
        <v>86.457599999999999</v>
      </c>
      <c r="G2011" s="17">
        <f t="shared" si="173"/>
        <v>86.457599999999999</v>
      </c>
      <c r="H2011" s="61">
        <f>(SQRT(3)*G2011*'Step 1.1 Raw Data'!$G$3*'Step 1.1 Raw Data'!$G$4)/1000</f>
        <v>31.281059398048548</v>
      </c>
      <c r="J2011" s="10"/>
      <c r="K2011"/>
      <c r="L2011"/>
      <c r="M2011"/>
      <c r="N2011" s="17"/>
      <c r="O2011"/>
      <c r="P2011" s="10"/>
      <c r="Q2011"/>
      <c r="R2011"/>
      <c r="S2011"/>
      <c r="T2011" s="17"/>
    </row>
    <row r="2012" spans="1:20" x14ac:dyDescent="0.3">
      <c r="A2012" s="10">
        <f>IF(ISBLANK('Step 1.1 Raw Data'!A2012),"-",'Step 1.1 Raw Data'!A2012)</f>
        <v>43216.166782928238</v>
      </c>
      <c r="B2012">
        <f t="shared" si="172"/>
        <v>4</v>
      </c>
      <c r="C2012">
        <f t="shared" si="171"/>
        <v>5</v>
      </c>
      <c r="D2012">
        <f>IF(ISBLANK('Step 1.1 Raw Data'!B2012),"-",'Step 1.1 Raw Data'!B2012)</f>
        <v>86.631600000000006</v>
      </c>
      <c r="E2012">
        <f>IF(ISBLANK('Step 1.1 Raw Data'!C2012),"-",'Step 1.1 Raw Data'!C2012)</f>
        <v>86.631600000000006</v>
      </c>
      <c r="F2012">
        <f>IF(ISBLANK('Step 1.1 Raw Data'!D2012),"-",'Step 1.1 Raw Data'!D2012)</f>
        <v>86.631600000000006</v>
      </c>
      <c r="G2012" s="17">
        <f t="shared" si="173"/>
        <v>86.631600000000006</v>
      </c>
      <c r="H2012" s="61">
        <f>(SQRT(3)*G2012*'Step 1.1 Raw Data'!$G$3*'Step 1.1 Raw Data'!$G$4)/1000</f>
        <v>31.344014006264135</v>
      </c>
      <c r="J2012" s="10"/>
      <c r="K2012"/>
      <c r="L2012"/>
      <c r="M2012"/>
      <c r="N2012" s="17"/>
      <c r="O2012"/>
      <c r="P2012" s="10"/>
      <c r="Q2012"/>
      <c r="R2012"/>
      <c r="S2012"/>
      <c r="T2012" s="17"/>
    </row>
    <row r="2013" spans="1:20" x14ac:dyDescent="0.3">
      <c r="A2013" s="10">
        <f>IF(ISBLANK('Step 1.1 Raw Data'!A2013),"-",'Step 1.1 Raw Data'!A2013)</f>
        <v>43216.208449652775</v>
      </c>
      <c r="B2013">
        <f t="shared" si="172"/>
        <v>5</v>
      </c>
      <c r="C2013">
        <f t="shared" si="171"/>
        <v>5</v>
      </c>
      <c r="D2013">
        <f>IF(ISBLANK('Step 1.1 Raw Data'!B2013),"-",'Step 1.1 Raw Data'!B2013)</f>
        <v>86.569000000000003</v>
      </c>
      <c r="E2013">
        <f>IF(ISBLANK('Step 1.1 Raw Data'!C2013),"-",'Step 1.1 Raw Data'!C2013)</f>
        <v>86.569000000000003</v>
      </c>
      <c r="F2013">
        <f>IF(ISBLANK('Step 1.1 Raw Data'!D2013),"-",'Step 1.1 Raw Data'!D2013)</f>
        <v>86.569000000000003</v>
      </c>
      <c r="G2013" s="17">
        <f t="shared" si="173"/>
        <v>86.569000000000003</v>
      </c>
      <c r="H2013" s="61">
        <f>(SQRT(3)*G2013*'Step 1.1 Raw Data'!$G$3*'Step 1.1 Raw Data'!$G$4)/1000</f>
        <v>31.321364819630251</v>
      </c>
      <c r="J2013" s="10"/>
      <c r="K2013"/>
      <c r="L2013"/>
      <c r="M2013"/>
      <c r="N2013" s="17"/>
      <c r="O2013"/>
      <c r="P2013" s="10"/>
      <c r="Q2013"/>
      <c r="R2013"/>
      <c r="S2013"/>
      <c r="T2013" s="17"/>
    </row>
    <row r="2014" spans="1:20" x14ac:dyDescent="0.3">
      <c r="A2014" s="10">
        <f>IF(ISBLANK('Step 1.1 Raw Data'!A2014),"-",'Step 1.1 Raw Data'!A2014)</f>
        <v>43216.250116377312</v>
      </c>
      <c r="B2014">
        <f t="shared" si="172"/>
        <v>6</v>
      </c>
      <c r="C2014">
        <f t="shared" si="171"/>
        <v>5</v>
      </c>
      <c r="D2014">
        <f>IF(ISBLANK('Step 1.1 Raw Data'!B2014),"-",'Step 1.1 Raw Data'!B2014)</f>
        <v>86.646799999999999</v>
      </c>
      <c r="E2014">
        <f>IF(ISBLANK('Step 1.1 Raw Data'!C2014),"-",'Step 1.1 Raw Data'!C2014)</f>
        <v>86.646799999999999</v>
      </c>
      <c r="F2014">
        <f>IF(ISBLANK('Step 1.1 Raw Data'!D2014),"-",'Step 1.1 Raw Data'!D2014)</f>
        <v>86.646799999999999</v>
      </c>
      <c r="G2014" s="17">
        <f t="shared" si="173"/>
        <v>86.646799999999999</v>
      </c>
      <c r="H2014" s="61">
        <f>(SQRT(3)*G2014*'Step 1.1 Raw Data'!$G$3*'Step 1.1 Raw Data'!$G$4)/1000</f>
        <v>31.349513489280671</v>
      </c>
      <c r="J2014" s="10"/>
      <c r="K2014"/>
      <c r="L2014"/>
      <c r="M2014"/>
      <c r="N2014" s="17"/>
      <c r="O2014"/>
      <c r="P2014" s="10"/>
      <c r="Q2014"/>
      <c r="R2014"/>
      <c r="S2014"/>
      <c r="T2014" s="17"/>
    </row>
    <row r="2015" spans="1:20" x14ac:dyDescent="0.3">
      <c r="A2015" s="10">
        <f>IF(ISBLANK('Step 1.1 Raw Data'!A2015),"-",'Step 1.1 Raw Data'!A2015)</f>
        <v>43216.291783101849</v>
      </c>
      <c r="B2015">
        <f t="shared" si="172"/>
        <v>7</v>
      </c>
      <c r="C2015">
        <f t="shared" si="171"/>
        <v>5</v>
      </c>
      <c r="D2015">
        <f>IF(ISBLANK('Step 1.1 Raw Data'!B2015),"-",'Step 1.1 Raw Data'!B2015)</f>
        <v>86.636099999999999</v>
      </c>
      <c r="E2015">
        <f>IF(ISBLANK('Step 1.1 Raw Data'!C2015),"-",'Step 1.1 Raw Data'!C2015)</f>
        <v>86.636099999999999</v>
      </c>
      <c r="F2015">
        <f>IF(ISBLANK('Step 1.1 Raw Data'!D2015),"-",'Step 1.1 Raw Data'!D2015)</f>
        <v>86.636099999999999</v>
      </c>
      <c r="G2015" s="17">
        <f t="shared" si="173"/>
        <v>86.636099999999999</v>
      </c>
      <c r="H2015" s="61">
        <f>(SQRT(3)*G2015*'Step 1.1 Raw Data'!$G$3*'Step 1.1 Raw Data'!$G$4)/1000</f>
        <v>31.345642142683506</v>
      </c>
      <c r="J2015" s="10"/>
      <c r="K2015"/>
      <c r="L2015"/>
      <c r="M2015"/>
      <c r="N2015" s="17"/>
      <c r="O2015"/>
      <c r="P2015" s="10"/>
      <c r="Q2015"/>
      <c r="R2015"/>
      <c r="S2015"/>
      <c r="T2015" s="17"/>
    </row>
    <row r="2016" spans="1:20" x14ac:dyDescent="0.3">
      <c r="A2016" s="10">
        <f>IF(ISBLANK('Step 1.1 Raw Data'!A2016),"-",'Step 1.1 Raw Data'!A2016)</f>
        <v>43216.333449826387</v>
      </c>
      <c r="B2016">
        <f t="shared" si="172"/>
        <v>8</v>
      </c>
      <c r="C2016">
        <f t="shared" si="171"/>
        <v>5</v>
      </c>
      <c r="D2016">
        <f>IF(ISBLANK('Step 1.1 Raw Data'!B2016),"-",'Step 1.1 Raw Data'!B2016)</f>
        <v>86.681899999999999</v>
      </c>
      <c r="E2016">
        <f>IF(ISBLANK('Step 1.1 Raw Data'!C2016),"-",'Step 1.1 Raw Data'!C2016)</f>
        <v>86.681899999999999</v>
      </c>
      <c r="F2016">
        <f>IF(ISBLANK('Step 1.1 Raw Data'!D2016),"-",'Step 1.1 Raw Data'!D2016)</f>
        <v>86.681899999999999</v>
      </c>
      <c r="G2016" s="17">
        <f t="shared" si="173"/>
        <v>86.681899999999999</v>
      </c>
      <c r="H2016" s="61">
        <f>(SQRT(3)*G2016*'Step 1.1 Raw Data'!$G$3*'Step 1.1 Raw Data'!$G$4)/1000</f>
        <v>31.362212953351747</v>
      </c>
      <c r="J2016" s="10"/>
      <c r="K2016"/>
      <c r="L2016"/>
      <c r="M2016"/>
      <c r="N2016" s="17"/>
      <c r="O2016"/>
      <c r="P2016" s="10"/>
      <c r="Q2016"/>
      <c r="R2016"/>
      <c r="S2016"/>
      <c r="T2016" s="17"/>
    </row>
    <row r="2017" spans="1:20" x14ac:dyDescent="0.3">
      <c r="A2017" s="10">
        <f>IF(ISBLANK('Step 1.1 Raw Data'!A2017),"-",'Step 1.1 Raw Data'!A2017)</f>
        <v>43216.375116550924</v>
      </c>
      <c r="B2017">
        <f t="shared" si="172"/>
        <v>9</v>
      </c>
      <c r="C2017">
        <f t="shared" si="171"/>
        <v>5</v>
      </c>
      <c r="D2017">
        <f>IF(ISBLANK('Step 1.1 Raw Data'!B2017),"-",'Step 1.1 Raw Data'!B2017)</f>
        <v>86.709400000000002</v>
      </c>
      <c r="E2017">
        <f>IF(ISBLANK('Step 1.1 Raw Data'!C2017),"-",'Step 1.1 Raw Data'!C2017)</f>
        <v>86.709400000000002</v>
      </c>
      <c r="F2017">
        <f>IF(ISBLANK('Step 1.1 Raw Data'!D2017),"-",'Step 1.1 Raw Data'!D2017)</f>
        <v>86.709400000000002</v>
      </c>
      <c r="G2017" s="17">
        <f t="shared" si="173"/>
        <v>86.709400000000002</v>
      </c>
      <c r="H2017" s="61">
        <f>(SQRT(3)*G2017*'Step 1.1 Raw Data'!$G$3*'Step 1.1 Raw Data'!$G$4)/1000</f>
        <v>31.372162675914559</v>
      </c>
      <c r="J2017" s="10"/>
      <c r="K2017"/>
      <c r="L2017"/>
      <c r="M2017"/>
      <c r="N2017" s="17"/>
      <c r="O2017"/>
      <c r="P2017" s="10"/>
      <c r="Q2017"/>
      <c r="R2017"/>
      <c r="S2017"/>
      <c r="T2017" s="17"/>
    </row>
    <row r="2018" spans="1:20" x14ac:dyDescent="0.3">
      <c r="A2018" s="10">
        <f>IF(ISBLANK('Step 1.1 Raw Data'!A2018),"-",'Step 1.1 Raw Data'!A2018)</f>
        <v>43216.416783275461</v>
      </c>
      <c r="B2018">
        <f t="shared" si="172"/>
        <v>10</v>
      </c>
      <c r="C2018">
        <f t="shared" si="171"/>
        <v>5</v>
      </c>
      <c r="D2018">
        <f>IF(ISBLANK('Step 1.1 Raw Data'!B2018),"-",'Step 1.1 Raw Data'!B2018)</f>
        <v>86.793300000000002</v>
      </c>
      <c r="E2018">
        <f>IF(ISBLANK('Step 1.1 Raw Data'!C2018),"-",'Step 1.1 Raw Data'!C2018)</f>
        <v>86.793300000000002</v>
      </c>
      <c r="F2018">
        <f>IF(ISBLANK('Step 1.1 Raw Data'!D2018),"-",'Step 1.1 Raw Data'!D2018)</f>
        <v>86.793300000000002</v>
      </c>
      <c r="G2018" s="17">
        <f t="shared" si="173"/>
        <v>86.793300000000002</v>
      </c>
      <c r="H2018" s="61">
        <f>(SQRT(3)*G2018*'Step 1.1 Raw Data'!$G$3*'Step 1.1 Raw Data'!$G$4)/1000</f>
        <v>31.402518374933457</v>
      </c>
      <c r="J2018" s="10"/>
      <c r="K2018"/>
      <c r="L2018"/>
      <c r="M2018"/>
      <c r="N2018" s="17"/>
      <c r="O2018"/>
      <c r="P2018" s="10"/>
      <c r="Q2018"/>
      <c r="R2018"/>
      <c r="S2018"/>
      <c r="T2018" s="17"/>
    </row>
    <row r="2019" spans="1:20" x14ac:dyDescent="0.3">
      <c r="A2019" s="10">
        <f>IF(ISBLANK('Step 1.1 Raw Data'!A2019),"-",'Step 1.1 Raw Data'!A2019)</f>
        <v>43216.458449999998</v>
      </c>
      <c r="B2019">
        <f t="shared" si="172"/>
        <v>11</v>
      </c>
      <c r="C2019">
        <f t="shared" si="171"/>
        <v>5</v>
      </c>
      <c r="D2019">
        <f>IF(ISBLANK('Step 1.1 Raw Data'!B2019),"-",'Step 1.1 Raw Data'!B2019)</f>
        <v>86.800899999999999</v>
      </c>
      <c r="E2019">
        <f>IF(ISBLANK('Step 1.1 Raw Data'!C2019),"-",'Step 1.1 Raw Data'!C2019)</f>
        <v>86.800899999999999</v>
      </c>
      <c r="F2019">
        <f>IF(ISBLANK('Step 1.1 Raw Data'!D2019),"-",'Step 1.1 Raw Data'!D2019)</f>
        <v>86.800899999999999</v>
      </c>
      <c r="G2019" s="17">
        <f t="shared" si="173"/>
        <v>86.800899999999999</v>
      </c>
      <c r="H2019" s="61">
        <f>(SQRT(3)*G2019*'Step 1.1 Raw Data'!$G$3*'Step 1.1 Raw Data'!$G$4)/1000</f>
        <v>31.405268116441722</v>
      </c>
      <c r="J2019" s="10"/>
      <c r="K2019"/>
      <c r="L2019"/>
      <c r="M2019"/>
      <c r="N2019" s="17"/>
      <c r="O2019"/>
      <c r="P2019" s="10"/>
      <c r="Q2019"/>
      <c r="R2019"/>
      <c r="S2019"/>
      <c r="T2019" s="17"/>
    </row>
    <row r="2020" spans="1:20" x14ac:dyDescent="0.3">
      <c r="A2020" s="10">
        <f>IF(ISBLANK('Step 1.1 Raw Data'!A2020),"-",'Step 1.1 Raw Data'!A2020)</f>
        <v>43216.500116724535</v>
      </c>
      <c r="B2020">
        <f t="shared" si="172"/>
        <v>12</v>
      </c>
      <c r="C2020">
        <f t="shared" si="171"/>
        <v>5</v>
      </c>
      <c r="D2020">
        <f>IF(ISBLANK('Step 1.1 Raw Data'!B2020),"-",'Step 1.1 Raw Data'!B2020)</f>
        <v>86.672799999999995</v>
      </c>
      <c r="E2020">
        <f>IF(ISBLANK('Step 1.1 Raw Data'!C2020),"-",'Step 1.1 Raw Data'!C2020)</f>
        <v>86.672799999999995</v>
      </c>
      <c r="F2020">
        <f>IF(ISBLANK('Step 1.1 Raw Data'!D2020),"-",'Step 1.1 Raw Data'!D2020)</f>
        <v>86.672799999999995</v>
      </c>
      <c r="G2020" s="17">
        <f t="shared" si="173"/>
        <v>86.672799999999995</v>
      </c>
      <c r="H2020" s="61">
        <f>(SQRT(3)*G2020*'Step 1.1 Raw Data'!$G$3*'Step 1.1 Raw Data'!$G$4)/1000</f>
        <v>31.358920499703686</v>
      </c>
      <c r="J2020" s="10"/>
      <c r="K2020"/>
      <c r="L2020"/>
      <c r="M2020"/>
      <c r="N2020" s="17"/>
      <c r="O2020"/>
      <c r="P2020" s="10"/>
      <c r="Q2020"/>
      <c r="R2020"/>
      <c r="S2020"/>
      <c r="T2020" s="17"/>
    </row>
    <row r="2021" spans="1:20" x14ac:dyDescent="0.3">
      <c r="A2021" s="10">
        <f>IF(ISBLANK('Step 1.1 Raw Data'!A2021),"-",'Step 1.1 Raw Data'!A2021)</f>
        <v>43216.541783449073</v>
      </c>
      <c r="B2021">
        <f t="shared" si="172"/>
        <v>13</v>
      </c>
      <c r="C2021">
        <f t="shared" si="171"/>
        <v>5</v>
      </c>
      <c r="D2021">
        <f>IF(ISBLANK('Step 1.1 Raw Data'!B2021),"-",'Step 1.1 Raw Data'!B2021)</f>
        <v>86.631600000000006</v>
      </c>
      <c r="E2021">
        <f>IF(ISBLANK('Step 1.1 Raw Data'!C2021),"-",'Step 1.1 Raw Data'!C2021)</f>
        <v>86.631600000000006</v>
      </c>
      <c r="F2021">
        <f>IF(ISBLANK('Step 1.1 Raw Data'!D2021),"-",'Step 1.1 Raw Data'!D2021)</f>
        <v>86.631600000000006</v>
      </c>
      <c r="G2021" s="17">
        <f t="shared" si="173"/>
        <v>86.631600000000006</v>
      </c>
      <c r="H2021" s="61">
        <f>(SQRT(3)*G2021*'Step 1.1 Raw Data'!$G$3*'Step 1.1 Raw Data'!$G$4)/1000</f>
        <v>31.344014006264135</v>
      </c>
      <c r="J2021" s="10"/>
      <c r="K2021"/>
      <c r="L2021"/>
      <c r="M2021"/>
      <c r="N2021" s="17"/>
      <c r="O2021"/>
      <c r="P2021" s="10"/>
      <c r="Q2021"/>
      <c r="R2021"/>
      <c r="S2021"/>
      <c r="T2021" s="17"/>
    </row>
    <row r="2022" spans="1:20" x14ac:dyDescent="0.3">
      <c r="A2022" s="10">
        <f>IF(ISBLANK('Step 1.1 Raw Data'!A2022),"-",'Step 1.1 Raw Data'!A2022)</f>
        <v>43216.58345017361</v>
      </c>
      <c r="B2022">
        <f t="shared" si="172"/>
        <v>14</v>
      </c>
      <c r="C2022">
        <f t="shared" si="171"/>
        <v>5</v>
      </c>
      <c r="D2022">
        <f>IF(ISBLANK('Step 1.1 Raw Data'!B2022),"-",'Step 1.1 Raw Data'!B2022)</f>
        <v>86.631600000000006</v>
      </c>
      <c r="E2022">
        <f>IF(ISBLANK('Step 1.1 Raw Data'!C2022),"-",'Step 1.1 Raw Data'!C2022)</f>
        <v>86.631600000000006</v>
      </c>
      <c r="F2022">
        <f>IF(ISBLANK('Step 1.1 Raw Data'!D2022),"-",'Step 1.1 Raw Data'!D2022)</f>
        <v>86.631600000000006</v>
      </c>
      <c r="G2022" s="17">
        <f t="shared" si="173"/>
        <v>86.631600000000006</v>
      </c>
      <c r="H2022" s="61">
        <f>(SQRT(3)*G2022*'Step 1.1 Raw Data'!$G$3*'Step 1.1 Raw Data'!$G$4)/1000</f>
        <v>31.344014006264135</v>
      </c>
      <c r="J2022" s="10"/>
      <c r="K2022"/>
      <c r="L2022"/>
      <c r="M2022"/>
      <c r="N2022" s="17"/>
      <c r="O2022"/>
      <c r="P2022" s="10"/>
      <c r="Q2022"/>
      <c r="R2022"/>
      <c r="S2022"/>
      <c r="T2022" s="17"/>
    </row>
    <row r="2023" spans="1:20" x14ac:dyDescent="0.3">
      <c r="A2023" s="10">
        <f>IF(ISBLANK('Step 1.1 Raw Data'!A2023),"-",'Step 1.1 Raw Data'!A2023)</f>
        <v>43216.625116898147</v>
      </c>
      <c r="B2023">
        <f t="shared" si="172"/>
        <v>15</v>
      </c>
      <c r="C2023">
        <f t="shared" si="171"/>
        <v>5</v>
      </c>
      <c r="D2023">
        <f>IF(ISBLANK('Step 1.1 Raw Data'!B2023),"-",'Step 1.1 Raw Data'!B2023)</f>
        <v>86.663600000000002</v>
      </c>
      <c r="E2023">
        <f>IF(ISBLANK('Step 1.1 Raw Data'!C2023),"-",'Step 1.1 Raw Data'!C2023)</f>
        <v>86.663600000000002</v>
      </c>
      <c r="F2023">
        <f>IF(ISBLANK('Step 1.1 Raw Data'!D2023),"-",'Step 1.1 Raw Data'!D2023)</f>
        <v>86.663600000000002</v>
      </c>
      <c r="G2023" s="17">
        <f t="shared" si="173"/>
        <v>86.663600000000017</v>
      </c>
      <c r="H2023" s="61">
        <f>(SQRT(3)*G2023*'Step 1.1 Raw Data'!$G$3*'Step 1.1 Raw Data'!$G$4)/1000</f>
        <v>31.355591865246314</v>
      </c>
      <c r="J2023" s="10"/>
      <c r="K2023"/>
      <c r="L2023"/>
      <c r="M2023"/>
      <c r="N2023" s="17"/>
      <c r="O2023"/>
      <c r="P2023" s="10"/>
      <c r="Q2023"/>
      <c r="R2023"/>
      <c r="S2023"/>
      <c r="T2023" s="17"/>
    </row>
    <row r="2024" spans="1:20" x14ac:dyDescent="0.3">
      <c r="A2024" s="10">
        <f>IF(ISBLANK('Step 1.1 Raw Data'!A2024),"-",'Step 1.1 Raw Data'!A2024)</f>
        <v>43216.666783622684</v>
      </c>
      <c r="B2024">
        <f t="shared" si="172"/>
        <v>16</v>
      </c>
      <c r="C2024">
        <f t="shared" si="171"/>
        <v>5</v>
      </c>
      <c r="D2024">
        <f>IF(ISBLANK('Step 1.1 Raw Data'!B2024),"-",'Step 1.1 Raw Data'!B2024)</f>
        <v>86.556799999999996</v>
      </c>
      <c r="E2024">
        <f>IF(ISBLANK('Step 1.1 Raw Data'!C2024),"-",'Step 1.1 Raw Data'!C2024)</f>
        <v>86.556799999999996</v>
      </c>
      <c r="F2024">
        <f>IF(ISBLANK('Step 1.1 Raw Data'!D2024),"-",'Step 1.1 Raw Data'!D2024)</f>
        <v>86.556799999999996</v>
      </c>
      <c r="G2024" s="17">
        <f t="shared" si="173"/>
        <v>86.556799999999996</v>
      </c>
      <c r="H2024" s="61">
        <f>(SQRT(3)*G2024*'Step 1.1 Raw Data'!$G$3*'Step 1.1 Raw Data'!$G$4)/1000</f>
        <v>31.316950760893295</v>
      </c>
      <c r="J2024" s="10"/>
      <c r="K2024"/>
      <c r="L2024"/>
      <c r="M2024"/>
      <c r="N2024" s="17"/>
      <c r="O2024"/>
      <c r="P2024" s="10"/>
      <c r="Q2024"/>
      <c r="R2024"/>
      <c r="S2024"/>
      <c r="T2024" s="17"/>
    </row>
    <row r="2025" spans="1:20" x14ac:dyDescent="0.3">
      <c r="A2025" s="10">
        <f>IF(ISBLANK('Step 1.1 Raw Data'!A2025),"-",'Step 1.1 Raw Data'!A2025)</f>
        <v>43216.708450347222</v>
      </c>
      <c r="B2025">
        <f t="shared" si="172"/>
        <v>17</v>
      </c>
      <c r="C2025">
        <f t="shared" si="171"/>
        <v>5</v>
      </c>
      <c r="D2025">
        <f>IF(ISBLANK('Step 1.1 Raw Data'!B2025),"-",'Step 1.1 Raw Data'!B2025)</f>
        <v>86.686499999999995</v>
      </c>
      <c r="E2025">
        <f>IF(ISBLANK('Step 1.1 Raw Data'!C2025),"-",'Step 1.1 Raw Data'!C2025)</f>
        <v>86.686499999999995</v>
      </c>
      <c r="F2025">
        <f>IF(ISBLANK('Step 1.1 Raw Data'!D2025),"-",'Step 1.1 Raw Data'!D2025)</f>
        <v>86.686499999999995</v>
      </c>
      <c r="G2025" s="17">
        <f t="shared" si="173"/>
        <v>86.686499999999981</v>
      </c>
      <c r="H2025" s="61">
        <f>(SQRT(3)*G2025*'Step 1.1 Raw Data'!$G$3*'Step 1.1 Raw Data'!$G$4)/1000</f>
        <v>31.363877270580424</v>
      </c>
      <c r="J2025" s="10"/>
      <c r="K2025"/>
      <c r="L2025"/>
      <c r="M2025"/>
      <c r="N2025" s="17"/>
      <c r="O2025"/>
      <c r="P2025" s="10"/>
      <c r="Q2025"/>
      <c r="R2025"/>
      <c r="S2025"/>
      <c r="T2025" s="17"/>
    </row>
    <row r="2026" spans="1:20" x14ac:dyDescent="0.3">
      <c r="A2026" s="10">
        <f>IF(ISBLANK('Step 1.1 Raw Data'!A2026),"-",'Step 1.1 Raw Data'!A2026)</f>
        <v>43216.750117071759</v>
      </c>
      <c r="B2026">
        <f t="shared" si="172"/>
        <v>18</v>
      </c>
      <c r="C2026">
        <f t="shared" si="171"/>
        <v>5</v>
      </c>
      <c r="D2026">
        <f>IF(ISBLANK('Step 1.1 Raw Data'!B2026),"-",'Step 1.1 Raw Data'!B2026)</f>
        <v>86.726200000000006</v>
      </c>
      <c r="E2026">
        <f>IF(ISBLANK('Step 1.1 Raw Data'!C2026),"-",'Step 1.1 Raw Data'!C2026)</f>
        <v>86.726200000000006</v>
      </c>
      <c r="F2026">
        <f>IF(ISBLANK('Step 1.1 Raw Data'!D2026),"-",'Step 1.1 Raw Data'!D2026)</f>
        <v>86.726200000000006</v>
      </c>
      <c r="G2026" s="17">
        <f t="shared" si="173"/>
        <v>86.726200000000006</v>
      </c>
      <c r="H2026" s="61">
        <f>(SQRT(3)*G2026*'Step 1.1 Raw Data'!$G$3*'Step 1.1 Raw Data'!$G$4)/1000</f>
        <v>31.378241051880199</v>
      </c>
      <c r="J2026" s="10"/>
      <c r="K2026"/>
      <c r="L2026"/>
      <c r="M2026"/>
      <c r="N2026" s="17"/>
      <c r="O2026"/>
      <c r="P2026" s="10"/>
      <c r="Q2026"/>
      <c r="R2026"/>
      <c r="S2026"/>
      <c r="T2026" s="17"/>
    </row>
    <row r="2027" spans="1:20" x14ac:dyDescent="0.3">
      <c r="A2027" s="10">
        <f>IF(ISBLANK('Step 1.1 Raw Data'!A2027),"-",'Step 1.1 Raw Data'!A2027)</f>
        <v>43216.791783796296</v>
      </c>
      <c r="B2027">
        <f t="shared" si="172"/>
        <v>19</v>
      </c>
      <c r="C2027">
        <f t="shared" si="171"/>
        <v>5</v>
      </c>
      <c r="D2027">
        <f>IF(ISBLANK('Step 1.1 Raw Data'!B2027),"-",'Step 1.1 Raw Data'!B2027)</f>
        <v>86.518699999999995</v>
      </c>
      <c r="E2027">
        <f>IF(ISBLANK('Step 1.1 Raw Data'!C2027),"-",'Step 1.1 Raw Data'!C2027)</f>
        <v>86.518699999999995</v>
      </c>
      <c r="F2027">
        <f>IF(ISBLANK('Step 1.1 Raw Data'!D2027),"-",'Step 1.1 Raw Data'!D2027)</f>
        <v>86.518699999999995</v>
      </c>
      <c r="G2027" s="17">
        <f t="shared" si="173"/>
        <v>86.51870000000001</v>
      </c>
      <c r="H2027" s="61">
        <f>(SQRT(3)*G2027*'Step 1.1 Raw Data'!$G$3*'Step 1.1 Raw Data'!$G$4)/1000</f>
        <v>31.303165872542639</v>
      </c>
      <c r="J2027" s="10"/>
      <c r="K2027"/>
      <c r="L2027"/>
      <c r="M2027"/>
      <c r="N2027" s="17"/>
      <c r="O2027"/>
      <c r="P2027" s="10"/>
      <c r="Q2027"/>
      <c r="R2027"/>
      <c r="S2027"/>
      <c r="T2027" s="17"/>
    </row>
    <row r="2028" spans="1:20" x14ac:dyDescent="0.3">
      <c r="A2028" s="10">
        <f>IF(ISBLANK('Step 1.1 Raw Data'!A2028),"-",'Step 1.1 Raw Data'!A2028)</f>
        <v>43216.833450520833</v>
      </c>
      <c r="B2028">
        <f t="shared" si="172"/>
        <v>20</v>
      </c>
      <c r="C2028">
        <f t="shared" si="171"/>
        <v>5</v>
      </c>
      <c r="D2028">
        <f>IF(ISBLANK('Step 1.1 Raw Data'!B2028),"-",'Step 1.1 Raw Data'!B2028)</f>
        <v>86.576599999999999</v>
      </c>
      <c r="E2028">
        <f>IF(ISBLANK('Step 1.1 Raw Data'!C2028),"-",'Step 1.1 Raw Data'!C2028)</f>
        <v>86.576599999999999</v>
      </c>
      <c r="F2028">
        <f>IF(ISBLANK('Step 1.1 Raw Data'!D2028),"-",'Step 1.1 Raw Data'!D2028)</f>
        <v>86.576599999999999</v>
      </c>
      <c r="G2028" s="17">
        <f t="shared" si="173"/>
        <v>86.576599999999999</v>
      </c>
      <c r="H2028" s="61">
        <f>(SQRT(3)*G2028*'Step 1.1 Raw Data'!$G$3*'Step 1.1 Raw Data'!$G$4)/1000</f>
        <v>31.324114561138519</v>
      </c>
      <c r="J2028" s="10"/>
      <c r="K2028"/>
      <c r="L2028"/>
      <c r="M2028"/>
      <c r="N2028" s="17"/>
      <c r="O2028"/>
      <c r="P2028" s="10"/>
      <c r="Q2028"/>
      <c r="R2028"/>
      <c r="S2028"/>
      <c r="T2028" s="17"/>
    </row>
    <row r="2029" spans="1:20" x14ac:dyDescent="0.3">
      <c r="A2029" s="10">
        <f>IF(ISBLANK('Step 1.1 Raw Data'!A2029),"-",'Step 1.1 Raw Data'!A2029)</f>
        <v>43216.87511724537</v>
      </c>
      <c r="B2029">
        <f t="shared" si="172"/>
        <v>21</v>
      </c>
      <c r="C2029">
        <f t="shared" si="171"/>
        <v>5</v>
      </c>
      <c r="D2029">
        <f>IF(ISBLANK('Step 1.1 Raw Data'!B2029),"-",'Step 1.1 Raw Data'!B2029)</f>
        <v>86.619399999999999</v>
      </c>
      <c r="E2029">
        <f>IF(ISBLANK('Step 1.1 Raw Data'!C2029),"-",'Step 1.1 Raw Data'!C2029)</f>
        <v>86.619399999999999</v>
      </c>
      <c r="F2029">
        <f>IF(ISBLANK('Step 1.1 Raw Data'!D2029),"-",'Step 1.1 Raw Data'!D2029)</f>
        <v>86.619399999999999</v>
      </c>
      <c r="G2029" s="17">
        <f t="shared" si="173"/>
        <v>86.619399999999999</v>
      </c>
      <c r="H2029" s="61">
        <f>(SQRT(3)*G2029*'Step 1.1 Raw Data'!$G$3*'Step 1.1 Raw Data'!$G$4)/1000</f>
        <v>31.339599947527173</v>
      </c>
      <c r="J2029" s="10"/>
      <c r="K2029"/>
      <c r="L2029"/>
      <c r="M2029"/>
      <c r="N2029" s="17"/>
      <c r="O2029"/>
      <c r="P2029" s="10"/>
      <c r="Q2029"/>
      <c r="R2029"/>
      <c r="S2029"/>
      <c r="T2029" s="17"/>
    </row>
    <row r="2030" spans="1:20" x14ac:dyDescent="0.3">
      <c r="A2030" s="10">
        <f>IF(ISBLANK('Step 1.1 Raw Data'!A2030),"-",'Step 1.1 Raw Data'!A2030)</f>
        <v>43216.916783969908</v>
      </c>
      <c r="B2030">
        <f t="shared" si="172"/>
        <v>22</v>
      </c>
      <c r="C2030">
        <f t="shared" si="171"/>
        <v>5</v>
      </c>
      <c r="D2030">
        <f>IF(ISBLANK('Step 1.1 Raw Data'!B2030),"-",'Step 1.1 Raw Data'!B2030)</f>
        <v>86.674300000000002</v>
      </c>
      <c r="E2030">
        <f>IF(ISBLANK('Step 1.1 Raw Data'!C2030),"-",'Step 1.1 Raw Data'!C2030)</f>
        <v>86.674300000000002</v>
      </c>
      <c r="F2030">
        <f>IF(ISBLANK('Step 1.1 Raw Data'!D2030),"-",'Step 1.1 Raw Data'!D2030)</f>
        <v>86.674300000000002</v>
      </c>
      <c r="G2030" s="17">
        <f t="shared" si="173"/>
        <v>86.674300000000002</v>
      </c>
      <c r="H2030" s="61">
        <f>(SQRT(3)*G2030*'Step 1.1 Raw Data'!$G$3*'Step 1.1 Raw Data'!$G$4)/1000</f>
        <v>31.35946321184348</v>
      </c>
      <c r="J2030" s="10"/>
      <c r="K2030"/>
      <c r="L2030"/>
      <c r="M2030"/>
      <c r="N2030" s="17"/>
      <c r="O2030"/>
      <c r="P2030" s="10"/>
      <c r="Q2030"/>
      <c r="R2030"/>
      <c r="S2030"/>
      <c r="T2030" s="17"/>
    </row>
    <row r="2031" spans="1:20" x14ac:dyDescent="0.3">
      <c r="A2031" s="10">
        <f>IF(ISBLANK('Step 1.1 Raw Data'!A2031),"-",'Step 1.1 Raw Data'!A2031)</f>
        <v>43216.958450694445</v>
      </c>
      <c r="B2031">
        <f t="shared" si="172"/>
        <v>23</v>
      </c>
      <c r="C2031">
        <f t="shared" si="171"/>
        <v>5</v>
      </c>
      <c r="D2031">
        <f>IF(ISBLANK('Step 1.1 Raw Data'!B2031),"-",'Step 1.1 Raw Data'!B2031)</f>
        <v>86.564400000000006</v>
      </c>
      <c r="E2031">
        <f>IF(ISBLANK('Step 1.1 Raw Data'!C2031),"-",'Step 1.1 Raw Data'!C2031)</f>
        <v>86.564400000000006</v>
      </c>
      <c r="F2031">
        <f>IF(ISBLANK('Step 1.1 Raw Data'!D2031),"-",'Step 1.1 Raw Data'!D2031)</f>
        <v>86.564400000000006</v>
      </c>
      <c r="G2031" s="17">
        <f t="shared" si="173"/>
        <v>86.56440000000002</v>
      </c>
      <c r="H2031" s="61">
        <f>(SQRT(3)*G2031*'Step 1.1 Raw Data'!$G$3*'Step 1.1 Raw Data'!$G$4)/1000</f>
        <v>31.319700502401567</v>
      </c>
      <c r="J2031" s="10"/>
      <c r="K2031"/>
      <c r="L2031"/>
      <c r="M2031"/>
      <c r="N2031" s="17"/>
      <c r="O2031"/>
      <c r="P2031" s="10"/>
      <c r="Q2031"/>
      <c r="R2031"/>
      <c r="S2031"/>
      <c r="T2031" s="17"/>
    </row>
    <row r="2032" spans="1:20" x14ac:dyDescent="0.3">
      <c r="A2032" s="10">
        <f>IF(ISBLANK('Step 1.1 Raw Data'!A2032),"-",'Step 1.1 Raw Data'!A2032)</f>
        <v>43217.000117418982</v>
      </c>
      <c r="B2032">
        <f t="shared" si="172"/>
        <v>0</v>
      </c>
      <c r="C2032">
        <f t="shared" si="171"/>
        <v>6</v>
      </c>
      <c r="D2032">
        <f>IF(ISBLANK('Step 1.1 Raw Data'!B2032),"-",'Step 1.1 Raw Data'!B2032)</f>
        <v>86.2226</v>
      </c>
      <c r="E2032">
        <f>IF(ISBLANK('Step 1.1 Raw Data'!C2032),"-",'Step 1.1 Raw Data'!C2032)</f>
        <v>86.2226</v>
      </c>
      <c r="F2032">
        <f>IF(ISBLANK('Step 1.1 Raw Data'!D2032),"-",'Step 1.1 Raw Data'!D2032)</f>
        <v>86.2226</v>
      </c>
      <c r="G2032" s="17">
        <f t="shared" si="173"/>
        <v>86.2226</v>
      </c>
      <c r="H2032" s="61">
        <f>(SQRT(3)*G2032*'Step 1.1 Raw Data'!$G$3*'Step 1.1 Raw Data'!$G$4)/1000</f>
        <v>31.196034496148172</v>
      </c>
      <c r="J2032" s="10"/>
      <c r="K2032"/>
      <c r="L2032"/>
      <c r="M2032"/>
      <c r="N2032" s="17"/>
      <c r="O2032"/>
      <c r="P2032" s="10"/>
      <c r="Q2032"/>
      <c r="R2032"/>
      <c r="S2032"/>
      <c r="T2032" s="17"/>
    </row>
    <row r="2033" spans="1:20" x14ac:dyDescent="0.3">
      <c r="A2033" s="10">
        <f>IF(ISBLANK('Step 1.1 Raw Data'!A2033),"-",'Step 1.1 Raw Data'!A2033)</f>
        <v>43217.041784143519</v>
      </c>
      <c r="B2033">
        <f t="shared" si="172"/>
        <v>1</v>
      </c>
      <c r="C2033">
        <f t="shared" si="171"/>
        <v>6</v>
      </c>
      <c r="D2033">
        <f>IF(ISBLANK('Step 1.1 Raw Data'!B2033),"-",'Step 1.1 Raw Data'!B2033)</f>
        <v>86.112799999999993</v>
      </c>
      <c r="E2033">
        <f>IF(ISBLANK('Step 1.1 Raw Data'!C2033),"-",'Step 1.1 Raw Data'!C2033)</f>
        <v>86.112799999999993</v>
      </c>
      <c r="F2033">
        <f>IF(ISBLANK('Step 1.1 Raw Data'!D2033),"-",'Step 1.1 Raw Data'!D2033)</f>
        <v>86.112799999999993</v>
      </c>
      <c r="G2033" s="17">
        <f t="shared" si="173"/>
        <v>86.112799999999993</v>
      </c>
      <c r="H2033" s="61">
        <f>(SQRT(3)*G2033*'Step 1.1 Raw Data'!$G$3*'Step 1.1 Raw Data'!$G$4)/1000</f>
        <v>31.156307967515573</v>
      </c>
      <c r="J2033" s="10"/>
      <c r="K2033"/>
      <c r="L2033"/>
      <c r="M2033"/>
      <c r="N2033" s="17"/>
      <c r="O2033"/>
      <c r="P2033" s="10"/>
      <c r="Q2033"/>
      <c r="R2033"/>
      <c r="S2033"/>
      <c r="T2033" s="17"/>
    </row>
    <row r="2034" spans="1:20" x14ac:dyDescent="0.3">
      <c r="A2034" s="10">
        <f>IF(ISBLANK('Step 1.1 Raw Data'!A2034),"-",'Step 1.1 Raw Data'!A2034)</f>
        <v>43217.083450868056</v>
      </c>
      <c r="B2034">
        <f t="shared" si="172"/>
        <v>2</v>
      </c>
      <c r="C2034">
        <f t="shared" si="171"/>
        <v>6</v>
      </c>
      <c r="D2034">
        <f>IF(ISBLANK('Step 1.1 Raw Data'!B2034),"-",'Step 1.1 Raw Data'!B2034)</f>
        <v>86.2791</v>
      </c>
      <c r="E2034">
        <f>IF(ISBLANK('Step 1.1 Raw Data'!C2034),"-",'Step 1.1 Raw Data'!C2034)</f>
        <v>86.2791</v>
      </c>
      <c r="F2034">
        <f>IF(ISBLANK('Step 1.1 Raw Data'!D2034),"-",'Step 1.1 Raw Data'!D2034)</f>
        <v>86.2791</v>
      </c>
      <c r="G2034" s="17">
        <f t="shared" si="173"/>
        <v>86.279100000000014</v>
      </c>
      <c r="H2034" s="61">
        <f>(SQRT(3)*G2034*'Step 1.1 Raw Data'!$G$3*'Step 1.1 Raw Data'!$G$4)/1000</f>
        <v>31.216476653413586</v>
      </c>
      <c r="J2034" s="10"/>
      <c r="K2034"/>
      <c r="L2034"/>
      <c r="M2034"/>
      <c r="N2034" s="17"/>
      <c r="O2034"/>
      <c r="P2034" s="10"/>
      <c r="Q2034"/>
      <c r="R2034"/>
      <c r="S2034"/>
      <c r="T2034" s="17"/>
    </row>
    <row r="2035" spans="1:20" x14ac:dyDescent="0.3">
      <c r="A2035" s="10">
        <f>IF(ISBLANK('Step 1.1 Raw Data'!A2035),"-",'Step 1.1 Raw Data'!A2035)</f>
        <v>43217.125117592594</v>
      </c>
      <c r="B2035">
        <f t="shared" si="172"/>
        <v>3</v>
      </c>
      <c r="C2035">
        <f t="shared" si="171"/>
        <v>6</v>
      </c>
      <c r="D2035">
        <f>IF(ISBLANK('Step 1.1 Raw Data'!B2035),"-",'Step 1.1 Raw Data'!B2035)</f>
        <v>86.001400000000004</v>
      </c>
      <c r="E2035">
        <f>IF(ISBLANK('Step 1.1 Raw Data'!C2035),"-",'Step 1.1 Raw Data'!C2035)</f>
        <v>86.001400000000004</v>
      </c>
      <c r="F2035">
        <f>IF(ISBLANK('Step 1.1 Raw Data'!D2035),"-",'Step 1.1 Raw Data'!D2035)</f>
        <v>86.001400000000004</v>
      </c>
      <c r="G2035" s="17">
        <f t="shared" si="173"/>
        <v>86.001400000000004</v>
      </c>
      <c r="H2035" s="61">
        <f>(SQRT(3)*G2035*'Step 1.1 Raw Data'!$G$3*'Step 1.1 Raw Data'!$G$4)/1000</f>
        <v>31.11600254593387</v>
      </c>
      <c r="J2035" s="10"/>
      <c r="K2035"/>
      <c r="L2035"/>
      <c r="M2035"/>
      <c r="N2035" s="17"/>
      <c r="O2035"/>
      <c r="P2035" s="10"/>
      <c r="Q2035"/>
      <c r="R2035"/>
      <c r="S2035"/>
      <c r="T2035" s="17"/>
    </row>
    <row r="2036" spans="1:20" x14ac:dyDescent="0.3">
      <c r="A2036" s="10">
        <f>IF(ISBLANK('Step 1.1 Raw Data'!A2036),"-",'Step 1.1 Raw Data'!A2036)</f>
        <v>43217.166784317131</v>
      </c>
      <c r="B2036">
        <f t="shared" si="172"/>
        <v>4</v>
      </c>
      <c r="C2036">
        <f t="shared" si="171"/>
        <v>6</v>
      </c>
      <c r="D2036">
        <f>IF(ISBLANK('Step 1.1 Raw Data'!B2036),"-",'Step 1.1 Raw Data'!B2036)</f>
        <v>86.053299999999993</v>
      </c>
      <c r="E2036">
        <f>IF(ISBLANK('Step 1.1 Raw Data'!C2036),"-",'Step 1.1 Raw Data'!C2036)</f>
        <v>86.053299999999993</v>
      </c>
      <c r="F2036">
        <f>IF(ISBLANK('Step 1.1 Raw Data'!D2036),"-",'Step 1.1 Raw Data'!D2036)</f>
        <v>86.053299999999993</v>
      </c>
      <c r="G2036" s="17">
        <f t="shared" si="173"/>
        <v>86.053299999999993</v>
      </c>
      <c r="H2036" s="61">
        <f>(SQRT(3)*G2036*'Step 1.1 Raw Data'!$G$3*'Step 1.1 Raw Data'!$G$4)/1000</f>
        <v>31.134780385970586</v>
      </c>
      <c r="J2036" s="10"/>
      <c r="K2036"/>
      <c r="L2036"/>
      <c r="M2036"/>
      <c r="N2036" s="17"/>
      <c r="O2036"/>
      <c r="P2036" s="10"/>
      <c r="Q2036"/>
      <c r="R2036"/>
      <c r="S2036"/>
      <c r="T2036" s="17"/>
    </row>
    <row r="2037" spans="1:20" x14ac:dyDescent="0.3">
      <c r="A2037" s="10">
        <f>IF(ISBLANK('Step 1.1 Raw Data'!A2037),"-",'Step 1.1 Raw Data'!A2037)</f>
        <v>43217.208451041668</v>
      </c>
      <c r="B2037">
        <f t="shared" si="172"/>
        <v>5</v>
      </c>
      <c r="C2037">
        <f t="shared" si="171"/>
        <v>6</v>
      </c>
      <c r="D2037">
        <f>IF(ISBLANK('Step 1.1 Raw Data'!B2037),"-",'Step 1.1 Raw Data'!B2037)</f>
        <v>86.225700000000003</v>
      </c>
      <c r="E2037">
        <f>IF(ISBLANK('Step 1.1 Raw Data'!C2037),"-",'Step 1.1 Raw Data'!C2037)</f>
        <v>86.225700000000003</v>
      </c>
      <c r="F2037">
        <f>IF(ISBLANK('Step 1.1 Raw Data'!D2037),"-",'Step 1.1 Raw Data'!D2037)</f>
        <v>86.225700000000003</v>
      </c>
      <c r="G2037" s="17">
        <f t="shared" si="173"/>
        <v>86.225700000000003</v>
      </c>
      <c r="H2037" s="61">
        <f>(SQRT(3)*G2037*'Step 1.1 Raw Data'!$G$3*'Step 1.1 Raw Data'!$G$4)/1000</f>
        <v>31.19715610123707</v>
      </c>
      <c r="J2037" s="10"/>
      <c r="K2037"/>
      <c r="L2037"/>
      <c r="M2037"/>
      <c r="N2037" s="17"/>
      <c r="O2037"/>
      <c r="P2037" s="10"/>
      <c r="Q2037"/>
      <c r="R2037"/>
      <c r="S2037"/>
      <c r="T2037" s="17"/>
    </row>
    <row r="2038" spans="1:20" x14ac:dyDescent="0.3">
      <c r="A2038" s="10">
        <f>IF(ISBLANK('Step 1.1 Raw Data'!A2038),"-",'Step 1.1 Raw Data'!A2038)</f>
        <v>43217.250117766205</v>
      </c>
      <c r="B2038">
        <f t="shared" si="172"/>
        <v>6</v>
      </c>
      <c r="C2038">
        <f t="shared" si="171"/>
        <v>6</v>
      </c>
      <c r="D2038">
        <f>IF(ISBLANK('Step 1.1 Raw Data'!B2038),"-",'Step 1.1 Raw Data'!B2038)</f>
        <v>86.433199999999999</v>
      </c>
      <c r="E2038">
        <f>IF(ISBLANK('Step 1.1 Raw Data'!C2038),"-",'Step 1.1 Raw Data'!C2038)</f>
        <v>86.433199999999999</v>
      </c>
      <c r="F2038">
        <f>IF(ISBLANK('Step 1.1 Raw Data'!D2038),"-",'Step 1.1 Raw Data'!D2038)</f>
        <v>86.433199999999999</v>
      </c>
      <c r="G2038" s="17">
        <f t="shared" si="173"/>
        <v>86.433199999999999</v>
      </c>
      <c r="H2038" s="61">
        <f>(SQRT(3)*G2038*'Step 1.1 Raw Data'!$G$3*'Step 1.1 Raw Data'!$G$4)/1000</f>
        <v>31.27223128057463</v>
      </c>
      <c r="J2038" s="10"/>
      <c r="K2038"/>
      <c r="L2038"/>
      <c r="M2038"/>
      <c r="N2038" s="17"/>
      <c r="O2038"/>
      <c r="P2038" s="10"/>
      <c r="Q2038"/>
      <c r="R2038"/>
      <c r="S2038"/>
      <c r="T2038" s="17"/>
    </row>
    <row r="2039" spans="1:20" x14ac:dyDescent="0.3">
      <c r="A2039" s="10">
        <f>IF(ISBLANK('Step 1.1 Raw Data'!A2039),"-",'Step 1.1 Raw Data'!A2039)</f>
        <v>43217.291784490742</v>
      </c>
      <c r="B2039">
        <f t="shared" si="172"/>
        <v>7</v>
      </c>
      <c r="C2039">
        <f t="shared" si="171"/>
        <v>6</v>
      </c>
      <c r="D2039">
        <f>IF(ISBLANK('Step 1.1 Raw Data'!B2039),"-",'Step 1.1 Raw Data'!B2039)</f>
        <v>86.587299999999999</v>
      </c>
      <c r="E2039">
        <f>IF(ISBLANK('Step 1.1 Raw Data'!C2039),"-",'Step 1.1 Raw Data'!C2039)</f>
        <v>86.587299999999999</v>
      </c>
      <c r="F2039">
        <f>IF(ISBLANK('Step 1.1 Raw Data'!D2039),"-",'Step 1.1 Raw Data'!D2039)</f>
        <v>86.587299999999999</v>
      </c>
      <c r="G2039" s="17">
        <f t="shared" si="173"/>
        <v>86.587299999999985</v>
      </c>
      <c r="H2039" s="61">
        <f>(SQRT(3)*G2039*'Step 1.1 Raw Data'!$G$3*'Step 1.1 Raw Data'!$G$4)/1000</f>
        <v>31.327985907735673</v>
      </c>
      <c r="J2039" s="10"/>
      <c r="K2039"/>
      <c r="L2039"/>
      <c r="M2039"/>
      <c r="N2039" s="17"/>
      <c r="O2039"/>
      <c r="P2039" s="10"/>
      <c r="Q2039"/>
      <c r="R2039"/>
      <c r="S2039"/>
      <c r="T2039" s="17"/>
    </row>
    <row r="2040" spans="1:20" x14ac:dyDescent="0.3">
      <c r="A2040" s="10">
        <f>IF(ISBLANK('Step 1.1 Raw Data'!A2040),"-",'Step 1.1 Raw Data'!A2040)</f>
        <v>43217.33345121528</v>
      </c>
      <c r="B2040">
        <f t="shared" si="172"/>
        <v>8</v>
      </c>
      <c r="C2040">
        <f t="shared" si="171"/>
        <v>6</v>
      </c>
      <c r="D2040">
        <f>IF(ISBLANK('Step 1.1 Raw Data'!B2040),"-",'Step 1.1 Raw Data'!B2040)</f>
        <v>86.369100000000003</v>
      </c>
      <c r="E2040">
        <f>IF(ISBLANK('Step 1.1 Raw Data'!C2040),"-",'Step 1.1 Raw Data'!C2040)</f>
        <v>86.369100000000003</v>
      </c>
      <c r="F2040">
        <f>IF(ISBLANK('Step 1.1 Raw Data'!D2040),"-",'Step 1.1 Raw Data'!D2040)</f>
        <v>86.369100000000003</v>
      </c>
      <c r="G2040" s="17">
        <f t="shared" si="173"/>
        <v>86.369100000000003</v>
      </c>
      <c r="H2040" s="61">
        <f>(SQRT(3)*G2040*'Step 1.1 Raw Data'!$G$3*'Step 1.1 Raw Data'!$G$4)/1000</f>
        <v>31.249039381800955</v>
      </c>
      <c r="J2040" s="10"/>
      <c r="K2040"/>
      <c r="L2040"/>
      <c r="M2040"/>
      <c r="N2040" s="17"/>
      <c r="O2040"/>
      <c r="P2040" s="10"/>
      <c r="Q2040"/>
      <c r="R2040"/>
      <c r="S2040"/>
      <c r="T2040" s="17"/>
    </row>
    <row r="2041" spans="1:20" x14ac:dyDescent="0.3">
      <c r="A2041" s="10">
        <f>IF(ISBLANK('Step 1.1 Raw Data'!A2041),"-",'Step 1.1 Raw Data'!A2041)</f>
        <v>43217.375117939817</v>
      </c>
      <c r="B2041">
        <f t="shared" si="172"/>
        <v>9</v>
      </c>
      <c r="C2041">
        <f t="shared" si="171"/>
        <v>6</v>
      </c>
      <c r="D2041">
        <f>IF(ISBLANK('Step 1.1 Raw Data'!B2041),"-",'Step 1.1 Raw Data'!B2041)</f>
        <v>86.334000000000003</v>
      </c>
      <c r="E2041">
        <f>IF(ISBLANK('Step 1.1 Raw Data'!C2041),"-",'Step 1.1 Raw Data'!C2041)</f>
        <v>86.334000000000003</v>
      </c>
      <c r="F2041">
        <f>IF(ISBLANK('Step 1.1 Raw Data'!D2041),"-",'Step 1.1 Raw Data'!D2041)</f>
        <v>86.334000000000003</v>
      </c>
      <c r="G2041" s="17">
        <f t="shared" si="173"/>
        <v>86.334000000000003</v>
      </c>
      <c r="H2041" s="61">
        <f>(SQRT(3)*G2041*'Step 1.1 Raw Data'!$G$3*'Step 1.1 Raw Data'!$G$4)/1000</f>
        <v>31.236339917729882</v>
      </c>
      <c r="J2041" s="10"/>
      <c r="K2041"/>
      <c r="L2041"/>
      <c r="M2041"/>
      <c r="N2041" s="17"/>
      <c r="O2041"/>
      <c r="P2041" s="10"/>
      <c r="Q2041"/>
      <c r="R2041"/>
      <c r="S2041"/>
      <c r="T2041" s="17"/>
    </row>
    <row r="2042" spans="1:20" x14ac:dyDescent="0.3">
      <c r="A2042" s="10">
        <f>IF(ISBLANK('Step 1.1 Raw Data'!A2042),"-",'Step 1.1 Raw Data'!A2042)</f>
        <v>43217.416784664354</v>
      </c>
      <c r="B2042">
        <f t="shared" si="172"/>
        <v>10</v>
      </c>
      <c r="C2042">
        <f t="shared" si="171"/>
        <v>6</v>
      </c>
      <c r="D2042">
        <f>IF(ISBLANK('Step 1.1 Raw Data'!B2042),"-",'Step 1.1 Raw Data'!B2042)</f>
        <v>86.512600000000006</v>
      </c>
      <c r="E2042">
        <f>IF(ISBLANK('Step 1.1 Raw Data'!C2042),"-",'Step 1.1 Raw Data'!C2042)</f>
        <v>86.512600000000006</v>
      </c>
      <c r="F2042">
        <f>IF(ISBLANK('Step 1.1 Raw Data'!D2042),"-",'Step 1.1 Raw Data'!D2042)</f>
        <v>86.512600000000006</v>
      </c>
      <c r="G2042" s="17">
        <f t="shared" si="173"/>
        <v>86.512600000000006</v>
      </c>
      <c r="H2042" s="61">
        <f>(SQRT(3)*G2042*'Step 1.1 Raw Data'!$G$3*'Step 1.1 Raw Data'!$G$4)/1000</f>
        <v>31.300958843174165</v>
      </c>
      <c r="J2042" s="10"/>
      <c r="K2042"/>
      <c r="L2042"/>
      <c r="M2042"/>
      <c r="N2042" s="17"/>
      <c r="O2042"/>
      <c r="P2042" s="10"/>
      <c r="Q2042"/>
      <c r="R2042"/>
      <c r="S2042"/>
      <c r="T2042" s="17"/>
    </row>
    <row r="2043" spans="1:20" x14ac:dyDescent="0.3">
      <c r="A2043" s="10">
        <f>IF(ISBLANK('Step 1.1 Raw Data'!A2043),"-",'Step 1.1 Raw Data'!A2043)</f>
        <v>43217.458451388891</v>
      </c>
      <c r="B2043">
        <f t="shared" si="172"/>
        <v>11</v>
      </c>
      <c r="C2043">
        <f t="shared" si="171"/>
        <v>6</v>
      </c>
      <c r="D2043">
        <f>IF(ISBLANK('Step 1.1 Raw Data'!B2043),"-",'Step 1.1 Raw Data'!B2043)</f>
        <v>86.500299999999996</v>
      </c>
      <c r="E2043">
        <f>IF(ISBLANK('Step 1.1 Raw Data'!C2043),"-",'Step 1.1 Raw Data'!C2043)</f>
        <v>86.500299999999996</v>
      </c>
      <c r="F2043">
        <f>IF(ISBLANK('Step 1.1 Raw Data'!D2043),"-",'Step 1.1 Raw Data'!D2043)</f>
        <v>86.500299999999996</v>
      </c>
      <c r="G2043" s="17">
        <f t="shared" si="173"/>
        <v>86.500299999999996</v>
      </c>
      <c r="H2043" s="61">
        <f>(SQRT(3)*G2043*'Step 1.1 Raw Data'!$G$3*'Step 1.1 Raw Data'!$G$4)/1000</f>
        <v>31.296508603627888</v>
      </c>
      <c r="J2043" s="10"/>
      <c r="K2043"/>
      <c r="L2043"/>
      <c r="M2043"/>
      <c r="N2043" s="17"/>
      <c r="O2043"/>
      <c r="P2043" s="10"/>
      <c r="Q2043"/>
      <c r="R2043"/>
      <c r="S2043"/>
      <c r="T2043" s="17"/>
    </row>
    <row r="2044" spans="1:20" x14ac:dyDescent="0.3">
      <c r="A2044" s="10">
        <f>IF(ISBLANK('Step 1.1 Raw Data'!A2044),"-",'Step 1.1 Raw Data'!A2044)</f>
        <v>43217.500118113428</v>
      </c>
      <c r="B2044">
        <f t="shared" si="172"/>
        <v>12</v>
      </c>
      <c r="C2044">
        <f t="shared" si="171"/>
        <v>6</v>
      </c>
      <c r="D2044">
        <f>IF(ISBLANK('Step 1.1 Raw Data'!B2044),"-",'Step 1.1 Raw Data'!B2044)</f>
        <v>86.700199999999995</v>
      </c>
      <c r="E2044">
        <f>IF(ISBLANK('Step 1.1 Raw Data'!C2044),"-",'Step 1.1 Raw Data'!C2044)</f>
        <v>86.700199999999995</v>
      </c>
      <c r="F2044">
        <f>IF(ISBLANK('Step 1.1 Raw Data'!D2044),"-",'Step 1.1 Raw Data'!D2044)</f>
        <v>86.700199999999995</v>
      </c>
      <c r="G2044" s="17">
        <f t="shared" si="173"/>
        <v>86.700199999999995</v>
      </c>
      <c r="H2044" s="61">
        <f>(SQRT(3)*G2044*'Step 1.1 Raw Data'!$G$3*'Step 1.1 Raw Data'!$G$4)/1000</f>
        <v>31.36883404145718</v>
      </c>
      <c r="J2044" s="10"/>
      <c r="K2044"/>
      <c r="L2044"/>
      <c r="M2044"/>
      <c r="N2044" s="17"/>
      <c r="O2044"/>
      <c r="P2044" s="10"/>
      <c r="Q2044"/>
      <c r="R2044"/>
      <c r="S2044"/>
      <c r="T2044" s="17"/>
    </row>
    <row r="2045" spans="1:20" x14ac:dyDescent="0.3">
      <c r="A2045" s="10">
        <f>IF(ISBLANK('Step 1.1 Raw Data'!A2045),"-",'Step 1.1 Raw Data'!A2045)</f>
        <v>43217.541784837966</v>
      </c>
      <c r="B2045">
        <f t="shared" si="172"/>
        <v>13</v>
      </c>
      <c r="C2045">
        <f t="shared" si="171"/>
        <v>6</v>
      </c>
      <c r="D2045">
        <f>IF(ISBLANK('Step 1.1 Raw Data'!B2045),"-",'Step 1.1 Raw Data'!B2045)</f>
        <v>86.363</v>
      </c>
      <c r="E2045">
        <f>IF(ISBLANK('Step 1.1 Raw Data'!C2045),"-",'Step 1.1 Raw Data'!C2045)</f>
        <v>86.363</v>
      </c>
      <c r="F2045">
        <f>IF(ISBLANK('Step 1.1 Raw Data'!D2045),"-",'Step 1.1 Raw Data'!D2045)</f>
        <v>86.363</v>
      </c>
      <c r="G2045" s="17">
        <f t="shared" si="173"/>
        <v>86.363</v>
      </c>
      <c r="H2045" s="61">
        <f>(SQRT(3)*G2045*'Step 1.1 Raw Data'!$G$3*'Step 1.1 Raw Data'!$G$4)/1000</f>
        <v>31.246832352432484</v>
      </c>
      <c r="J2045" s="10"/>
      <c r="K2045"/>
      <c r="L2045"/>
      <c r="M2045"/>
      <c r="N2045" s="17"/>
      <c r="O2045"/>
      <c r="P2045" s="10"/>
      <c r="Q2045"/>
      <c r="R2045"/>
      <c r="S2045"/>
      <c r="T2045" s="17"/>
    </row>
    <row r="2046" spans="1:20" x14ac:dyDescent="0.3">
      <c r="A2046" s="10">
        <f>IF(ISBLANK('Step 1.1 Raw Data'!A2046),"-",'Step 1.1 Raw Data'!A2046)</f>
        <v>43217.583451562503</v>
      </c>
      <c r="B2046">
        <f t="shared" si="172"/>
        <v>14</v>
      </c>
      <c r="C2046">
        <f t="shared" si="171"/>
        <v>6</v>
      </c>
      <c r="D2046">
        <f>IF(ISBLANK('Step 1.1 Raw Data'!B2046),"-",'Step 1.1 Raw Data'!B2046)</f>
        <v>86.440799999999996</v>
      </c>
      <c r="E2046">
        <f>IF(ISBLANK('Step 1.1 Raw Data'!C2046),"-",'Step 1.1 Raw Data'!C2046)</f>
        <v>86.440799999999996</v>
      </c>
      <c r="F2046">
        <f>IF(ISBLANK('Step 1.1 Raw Data'!D2046),"-",'Step 1.1 Raw Data'!D2046)</f>
        <v>86.440799999999996</v>
      </c>
      <c r="G2046" s="17">
        <f t="shared" si="173"/>
        <v>86.44080000000001</v>
      </c>
      <c r="H2046" s="61">
        <f>(SQRT(3)*G2046*'Step 1.1 Raw Data'!$G$3*'Step 1.1 Raw Data'!$G$4)/1000</f>
        <v>31.274981022082905</v>
      </c>
      <c r="J2046" s="10"/>
      <c r="K2046"/>
      <c r="L2046"/>
      <c r="M2046"/>
      <c r="N2046" s="17"/>
      <c r="O2046"/>
      <c r="P2046" s="10"/>
      <c r="Q2046"/>
      <c r="R2046"/>
      <c r="S2046"/>
      <c r="T2046" s="17"/>
    </row>
    <row r="2047" spans="1:20" x14ac:dyDescent="0.3">
      <c r="A2047" s="10">
        <f>IF(ISBLANK('Step 1.1 Raw Data'!A2047),"-",'Step 1.1 Raw Data'!A2047)</f>
        <v>43217.62511828704</v>
      </c>
      <c r="B2047">
        <f t="shared" si="172"/>
        <v>15</v>
      </c>
      <c r="C2047">
        <f t="shared" si="171"/>
        <v>6</v>
      </c>
      <c r="D2047">
        <f>IF(ISBLANK('Step 1.1 Raw Data'!B2047),"-",'Step 1.1 Raw Data'!B2047)</f>
        <v>86.294300000000007</v>
      </c>
      <c r="E2047">
        <f>IF(ISBLANK('Step 1.1 Raw Data'!C2047),"-",'Step 1.1 Raw Data'!C2047)</f>
        <v>86.294300000000007</v>
      </c>
      <c r="F2047">
        <f>IF(ISBLANK('Step 1.1 Raw Data'!D2047),"-",'Step 1.1 Raw Data'!D2047)</f>
        <v>86.294300000000007</v>
      </c>
      <c r="G2047" s="17">
        <f t="shared" si="173"/>
        <v>86.294300000000007</v>
      </c>
      <c r="H2047" s="61">
        <f>(SQRT(3)*G2047*'Step 1.1 Raw Data'!$G$3*'Step 1.1 Raw Data'!$G$4)/1000</f>
        <v>31.221976136430118</v>
      </c>
      <c r="J2047" s="10"/>
      <c r="K2047"/>
      <c r="L2047"/>
      <c r="M2047"/>
      <c r="N2047" s="17"/>
      <c r="O2047"/>
      <c r="P2047" s="10"/>
      <c r="Q2047"/>
      <c r="R2047"/>
      <c r="S2047"/>
      <c r="T2047" s="17"/>
    </row>
    <row r="2048" spans="1:20" x14ac:dyDescent="0.3">
      <c r="A2048" s="10">
        <f>IF(ISBLANK('Step 1.1 Raw Data'!A2048),"-",'Step 1.1 Raw Data'!A2048)</f>
        <v>43217.666785011577</v>
      </c>
      <c r="B2048">
        <f t="shared" si="172"/>
        <v>16</v>
      </c>
      <c r="C2048">
        <f t="shared" si="171"/>
        <v>6</v>
      </c>
      <c r="D2048">
        <f>IF(ISBLANK('Step 1.1 Raw Data'!B2048),"-",'Step 1.1 Raw Data'!B2048)</f>
        <v>86.370599999999996</v>
      </c>
      <c r="E2048">
        <f>IF(ISBLANK('Step 1.1 Raw Data'!C2048),"-",'Step 1.1 Raw Data'!C2048)</f>
        <v>86.370599999999996</v>
      </c>
      <c r="F2048">
        <f>IF(ISBLANK('Step 1.1 Raw Data'!D2048),"-",'Step 1.1 Raw Data'!D2048)</f>
        <v>86.370599999999996</v>
      </c>
      <c r="G2048" s="17">
        <f t="shared" si="173"/>
        <v>86.37060000000001</v>
      </c>
      <c r="H2048" s="61">
        <f>(SQRT(3)*G2048*'Step 1.1 Raw Data'!$G$3*'Step 1.1 Raw Data'!$G$4)/1000</f>
        <v>31.249582093940745</v>
      </c>
      <c r="J2048" s="10"/>
      <c r="K2048"/>
      <c r="L2048"/>
      <c r="M2048"/>
      <c r="N2048" s="17"/>
      <c r="O2048"/>
      <c r="P2048" s="10"/>
      <c r="Q2048"/>
      <c r="R2048"/>
      <c r="S2048"/>
      <c r="T2048" s="17"/>
    </row>
    <row r="2049" spans="1:20" x14ac:dyDescent="0.3">
      <c r="A2049" s="10">
        <f>IF(ISBLANK('Step 1.1 Raw Data'!A2049),"-",'Step 1.1 Raw Data'!A2049)</f>
        <v>43217.708451736115</v>
      </c>
      <c r="B2049">
        <f t="shared" si="172"/>
        <v>17</v>
      </c>
      <c r="C2049">
        <f t="shared" si="171"/>
        <v>6</v>
      </c>
      <c r="D2049">
        <f>IF(ISBLANK('Step 1.1 Raw Data'!B2049),"-",'Step 1.1 Raw Data'!B2049)</f>
        <v>86.288200000000003</v>
      </c>
      <c r="E2049">
        <f>IF(ISBLANK('Step 1.1 Raw Data'!C2049),"-",'Step 1.1 Raw Data'!C2049)</f>
        <v>86.288200000000003</v>
      </c>
      <c r="F2049">
        <f>IF(ISBLANK('Step 1.1 Raw Data'!D2049),"-",'Step 1.1 Raw Data'!D2049)</f>
        <v>86.288200000000003</v>
      </c>
      <c r="G2049" s="17">
        <f t="shared" si="173"/>
        <v>86.288200000000003</v>
      </c>
      <c r="H2049" s="61">
        <f>(SQRT(3)*G2049*'Step 1.1 Raw Data'!$G$3*'Step 1.1 Raw Data'!$G$4)/1000</f>
        <v>31.219769107061637</v>
      </c>
      <c r="J2049" s="10"/>
      <c r="K2049"/>
      <c r="L2049"/>
      <c r="M2049"/>
      <c r="N2049" s="17"/>
      <c r="O2049"/>
      <c r="P2049" s="10"/>
      <c r="Q2049"/>
      <c r="R2049"/>
      <c r="S2049"/>
      <c r="T2049" s="17"/>
    </row>
    <row r="2050" spans="1:20" x14ac:dyDescent="0.3">
      <c r="A2050" s="10">
        <f>IF(ISBLANK('Step 1.1 Raw Data'!A2050),"-",'Step 1.1 Raw Data'!A2050)</f>
        <v>43217.750118460652</v>
      </c>
      <c r="B2050">
        <f t="shared" si="172"/>
        <v>18</v>
      </c>
      <c r="C2050">
        <f t="shared" ref="C2050:C2113" si="174">WEEKDAY(A2050)</f>
        <v>6</v>
      </c>
      <c r="D2050">
        <f>IF(ISBLANK('Step 1.1 Raw Data'!B2050),"-",'Step 1.1 Raw Data'!B2050)</f>
        <v>86.1875</v>
      </c>
      <c r="E2050">
        <f>IF(ISBLANK('Step 1.1 Raw Data'!C2050),"-",'Step 1.1 Raw Data'!C2050)</f>
        <v>86.1875</v>
      </c>
      <c r="F2050">
        <f>IF(ISBLANK('Step 1.1 Raw Data'!D2050),"-",'Step 1.1 Raw Data'!D2050)</f>
        <v>86.1875</v>
      </c>
      <c r="G2050" s="17">
        <f t="shared" si="173"/>
        <v>86.1875</v>
      </c>
      <c r="H2050" s="61">
        <f>(SQRT(3)*G2050*'Step 1.1 Raw Data'!$G$3*'Step 1.1 Raw Data'!$G$4)/1000</f>
        <v>31.183335032077096</v>
      </c>
      <c r="J2050" s="10"/>
      <c r="K2050"/>
      <c r="L2050"/>
      <c r="M2050"/>
      <c r="N2050" s="17"/>
      <c r="O2050"/>
      <c r="P2050" s="10"/>
      <c r="Q2050"/>
      <c r="R2050"/>
      <c r="S2050"/>
      <c r="T2050" s="17"/>
    </row>
    <row r="2051" spans="1:20" x14ac:dyDescent="0.3">
      <c r="A2051" s="10">
        <f>IF(ISBLANK('Step 1.1 Raw Data'!A2051),"-",'Step 1.1 Raw Data'!A2051)</f>
        <v>43217.791785185182</v>
      </c>
      <c r="B2051">
        <f t="shared" ref="B2051:B2114" si="175">HOUR(A2051)</f>
        <v>19</v>
      </c>
      <c r="C2051">
        <f t="shared" si="174"/>
        <v>6</v>
      </c>
      <c r="D2051">
        <f>IF(ISBLANK('Step 1.1 Raw Data'!B2051),"-",'Step 1.1 Raw Data'!B2051)</f>
        <v>86.099000000000004</v>
      </c>
      <c r="E2051">
        <f>IF(ISBLANK('Step 1.1 Raw Data'!C2051),"-",'Step 1.1 Raw Data'!C2051)</f>
        <v>86.099000000000004</v>
      </c>
      <c r="F2051">
        <f>IF(ISBLANK('Step 1.1 Raw Data'!D2051),"-",'Step 1.1 Raw Data'!D2051)</f>
        <v>86.099000000000004</v>
      </c>
      <c r="G2051" s="17">
        <f t="shared" ref="G2051:G2114" si="176">AVERAGE(D2051:F2051)</f>
        <v>86.099000000000004</v>
      </c>
      <c r="H2051" s="61">
        <f>(SQRT(3)*G2051*'Step 1.1 Raw Data'!$G$3*'Step 1.1 Raw Data'!$G$4)/1000</f>
        <v>31.15131501582951</v>
      </c>
      <c r="J2051" s="10"/>
      <c r="K2051"/>
      <c r="L2051"/>
      <c r="M2051"/>
      <c r="N2051" s="17"/>
      <c r="O2051"/>
      <c r="P2051" s="10"/>
      <c r="Q2051"/>
      <c r="R2051"/>
      <c r="S2051"/>
      <c r="T2051" s="17"/>
    </row>
    <row r="2052" spans="1:20" x14ac:dyDescent="0.3">
      <c r="A2052" s="10">
        <f>IF(ISBLANK('Step 1.1 Raw Data'!A2052),"-",'Step 1.1 Raw Data'!A2052)</f>
        <v>43217.833451909719</v>
      </c>
      <c r="B2052">
        <f t="shared" si="175"/>
        <v>20</v>
      </c>
      <c r="C2052">
        <f t="shared" si="174"/>
        <v>6</v>
      </c>
      <c r="D2052">
        <f>IF(ISBLANK('Step 1.1 Raw Data'!B2052),"-",'Step 1.1 Raw Data'!B2052)</f>
        <v>86.199700000000007</v>
      </c>
      <c r="E2052">
        <f>IF(ISBLANK('Step 1.1 Raw Data'!C2052),"-",'Step 1.1 Raw Data'!C2052)</f>
        <v>86.199700000000007</v>
      </c>
      <c r="F2052">
        <f>IF(ISBLANK('Step 1.1 Raw Data'!D2052),"-",'Step 1.1 Raw Data'!D2052)</f>
        <v>86.199700000000007</v>
      </c>
      <c r="G2052" s="17">
        <f t="shared" si="176"/>
        <v>86.199700000000007</v>
      </c>
      <c r="H2052" s="61">
        <f>(SQRT(3)*G2052*'Step 1.1 Raw Data'!$G$3*'Step 1.1 Raw Data'!$G$4)/1000</f>
        <v>31.187749090814059</v>
      </c>
      <c r="J2052" s="10"/>
      <c r="K2052"/>
      <c r="L2052"/>
      <c r="M2052"/>
      <c r="N2052" s="17"/>
      <c r="O2052"/>
      <c r="P2052" s="10"/>
      <c r="Q2052"/>
      <c r="R2052"/>
      <c r="S2052"/>
      <c r="T2052" s="17"/>
    </row>
    <row r="2053" spans="1:20" x14ac:dyDescent="0.3">
      <c r="A2053" s="10">
        <f>IF(ISBLANK('Step 1.1 Raw Data'!A2053),"-",'Step 1.1 Raw Data'!A2053)</f>
        <v>43217.875118634256</v>
      </c>
      <c r="B2053">
        <f t="shared" si="175"/>
        <v>21</v>
      </c>
      <c r="C2053">
        <f t="shared" si="174"/>
        <v>6</v>
      </c>
      <c r="D2053">
        <f>IF(ISBLANK('Step 1.1 Raw Data'!B2053),"-",'Step 1.1 Raw Data'!B2053)</f>
        <v>86.3767</v>
      </c>
      <c r="E2053">
        <f>IF(ISBLANK('Step 1.1 Raw Data'!C2053),"-",'Step 1.1 Raw Data'!C2053)</f>
        <v>86.3767</v>
      </c>
      <c r="F2053">
        <f>IF(ISBLANK('Step 1.1 Raw Data'!D2053),"-",'Step 1.1 Raw Data'!D2053)</f>
        <v>86.3767</v>
      </c>
      <c r="G2053" s="17">
        <f t="shared" si="176"/>
        <v>86.376699999999985</v>
      </c>
      <c r="H2053" s="61">
        <f>(SQRT(3)*G2053*'Step 1.1 Raw Data'!$G$3*'Step 1.1 Raw Data'!$G$4)/1000</f>
        <v>31.251789123309216</v>
      </c>
      <c r="J2053" s="10"/>
      <c r="K2053"/>
      <c r="L2053"/>
      <c r="M2053"/>
      <c r="N2053" s="17"/>
      <c r="O2053"/>
      <c r="P2053" s="10"/>
      <c r="Q2053"/>
      <c r="R2053"/>
      <c r="S2053"/>
      <c r="T2053" s="17"/>
    </row>
    <row r="2054" spans="1:20" x14ac:dyDescent="0.3">
      <c r="A2054" s="10">
        <f>IF(ISBLANK('Step 1.1 Raw Data'!A2054),"-",'Step 1.1 Raw Data'!A2054)</f>
        <v>43217.916785358793</v>
      </c>
      <c r="B2054">
        <f t="shared" si="175"/>
        <v>22</v>
      </c>
      <c r="C2054">
        <f t="shared" si="174"/>
        <v>6</v>
      </c>
      <c r="D2054">
        <f>IF(ISBLANK('Step 1.1 Raw Data'!B2054),"-",'Step 1.1 Raw Data'!B2054)</f>
        <v>86.369100000000003</v>
      </c>
      <c r="E2054">
        <f>IF(ISBLANK('Step 1.1 Raw Data'!C2054),"-",'Step 1.1 Raw Data'!C2054)</f>
        <v>86.369100000000003</v>
      </c>
      <c r="F2054">
        <f>IF(ISBLANK('Step 1.1 Raw Data'!D2054),"-",'Step 1.1 Raw Data'!D2054)</f>
        <v>86.369100000000003</v>
      </c>
      <c r="G2054" s="17">
        <f t="shared" si="176"/>
        <v>86.369100000000003</v>
      </c>
      <c r="H2054" s="61">
        <f>(SQRT(3)*G2054*'Step 1.1 Raw Data'!$G$3*'Step 1.1 Raw Data'!$G$4)/1000</f>
        <v>31.249039381800955</v>
      </c>
      <c r="J2054" s="10"/>
      <c r="K2054"/>
      <c r="L2054"/>
      <c r="M2054"/>
      <c r="N2054" s="17"/>
      <c r="O2054"/>
      <c r="P2054" s="10"/>
      <c r="Q2054"/>
      <c r="R2054"/>
      <c r="S2054"/>
      <c r="T2054" s="17"/>
    </row>
    <row r="2055" spans="1:20" x14ac:dyDescent="0.3">
      <c r="A2055" s="10">
        <f>IF(ISBLANK('Step 1.1 Raw Data'!A2055),"-",'Step 1.1 Raw Data'!A2055)</f>
        <v>43217.95845208333</v>
      </c>
      <c r="B2055">
        <f t="shared" si="175"/>
        <v>23</v>
      </c>
      <c r="C2055">
        <f t="shared" si="174"/>
        <v>6</v>
      </c>
      <c r="D2055">
        <f>IF(ISBLANK('Step 1.1 Raw Data'!B2055),"-",'Step 1.1 Raw Data'!B2055)</f>
        <v>86.401200000000003</v>
      </c>
      <c r="E2055">
        <f>IF(ISBLANK('Step 1.1 Raw Data'!C2055),"-",'Step 1.1 Raw Data'!C2055)</f>
        <v>86.401200000000003</v>
      </c>
      <c r="F2055">
        <f>IF(ISBLANK('Step 1.1 Raw Data'!D2055),"-",'Step 1.1 Raw Data'!D2055)</f>
        <v>86.401200000000003</v>
      </c>
      <c r="G2055" s="17">
        <f t="shared" si="176"/>
        <v>86.401200000000003</v>
      </c>
      <c r="H2055" s="61">
        <f>(SQRT(3)*G2055*'Step 1.1 Raw Data'!$G$3*'Step 1.1 Raw Data'!$G$4)/1000</f>
        <v>31.260653421592455</v>
      </c>
      <c r="J2055" s="10"/>
      <c r="K2055"/>
      <c r="L2055"/>
      <c r="M2055"/>
      <c r="N2055" s="17"/>
      <c r="O2055"/>
      <c r="P2055" s="10"/>
      <c r="Q2055"/>
      <c r="R2055"/>
      <c r="S2055"/>
      <c r="T2055" s="17"/>
    </row>
    <row r="2056" spans="1:20" x14ac:dyDescent="0.3">
      <c r="A2056" s="10">
        <f>IF(ISBLANK('Step 1.1 Raw Data'!A2056),"-",'Step 1.1 Raw Data'!A2056)</f>
        <v>43218.000118807868</v>
      </c>
      <c r="B2056">
        <f t="shared" si="175"/>
        <v>0</v>
      </c>
      <c r="C2056">
        <f t="shared" si="174"/>
        <v>7</v>
      </c>
      <c r="D2056">
        <f>IF(ISBLANK('Step 1.1 Raw Data'!B2056),"-",'Step 1.1 Raw Data'!B2056)</f>
        <v>86.012100000000004</v>
      </c>
      <c r="E2056">
        <f>IF(ISBLANK('Step 1.1 Raw Data'!C2056),"-",'Step 1.1 Raw Data'!C2056)</f>
        <v>86.012100000000004</v>
      </c>
      <c r="F2056">
        <f>IF(ISBLANK('Step 1.1 Raw Data'!D2056),"-",'Step 1.1 Raw Data'!D2056)</f>
        <v>86.012100000000004</v>
      </c>
      <c r="G2056" s="17">
        <f t="shared" si="176"/>
        <v>86.01209999999999</v>
      </c>
      <c r="H2056" s="61">
        <f>(SQRT(3)*G2056*'Step 1.1 Raw Data'!$G$3*'Step 1.1 Raw Data'!$G$4)/1000</f>
        <v>31.119873892531029</v>
      </c>
      <c r="J2056" s="10"/>
      <c r="K2056"/>
      <c r="L2056"/>
      <c r="M2056"/>
      <c r="N2056" s="17"/>
      <c r="O2056"/>
      <c r="P2056" s="10"/>
      <c r="Q2056"/>
      <c r="R2056"/>
      <c r="S2056"/>
      <c r="T2056" s="17"/>
    </row>
    <row r="2057" spans="1:20" x14ac:dyDescent="0.3">
      <c r="A2057" s="10">
        <f>IF(ISBLANK('Step 1.1 Raw Data'!A2057),"-",'Step 1.1 Raw Data'!A2057)</f>
        <v>43218.041785532405</v>
      </c>
      <c r="B2057">
        <f t="shared" si="175"/>
        <v>1</v>
      </c>
      <c r="C2057">
        <f t="shared" si="174"/>
        <v>7</v>
      </c>
      <c r="D2057">
        <f>IF(ISBLANK('Step 1.1 Raw Data'!B2057),"-",'Step 1.1 Raw Data'!B2057)</f>
        <v>85.918999999999997</v>
      </c>
      <c r="E2057">
        <f>IF(ISBLANK('Step 1.1 Raw Data'!C2057),"-",'Step 1.1 Raw Data'!C2057)</f>
        <v>85.918999999999997</v>
      </c>
      <c r="F2057">
        <f>IF(ISBLANK('Step 1.1 Raw Data'!D2057),"-",'Step 1.1 Raw Data'!D2057)</f>
        <v>85.918999999999997</v>
      </c>
      <c r="G2057" s="17">
        <f t="shared" si="176"/>
        <v>85.918999999999997</v>
      </c>
      <c r="H2057" s="61">
        <f>(SQRT(3)*G2057*'Step 1.1 Raw Data'!$G$3*'Step 1.1 Raw Data'!$G$4)/1000</f>
        <v>31.086189559054763</v>
      </c>
      <c r="J2057" s="10"/>
      <c r="K2057"/>
      <c r="L2057"/>
      <c r="M2057"/>
      <c r="N2057" s="17"/>
      <c r="O2057"/>
      <c r="P2057" s="10"/>
      <c r="Q2057"/>
      <c r="R2057"/>
      <c r="S2057"/>
      <c r="T2057" s="17"/>
    </row>
    <row r="2058" spans="1:20" x14ac:dyDescent="0.3">
      <c r="A2058" s="10">
        <f>IF(ISBLANK('Step 1.1 Raw Data'!A2058),"-",'Step 1.1 Raw Data'!A2058)</f>
        <v>43218.083452256942</v>
      </c>
      <c r="B2058">
        <f t="shared" si="175"/>
        <v>2</v>
      </c>
      <c r="C2058">
        <f t="shared" si="174"/>
        <v>7</v>
      </c>
      <c r="D2058">
        <f>IF(ISBLANK('Step 1.1 Raw Data'!B2058),"-",'Step 1.1 Raw Data'!B2058)</f>
        <v>86.053299999999993</v>
      </c>
      <c r="E2058">
        <f>IF(ISBLANK('Step 1.1 Raw Data'!C2058),"-",'Step 1.1 Raw Data'!C2058)</f>
        <v>86.053299999999993</v>
      </c>
      <c r="F2058">
        <f>IF(ISBLANK('Step 1.1 Raw Data'!D2058),"-",'Step 1.1 Raw Data'!D2058)</f>
        <v>86.053299999999993</v>
      </c>
      <c r="G2058" s="17">
        <f t="shared" si="176"/>
        <v>86.053299999999993</v>
      </c>
      <c r="H2058" s="61">
        <f>(SQRT(3)*G2058*'Step 1.1 Raw Data'!$G$3*'Step 1.1 Raw Data'!$G$4)/1000</f>
        <v>31.134780385970586</v>
      </c>
      <c r="J2058" s="10"/>
      <c r="K2058"/>
      <c r="L2058"/>
      <c r="M2058"/>
      <c r="N2058" s="17"/>
      <c r="O2058"/>
      <c r="P2058" s="10"/>
      <c r="Q2058"/>
      <c r="R2058"/>
      <c r="S2058"/>
      <c r="T2058" s="17"/>
    </row>
    <row r="2059" spans="1:20" x14ac:dyDescent="0.3">
      <c r="A2059" s="10">
        <f>IF(ISBLANK('Step 1.1 Raw Data'!A2059),"-",'Step 1.1 Raw Data'!A2059)</f>
        <v>43218.125118981479</v>
      </c>
      <c r="B2059">
        <f t="shared" si="175"/>
        <v>3</v>
      </c>
      <c r="C2059">
        <f t="shared" si="174"/>
        <v>7</v>
      </c>
      <c r="D2059">
        <f>IF(ISBLANK('Step 1.1 Raw Data'!B2059),"-",'Step 1.1 Raw Data'!B2059)</f>
        <v>86.167699999999996</v>
      </c>
      <c r="E2059">
        <f>IF(ISBLANK('Step 1.1 Raw Data'!C2059),"-",'Step 1.1 Raw Data'!C2059)</f>
        <v>86.167699999999996</v>
      </c>
      <c r="F2059">
        <f>IF(ISBLANK('Step 1.1 Raw Data'!D2059),"-",'Step 1.1 Raw Data'!D2059)</f>
        <v>86.167699999999996</v>
      </c>
      <c r="G2059" s="17">
        <f t="shared" si="176"/>
        <v>86.167700000000011</v>
      </c>
      <c r="H2059" s="61">
        <f>(SQRT(3)*G2059*'Step 1.1 Raw Data'!$G$3*'Step 1.1 Raw Data'!$G$4)/1000</f>
        <v>31.176171231831876</v>
      </c>
      <c r="J2059" s="10"/>
      <c r="K2059"/>
      <c r="L2059"/>
      <c r="M2059"/>
      <c r="N2059" s="17"/>
      <c r="O2059"/>
      <c r="P2059" s="10"/>
      <c r="Q2059"/>
      <c r="R2059"/>
      <c r="S2059"/>
      <c r="T2059" s="17"/>
    </row>
    <row r="2060" spans="1:20" x14ac:dyDescent="0.3">
      <c r="A2060" s="10">
        <f>IF(ISBLANK('Step 1.1 Raw Data'!A2060),"-",'Step 1.1 Raw Data'!A2060)</f>
        <v>43218.166785706017</v>
      </c>
      <c r="B2060">
        <f t="shared" si="175"/>
        <v>4</v>
      </c>
      <c r="C2060">
        <f t="shared" si="174"/>
        <v>7</v>
      </c>
      <c r="D2060">
        <f>IF(ISBLANK('Step 1.1 Raw Data'!B2060),"-",'Step 1.1 Raw Data'!B2060)</f>
        <v>86.308099999999996</v>
      </c>
      <c r="E2060">
        <f>IF(ISBLANK('Step 1.1 Raw Data'!C2060),"-",'Step 1.1 Raw Data'!C2060)</f>
        <v>86.308099999999996</v>
      </c>
      <c r="F2060">
        <f>IF(ISBLANK('Step 1.1 Raw Data'!D2060),"-",'Step 1.1 Raw Data'!D2060)</f>
        <v>86.308099999999996</v>
      </c>
      <c r="G2060" s="17">
        <f t="shared" si="176"/>
        <v>86.30810000000001</v>
      </c>
      <c r="H2060" s="61">
        <f>(SQRT(3)*G2060*'Step 1.1 Raw Data'!$G$3*'Step 1.1 Raw Data'!$G$4)/1000</f>
        <v>31.226969088116189</v>
      </c>
      <c r="J2060" s="10"/>
      <c r="K2060"/>
      <c r="L2060"/>
      <c r="M2060"/>
      <c r="N2060" s="17"/>
      <c r="O2060"/>
      <c r="P2060" s="10"/>
      <c r="Q2060"/>
      <c r="R2060"/>
      <c r="S2060"/>
      <c r="T2060" s="17"/>
    </row>
    <row r="2061" spans="1:20" x14ac:dyDescent="0.3">
      <c r="A2061" s="10">
        <f>IF(ISBLANK('Step 1.1 Raw Data'!A2061),"-",'Step 1.1 Raw Data'!A2061)</f>
        <v>43218.208452430554</v>
      </c>
      <c r="B2061">
        <f t="shared" si="175"/>
        <v>5</v>
      </c>
      <c r="C2061">
        <f t="shared" si="174"/>
        <v>7</v>
      </c>
      <c r="D2061">
        <f>IF(ISBLANK('Step 1.1 Raw Data'!B2061),"-",'Step 1.1 Raw Data'!B2061)</f>
        <v>86.256200000000007</v>
      </c>
      <c r="E2061">
        <f>IF(ISBLANK('Step 1.1 Raw Data'!C2061),"-",'Step 1.1 Raw Data'!C2061)</f>
        <v>86.256200000000007</v>
      </c>
      <c r="F2061">
        <f>IF(ISBLANK('Step 1.1 Raw Data'!D2061),"-",'Step 1.1 Raw Data'!D2061)</f>
        <v>86.256200000000007</v>
      </c>
      <c r="G2061" s="17">
        <f t="shared" si="176"/>
        <v>86.256199999999993</v>
      </c>
      <c r="H2061" s="61">
        <f>(SQRT(3)*G2061*'Step 1.1 Raw Data'!$G$3*'Step 1.1 Raw Data'!$G$4)/1000</f>
        <v>31.208191248079459</v>
      </c>
      <c r="J2061" s="10"/>
      <c r="K2061"/>
      <c r="L2061"/>
      <c r="M2061"/>
      <c r="N2061" s="17"/>
      <c r="O2061"/>
      <c r="P2061" s="10"/>
      <c r="Q2061"/>
      <c r="R2061"/>
      <c r="S2061"/>
      <c r="T2061" s="17"/>
    </row>
    <row r="2062" spans="1:20" x14ac:dyDescent="0.3">
      <c r="A2062" s="10">
        <f>IF(ISBLANK('Step 1.1 Raw Data'!A2062),"-",'Step 1.1 Raw Data'!A2062)</f>
        <v>43218.250119155091</v>
      </c>
      <c r="B2062">
        <f t="shared" si="175"/>
        <v>6</v>
      </c>
      <c r="C2062">
        <f t="shared" si="174"/>
        <v>7</v>
      </c>
      <c r="D2062">
        <f>IF(ISBLANK('Step 1.1 Raw Data'!B2062),"-",'Step 1.1 Raw Data'!B2062)</f>
        <v>86.123400000000004</v>
      </c>
      <c r="E2062">
        <f>IF(ISBLANK('Step 1.1 Raw Data'!C2062),"-",'Step 1.1 Raw Data'!C2062)</f>
        <v>86.123400000000004</v>
      </c>
      <c r="F2062">
        <f>IF(ISBLANK('Step 1.1 Raw Data'!D2062),"-",'Step 1.1 Raw Data'!D2062)</f>
        <v>86.123400000000004</v>
      </c>
      <c r="G2062" s="17">
        <f t="shared" si="176"/>
        <v>86.123400000000004</v>
      </c>
      <c r="H2062" s="61">
        <f>(SQRT(3)*G2062*'Step 1.1 Raw Data'!$G$3*'Step 1.1 Raw Data'!$G$4)/1000</f>
        <v>31.160143133303421</v>
      </c>
      <c r="J2062" s="10"/>
      <c r="K2062"/>
      <c r="L2062"/>
      <c r="M2062"/>
      <c r="N2062" s="17"/>
      <c r="O2062"/>
      <c r="P2062" s="10"/>
      <c r="Q2062"/>
      <c r="R2062"/>
      <c r="S2062"/>
      <c r="T2062" s="17"/>
    </row>
    <row r="2063" spans="1:20" x14ac:dyDescent="0.3">
      <c r="A2063" s="10">
        <f>IF(ISBLANK('Step 1.1 Raw Data'!A2063),"-",'Step 1.1 Raw Data'!A2063)</f>
        <v>43218.291785879628</v>
      </c>
      <c r="B2063">
        <f t="shared" si="175"/>
        <v>7</v>
      </c>
      <c r="C2063">
        <f t="shared" si="174"/>
        <v>7</v>
      </c>
      <c r="D2063">
        <f>IF(ISBLANK('Step 1.1 Raw Data'!B2063),"-",'Step 1.1 Raw Data'!B2063)</f>
        <v>86.190600000000003</v>
      </c>
      <c r="E2063">
        <f>IF(ISBLANK('Step 1.1 Raw Data'!C2063),"-",'Step 1.1 Raw Data'!C2063)</f>
        <v>86.190600000000003</v>
      </c>
      <c r="F2063">
        <f>IF(ISBLANK('Step 1.1 Raw Data'!D2063),"-",'Step 1.1 Raw Data'!D2063)</f>
        <v>86.190600000000003</v>
      </c>
      <c r="G2063" s="17">
        <f t="shared" si="176"/>
        <v>86.190600000000003</v>
      </c>
      <c r="H2063" s="61">
        <f>(SQRT(3)*G2063*'Step 1.1 Raw Data'!$G$3*'Step 1.1 Raw Data'!$G$4)/1000</f>
        <v>31.184456637165997</v>
      </c>
      <c r="J2063" s="10"/>
      <c r="K2063"/>
      <c r="L2063"/>
      <c r="M2063"/>
      <c r="N2063" s="17"/>
      <c r="O2063"/>
      <c r="P2063" s="10"/>
      <c r="Q2063"/>
      <c r="R2063"/>
      <c r="S2063"/>
      <c r="T2063" s="17"/>
    </row>
    <row r="2064" spans="1:20" x14ac:dyDescent="0.3">
      <c r="A2064" s="10">
        <f>IF(ISBLANK('Step 1.1 Raw Data'!A2064),"-",'Step 1.1 Raw Data'!A2064)</f>
        <v>43218.333452604165</v>
      </c>
      <c r="B2064">
        <f t="shared" si="175"/>
        <v>8</v>
      </c>
      <c r="C2064">
        <f t="shared" si="174"/>
        <v>7</v>
      </c>
      <c r="D2064">
        <f>IF(ISBLANK('Step 1.1 Raw Data'!B2064),"-",'Step 1.1 Raw Data'!B2064)</f>
        <v>86.36</v>
      </c>
      <c r="E2064">
        <f>IF(ISBLANK('Step 1.1 Raw Data'!C2064),"-",'Step 1.1 Raw Data'!C2064)</f>
        <v>86.36</v>
      </c>
      <c r="F2064">
        <f>IF(ISBLANK('Step 1.1 Raw Data'!D2064),"-",'Step 1.1 Raw Data'!D2064)</f>
        <v>86.36</v>
      </c>
      <c r="G2064" s="17">
        <f t="shared" si="176"/>
        <v>86.36</v>
      </c>
      <c r="H2064" s="61">
        <f>(SQRT(3)*G2064*'Step 1.1 Raw Data'!$G$3*'Step 1.1 Raw Data'!$G$4)/1000</f>
        <v>31.245746928152901</v>
      </c>
      <c r="J2064" s="10"/>
      <c r="K2064"/>
      <c r="L2064"/>
      <c r="M2064"/>
      <c r="N2064" s="17"/>
      <c r="O2064"/>
      <c r="P2064" s="10"/>
      <c r="Q2064"/>
      <c r="R2064"/>
      <c r="S2064"/>
      <c r="T2064" s="17"/>
    </row>
    <row r="2065" spans="1:20" x14ac:dyDescent="0.3">
      <c r="A2065" s="10">
        <f>IF(ISBLANK('Step 1.1 Raw Data'!A2065),"-",'Step 1.1 Raw Data'!A2065)</f>
        <v>43218.375119328703</v>
      </c>
      <c r="B2065">
        <f t="shared" si="175"/>
        <v>9</v>
      </c>
      <c r="C2065">
        <f t="shared" si="174"/>
        <v>7</v>
      </c>
      <c r="D2065">
        <f>IF(ISBLANK('Step 1.1 Raw Data'!B2065),"-",'Step 1.1 Raw Data'!B2065)</f>
        <v>86.491200000000006</v>
      </c>
      <c r="E2065">
        <f>IF(ISBLANK('Step 1.1 Raw Data'!C2065),"-",'Step 1.1 Raw Data'!C2065)</f>
        <v>86.491200000000006</v>
      </c>
      <c r="F2065">
        <f>IF(ISBLANK('Step 1.1 Raw Data'!D2065),"-",'Step 1.1 Raw Data'!D2065)</f>
        <v>86.491200000000006</v>
      </c>
      <c r="G2065" s="17">
        <f t="shared" si="176"/>
        <v>86.491200000000006</v>
      </c>
      <c r="H2065" s="61">
        <f>(SQRT(3)*G2065*'Step 1.1 Raw Data'!$G$3*'Step 1.1 Raw Data'!$G$4)/1000</f>
        <v>31.29321614997983</v>
      </c>
      <c r="J2065" s="10"/>
      <c r="K2065"/>
      <c r="L2065"/>
      <c r="M2065"/>
      <c r="N2065" s="17"/>
      <c r="O2065"/>
      <c r="P2065" s="10"/>
      <c r="Q2065"/>
      <c r="R2065"/>
      <c r="S2065"/>
      <c r="T2065" s="17"/>
    </row>
    <row r="2066" spans="1:20" x14ac:dyDescent="0.3">
      <c r="A2066" s="10">
        <f>IF(ISBLANK('Step 1.1 Raw Data'!A2066),"-",'Step 1.1 Raw Data'!A2066)</f>
        <v>43218.41678605324</v>
      </c>
      <c r="B2066">
        <f t="shared" si="175"/>
        <v>10</v>
      </c>
      <c r="C2066">
        <f t="shared" si="174"/>
        <v>7</v>
      </c>
      <c r="D2066">
        <f>IF(ISBLANK('Step 1.1 Raw Data'!B2066),"-",'Step 1.1 Raw Data'!B2066)</f>
        <v>86.1982</v>
      </c>
      <c r="E2066">
        <f>IF(ISBLANK('Step 1.1 Raw Data'!C2066),"-",'Step 1.1 Raw Data'!C2066)</f>
        <v>86.1982</v>
      </c>
      <c r="F2066">
        <f>IF(ISBLANK('Step 1.1 Raw Data'!D2066),"-",'Step 1.1 Raw Data'!D2066)</f>
        <v>86.1982</v>
      </c>
      <c r="G2066" s="17">
        <f t="shared" si="176"/>
        <v>86.1982</v>
      </c>
      <c r="H2066" s="61">
        <f>(SQRT(3)*G2066*'Step 1.1 Raw Data'!$G$3*'Step 1.1 Raw Data'!$G$4)/1000</f>
        <v>31.187206378674261</v>
      </c>
      <c r="J2066" s="10"/>
      <c r="K2066"/>
      <c r="L2066"/>
      <c r="M2066"/>
      <c r="N2066" s="17"/>
      <c r="O2066"/>
      <c r="P2066" s="10"/>
      <c r="Q2066"/>
      <c r="R2066"/>
      <c r="S2066"/>
      <c r="T2066" s="17"/>
    </row>
    <row r="2067" spans="1:20" x14ac:dyDescent="0.3">
      <c r="A2067" s="10">
        <f>IF(ISBLANK('Step 1.1 Raw Data'!A2067),"-",'Step 1.1 Raw Data'!A2067)</f>
        <v>43218.458452777777</v>
      </c>
      <c r="B2067">
        <f t="shared" si="175"/>
        <v>11</v>
      </c>
      <c r="C2067">
        <f t="shared" si="174"/>
        <v>7</v>
      </c>
      <c r="D2067">
        <f>IF(ISBLANK('Step 1.1 Raw Data'!B2067),"-",'Step 1.1 Raw Data'!B2067)</f>
        <v>86.170699999999997</v>
      </c>
      <c r="E2067">
        <f>IF(ISBLANK('Step 1.1 Raw Data'!C2067),"-",'Step 1.1 Raw Data'!C2067)</f>
        <v>86.170699999999997</v>
      </c>
      <c r="F2067">
        <f>IF(ISBLANK('Step 1.1 Raw Data'!D2067),"-",'Step 1.1 Raw Data'!D2067)</f>
        <v>86.170699999999997</v>
      </c>
      <c r="G2067" s="17">
        <f t="shared" si="176"/>
        <v>86.170699999999997</v>
      </c>
      <c r="H2067" s="61">
        <f>(SQRT(3)*G2067*'Step 1.1 Raw Data'!$G$3*'Step 1.1 Raw Data'!$G$4)/1000</f>
        <v>31.177256656111446</v>
      </c>
      <c r="J2067" s="10"/>
      <c r="K2067"/>
      <c r="L2067"/>
      <c r="M2067"/>
      <c r="N2067" s="17"/>
      <c r="O2067"/>
      <c r="P2067" s="10"/>
      <c r="Q2067"/>
      <c r="R2067"/>
      <c r="S2067"/>
      <c r="T2067" s="17"/>
    </row>
    <row r="2068" spans="1:20" x14ac:dyDescent="0.3">
      <c r="A2068" s="10">
        <f>IF(ISBLANK('Step 1.1 Raw Data'!A2068),"-",'Step 1.1 Raw Data'!A2068)</f>
        <v>43218.500119502314</v>
      </c>
      <c r="B2068">
        <f t="shared" si="175"/>
        <v>12</v>
      </c>
      <c r="C2068">
        <f t="shared" si="174"/>
        <v>7</v>
      </c>
      <c r="D2068">
        <f>IF(ISBLANK('Step 1.1 Raw Data'!B2068),"-",'Step 1.1 Raw Data'!B2068)</f>
        <v>86.501900000000006</v>
      </c>
      <c r="E2068">
        <f>IF(ISBLANK('Step 1.1 Raw Data'!C2068),"-",'Step 1.1 Raw Data'!C2068)</f>
        <v>86.501900000000006</v>
      </c>
      <c r="F2068">
        <f>IF(ISBLANK('Step 1.1 Raw Data'!D2068),"-",'Step 1.1 Raw Data'!D2068)</f>
        <v>86.501900000000006</v>
      </c>
      <c r="G2068" s="17">
        <f t="shared" si="176"/>
        <v>86.50190000000002</v>
      </c>
      <c r="H2068" s="61">
        <f>(SQRT(3)*G2068*'Step 1.1 Raw Data'!$G$3*'Step 1.1 Raw Data'!$G$4)/1000</f>
        <v>31.297087496577003</v>
      </c>
      <c r="J2068" s="10"/>
      <c r="K2068"/>
      <c r="L2068"/>
      <c r="M2068"/>
      <c r="N2068" s="17"/>
      <c r="O2068"/>
      <c r="P2068" s="10"/>
      <c r="Q2068"/>
      <c r="R2068"/>
      <c r="S2068"/>
      <c r="T2068" s="17"/>
    </row>
    <row r="2069" spans="1:20" x14ac:dyDescent="0.3">
      <c r="A2069" s="10">
        <f>IF(ISBLANK('Step 1.1 Raw Data'!A2069),"-",'Step 1.1 Raw Data'!A2069)</f>
        <v>43218.541786226851</v>
      </c>
      <c r="B2069">
        <f t="shared" si="175"/>
        <v>13</v>
      </c>
      <c r="C2069">
        <f t="shared" si="174"/>
        <v>7</v>
      </c>
      <c r="D2069">
        <f>IF(ISBLANK('Step 1.1 Raw Data'!B2069),"-",'Step 1.1 Raw Data'!B2069)</f>
        <v>86.614800000000002</v>
      </c>
      <c r="E2069">
        <f>IF(ISBLANK('Step 1.1 Raw Data'!C2069),"-",'Step 1.1 Raw Data'!C2069)</f>
        <v>86.614800000000002</v>
      </c>
      <c r="F2069">
        <f>IF(ISBLANK('Step 1.1 Raw Data'!D2069),"-",'Step 1.1 Raw Data'!D2069)</f>
        <v>86.614800000000002</v>
      </c>
      <c r="G2069" s="17">
        <f t="shared" si="176"/>
        <v>86.614800000000002</v>
      </c>
      <c r="H2069" s="61">
        <f>(SQRT(3)*G2069*'Step 1.1 Raw Data'!$G$3*'Step 1.1 Raw Data'!$G$4)/1000</f>
        <v>31.337935630298489</v>
      </c>
      <c r="J2069" s="10"/>
      <c r="K2069"/>
      <c r="L2069"/>
      <c r="M2069"/>
      <c r="N2069" s="17"/>
      <c r="O2069"/>
      <c r="P2069" s="10"/>
      <c r="Q2069"/>
      <c r="R2069"/>
      <c r="S2069"/>
      <c r="T2069" s="17"/>
    </row>
    <row r="2070" spans="1:20" x14ac:dyDescent="0.3">
      <c r="A2070" s="10">
        <f>IF(ISBLANK('Step 1.1 Raw Data'!A2070),"-",'Step 1.1 Raw Data'!A2070)</f>
        <v>43218.583452951389</v>
      </c>
      <c r="B2070">
        <f t="shared" si="175"/>
        <v>14</v>
      </c>
      <c r="C2070">
        <f t="shared" si="174"/>
        <v>7</v>
      </c>
      <c r="D2070">
        <f>IF(ISBLANK('Step 1.1 Raw Data'!B2070),"-",'Step 1.1 Raw Data'!B2070)</f>
        <v>86.443899999999999</v>
      </c>
      <c r="E2070">
        <f>IF(ISBLANK('Step 1.1 Raw Data'!C2070),"-",'Step 1.1 Raw Data'!C2070)</f>
        <v>86.443899999999999</v>
      </c>
      <c r="F2070">
        <f>IF(ISBLANK('Step 1.1 Raw Data'!D2070),"-",'Step 1.1 Raw Data'!D2070)</f>
        <v>86.443899999999999</v>
      </c>
      <c r="G2070" s="17">
        <f t="shared" si="176"/>
        <v>86.443899999999999</v>
      </c>
      <c r="H2070" s="61">
        <f>(SQRT(3)*G2070*'Step 1.1 Raw Data'!$G$3*'Step 1.1 Raw Data'!$G$4)/1000</f>
        <v>31.276102627171799</v>
      </c>
      <c r="J2070" s="10"/>
      <c r="K2070"/>
      <c r="L2070"/>
      <c r="M2070"/>
      <c r="N2070" s="17"/>
      <c r="O2070"/>
      <c r="P2070" s="10"/>
      <c r="Q2070"/>
      <c r="R2070"/>
      <c r="S2070"/>
      <c r="T2070" s="17"/>
    </row>
    <row r="2071" spans="1:20" x14ac:dyDescent="0.3">
      <c r="A2071" s="10">
        <f>IF(ISBLANK('Step 1.1 Raw Data'!A2071),"-",'Step 1.1 Raw Data'!A2071)</f>
        <v>43218.625119675926</v>
      </c>
      <c r="B2071">
        <f t="shared" si="175"/>
        <v>15</v>
      </c>
      <c r="C2071">
        <f t="shared" si="174"/>
        <v>7</v>
      </c>
      <c r="D2071">
        <f>IF(ISBLANK('Step 1.1 Raw Data'!B2071),"-",'Step 1.1 Raw Data'!B2071)</f>
        <v>86.552199999999999</v>
      </c>
      <c r="E2071">
        <f>IF(ISBLANK('Step 1.1 Raw Data'!C2071),"-",'Step 1.1 Raw Data'!C2071)</f>
        <v>86.552199999999999</v>
      </c>
      <c r="F2071">
        <f>IF(ISBLANK('Step 1.1 Raw Data'!D2071),"-",'Step 1.1 Raw Data'!D2071)</f>
        <v>86.552199999999999</v>
      </c>
      <c r="G2071" s="17">
        <f t="shared" si="176"/>
        <v>86.552200000000013</v>
      </c>
      <c r="H2071" s="61">
        <f>(SQRT(3)*G2071*'Step 1.1 Raw Data'!$G$3*'Step 1.1 Raw Data'!$G$4)/1000</f>
        <v>31.315286443664611</v>
      </c>
      <c r="J2071" s="10"/>
      <c r="K2071"/>
      <c r="L2071"/>
      <c r="M2071"/>
      <c r="N2071" s="17"/>
      <c r="O2071"/>
      <c r="P2071" s="10"/>
      <c r="Q2071"/>
      <c r="R2071"/>
      <c r="S2071"/>
      <c r="T2071" s="17"/>
    </row>
    <row r="2072" spans="1:20" x14ac:dyDescent="0.3">
      <c r="A2072" s="10">
        <f>IF(ISBLANK('Step 1.1 Raw Data'!A2072),"-",'Step 1.1 Raw Data'!A2072)</f>
        <v>43218.666786400463</v>
      </c>
      <c r="B2072">
        <f t="shared" si="175"/>
        <v>16</v>
      </c>
      <c r="C2072">
        <f t="shared" si="174"/>
        <v>7</v>
      </c>
      <c r="D2072">
        <f>IF(ISBLANK('Step 1.1 Raw Data'!B2072),"-",'Step 1.1 Raw Data'!B2072)</f>
        <v>86.564400000000006</v>
      </c>
      <c r="E2072">
        <f>IF(ISBLANK('Step 1.1 Raw Data'!C2072),"-",'Step 1.1 Raw Data'!C2072)</f>
        <v>86.564400000000006</v>
      </c>
      <c r="F2072">
        <f>IF(ISBLANK('Step 1.1 Raw Data'!D2072),"-",'Step 1.1 Raw Data'!D2072)</f>
        <v>86.564400000000006</v>
      </c>
      <c r="G2072" s="17">
        <f t="shared" si="176"/>
        <v>86.56440000000002</v>
      </c>
      <c r="H2072" s="61">
        <f>(SQRT(3)*G2072*'Step 1.1 Raw Data'!$G$3*'Step 1.1 Raw Data'!$G$4)/1000</f>
        <v>31.319700502401567</v>
      </c>
      <c r="J2072" s="10"/>
      <c r="K2072"/>
      <c r="L2072"/>
      <c r="M2072"/>
      <c r="N2072" s="17"/>
      <c r="O2072"/>
      <c r="P2072" s="10"/>
      <c r="Q2072"/>
      <c r="R2072"/>
      <c r="S2072"/>
      <c r="T2072" s="17"/>
    </row>
    <row r="2073" spans="1:20" x14ac:dyDescent="0.3">
      <c r="A2073" s="10">
        <f>IF(ISBLANK('Step 1.1 Raw Data'!A2073),"-",'Step 1.1 Raw Data'!A2073)</f>
        <v>43218.708453125</v>
      </c>
      <c r="B2073">
        <f t="shared" si="175"/>
        <v>17</v>
      </c>
      <c r="C2073">
        <f t="shared" si="174"/>
        <v>7</v>
      </c>
      <c r="D2073">
        <f>IF(ISBLANK('Step 1.1 Raw Data'!B2073),"-",'Step 1.1 Raw Data'!B2073)</f>
        <v>86.744500000000002</v>
      </c>
      <c r="E2073">
        <f>IF(ISBLANK('Step 1.1 Raw Data'!C2073),"-",'Step 1.1 Raw Data'!C2073)</f>
        <v>86.744500000000002</v>
      </c>
      <c r="F2073">
        <f>IF(ISBLANK('Step 1.1 Raw Data'!D2073),"-",'Step 1.1 Raw Data'!D2073)</f>
        <v>86.744500000000002</v>
      </c>
      <c r="G2073" s="17">
        <f t="shared" si="176"/>
        <v>86.744500000000002</v>
      </c>
      <c r="H2073" s="61">
        <f>(SQRT(3)*G2073*'Step 1.1 Raw Data'!$G$3*'Step 1.1 Raw Data'!$G$4)/1000</f>
        <v>31.384862139985632</v>
      </c>
      <c r="J2073" s="10"/>
      <c r="K2073"/>
      <c r="L2073"/>
      <c r="M2073"/>
      <c r="N2073" s="17"/>
      <c r="O2073"/>
      <c r="P2073" s="10"/>
      <c r="Q2073"/>
      <c r="R2073"/>
      <c r="S2073"/>
      <c r="T2073" s="17"/>
    </row>
    <row r="2074" spans="1:20" x14ac:dyDescent="0.3">
      <c r="A2074" s="10">
        <f>IF(ISBLANK('Step 1.1 Raw Data'!A2074),"-",'Step 1.1 Raw Data'!A2074)</f>
        <v>43218.750119849537</v>
      </c>
      <c r="B2074">
        <f t="shared" si="175"/>
        <v>18</v>
      </c>
      <c r="C2074">
        <f t="shared" si="174"/>
        <v>7</v>
      </c>
      <c r="D2074">
        <f>IF(ISBLANK('Step 1.1 Raw Data'!B2074),"-",'Step 1.1 Raw Data'!B2074)</f>
        <v>86.466800000000006</v>
      </c>
      <c r="E2074">
        <f>IF(ISBLANK('Step 1.1 Raw Data'!C2074),"-",'Step 1.1 Raw Data'!C2074)</f>
        <v>86.466800000000006</v>
      </c>
      <c r="F2074">
        <f>IF(ISBLANK('Step 1.1 Raw Data'!D2074),"-",'Step 1.1 Raw Data'!D2074)</f>
        <v>86.466800000000006</v>
      </c>
      <c r="G2074" s="17">
        <f t="shared" si="176"/>
        <v>86.466799999999992</v>
      </c>
      <c r="H2074" s="61">
        <f>(SQRT(3)*G2074*'Step 1.1 Raw Data'!$G$3*'Step 1.1 Raw Data'!$G$4)/1000</f>
        <v>31.28438803250592</v>
      </c>
      <c r="J2074" s="10"/>
      <c r="K2074"/>
      <c r="L2074"/>
      <c r="M2074"/>
      <c r="N2074" s="17"/>
      <c r="O2074"/>
      <c r="P2074" s="10"/>
      <c r="Q2074"/>
      <c r="R2074"/>
      <c r="S2074"/>
      <c r="T2074" s="17"/>
    </row>
    <row r="2075" spans="1:20" x14ac:dyDescent="0.3">
      <c r="A2075" s="10">
        <f>IF(ISBLANK('Step 1.1 Raw Data'!A2075),"-",'Step 1.1 Raw Data'!A2075)</f>
        <v>43218.791786574075</v>
      </c>
      <c r="B2075">
        <f t="shared" si="175"/>
        <v>19</v>
      </c>
      <c r="C2075">
        <f t="shared" si="174"/>
        <v>7</v>
      </c>
      <c r="D2075">
        <f>IF(ISBLANK('Step 1.1 Raw Data'!B2075),"-",'Step 1.1 Raw Data'!B2075)</f>
        <v>86.366100000000003</v>
      </c>
      <c r="E2075">
        <f>IF(ISBLANK('Step 1.1 Raw Data'!C2075),"-",'Step 1.1 Raw Data'!C2075)</f>
        <v>86.366100000000003</v>
      </c>
      <c r="F2075">
        <f>IF(ISBLANK('Step 1.1 Raw Data'!D2075),"-",'Step 1.1 Raw Data'!D2075)</f>
        <v>86.366100000000003</v>
      </c>
      <c r="G2075" s="17">
        <f t="shared" si="176"/>
        <v>86.366100000000003</v>
      </c>
      <c r="H2075" s="61">
        <f>(SQRT(3)*G2075*'Step 1.1 Raw Data'!$G$3*'Step 1.1 Raw Data'!$G$4)/1000</f>
        <v>31.247953957521378</v>
      </c>
      <c r="J2075" s="10"/>
      <c r="K2075"/>
      <c r="L2075"/>
      <c r="M2075"/>
      <c r="N2075" s="17"/>
      <c r="O2075"/>
      <c r="P2075" s="10"/>
      <c r="Q2075"/>
      <c r="R2075"/>
      <c r="S2075"/>
      <c r="T2075" s="17"/>
    </row>
    <row r="2076" spans="1:20" x14ac:dyDescent="0.3">
      <c r="A2076" s="10">
        <f>IF(ISBLANK('Step 1.1 Raw Data'!A2076),"-",'Step 1.1 Raw Data'!A2076)</f>
        <v>43218.833453298612</v>
      </c>
      <c r="B2076">
        <f t="shared" si="175"/>
        <v>20</v>
      </c>
      <c r="C2076">
        <f t="shared" si="174"/>
        <v>7</v>
      </c>
      <c r="D2076">
        <f>IF(ISBLANK('Step 1.1 Raw Data'!B2076),"-",'Step 1.1 Raw Data'!B2076)</f>
        <v>86.1173</v>
      </c>
      <c r="E2076">
        <f>IF(ISBLANK('Step 1.1 Raw Data'!C2076),"-",'Step 1.1 Raw Data'!C2076)</f>
        <v>86.1173</v>
      </c>
      <c r="F2076">
        <f>IF(ISBLANK('Step 1.1 Raw Data'!D2076),"-",'Step 1.1 Raw Data'!D2076)</f>
        <v>86.1173</v>
      </c>
      <c r="G2076" s="17">
        <f t="shared" si="176"/>
        <v>86.1173</v>
      </c>
      <c r="H2076" s="61">
        <f>(SQRT(3)*G2076*'Step 1.1 Raw Data'!$G$3*'Step 1.1 Raw Data'!$G$4)/1000</f>
        <v>31.157936103934944</v>
      </c>
      <c r="J2076" s="10"/>
      <c r="K2076"/>
      <c r="L2076"/>
      <c r="M2076"/>
      <c r="N2076" s="17"/>
      <c r="O2076"/>
      <c r="P2076" s="10"/>
      <c r="Q2076"/>
      <c r="R2076"/>
      <c r="S2076"/>
      <c r="T2076" s="17"/>
    </row>
    <row r="2077" spans="1:20" x14ac:dyDescent="0.3">
      <c r="A2077" s="10">
        <f>IF(ISBLANK('Step 1.1 Raw Data'!A2077),"-",'Step 1.1 Raw Data'!A2077)</f>
        <v>43218.875120023149</v>
      </c>
      <c r="B2077">
        <f t="shared" si="175"/>
        <v>21</v>
      </c>
      <c r="C2077">
        <f t="shared" si="174"/>
        <v>7</v>
      </c>
      <c r="D2077">
        <f>IF(ISBLANK('Step 1.1 Raw Data'!B2077),"-",'Step 1.1 Raw Data'!B2077)</f>
        <v>86.155500000000004</v>
      </c>
      <c r="E2077">
        <f>IF(ISBLANK('Step 1.1 Raw Data'!C2077),"-",'Step 1.1 Raw Data'!C2077)</f>
        <v>86.155500000000004</v>
      </c>
      <c r="F2077">
        <f>IF(ISBLANK('Step 1.1 Raw Data'!D2077),"-",'Step 1.1 Raw Data'!D2077)</f>
        <v>86.155500000000004</v>
      </c>
      <c r="G2077" s="17">
        <f t="shared" si="176"/>
        <v>86.155500000000004</v>
      </c>
      <c r="H2077" s="61">
        <f>(SQRT(3)*G2077*'Step 1.1 Raw Data'!$G$3*'Step 1.1 Raw Data'!$G$4)/1000</f>
        <v>31.171757173094921</v>
      </c>
      <c r="J2077" s="10"/>
      <c r="K2077"/>
      <c r="L2077"/>
      <c r="M2077"/>
      <c r="N2077" s="17"/>
      <c r="O2077"/>
      <c r="P2077" s="10"/>
      <c r="Q2077"/>
      <c r="R2077"/>
      <c r="S2077"/>
      <c r="T2077" s="17"/>
    </row>
    <row r="2078" spans="1:20" x14ac:dyDescent="0.3">
      <c r="A2078" s="10">
        <f>IF(ISBLANK('Step 1.1 Raw Data'!A2078),"-",'Step 1.1 Raw Data'!A2078)</f>
        <v>43218.916786747686</v>
      </c>
      <c r="B2078">
        <f t="shared" si="175"/>
        <v>22</v>
      </c>
      <c r="C2078">
        <f t="shared" si="174"/>
        <v>7</v>
      </c>
      <c r="D2078">
        <f>IF(ISBLANK('Step 1.1 Raw Data'!B2078),"-",'Step 1.1 Raw Data'!B2078)</f>
        <v>86.221100000000007</v>
      </c>
      <c r="E2078">
        <f>IF(ISBLANK('Step 1.1 Raw Data'!C2078),"-",'Step 1.1 Raw Data'!C2078)</f>
        <v>86.221100000000007</v>
      </c>
      <c r="F2078">
        <f>IF(ISBLANK('Step 1.1 Raw Data'!D2078),"-",'Step 1.1 Raw Data'!D2078)</f>
        <v>86.221100000000007</v>
      </c>
      <c r="G2078" s="17">
        <f t="shared" si="176"/>
        <v>86.221100000000021</v>
      </c>
      <c r="H2078" s="61">
        <f>(SQRT(3)*G2078*'Step 1.1 Raw Data'!$G$3*'Step 1.1 Raw Data'!$G$4)/1000</f>
        <v>31.195491784008386</v>
      </c>
      <c r="J2078" s="10"/>
      <c r="K2078"/>
      <c r="L2078"/>
      <c r="M2078"/>
      <c r="N2078" s="17"/>
      <c r="O2078"/>
      <c r="P2078" s="10"/>
      <c r="Q2078"/>
      <c r="R2078"/>
      <c r="S2078"/>
      <c r="T2078" s="17"/>
    </row>
    <row r="2079" spans="1:20" x14ac:dyDescent="0.3">
      <c r="A2079" s="10">
        <f>IF(ISBLANK('Step 1.1 Raw Data'!A2079),"-",'Step 1.1 Raw Data'!A2079)</f>
        <v>43218.958453472223</v>
      </c>
      <c r="B2079">
        <f t="shared" si="175"/>
        <v>23</v>
      </c>
      <c r="C2079">
        <f t="shared" si="174"/>
        <v>7</v>
      </c>
      <c r="D2079">
        <f>IF(ISBLANK('Step 1.1 Raw Data'!B2079),"-",'Step 1.1 Raw Data'!B2079)</f>
        <v>86.2226</v>
      </c>
      <c r="E2079">
        <f>IF(ISBLANK('Step 1.1 Raw Data'!C2079),"-",'Step 1.1 Raw Data'!C2079)</f>
        <v>86.2226</v>
      </c>
      <c r="F2079">
        <f>IF(ISBLANK('Step 1.1 Raw Data'!D2079),"-",'Step 1.1 Raw Data'!D2079)</f>
        <v>86.2226</v>
      </c>
      <c r="G2079" s="17">
        <f t="shared" si="176"/>
        <v>86.2226</v>
      </c>
      <c r="H2079" s="61">
        <f>(SQRT(3)*G2079*'Step 1.1 Raw Data'!$G$3*'Step 1.1 Raw Data'!$G$4)/1000</f>
        <v>31.196034496148172</v>
      </c>
      <c r="J2079" s="10"/>
      <c r="K2079"/>
      <c r="L2079"/>
      <c r="M2079"/>
      <c r="N2079" s="17"/>
      <c r="O2079"/>
      <c r="P2079" s="10"/>
      <c r="Q2079"/>
      <c r="R2079"/>
      <c r="S2079"/>
      <c r="T2079" s="17"/>
    </row>
    <row r="2080" spans="1:20" x14ac:dyDescent="0.3">
      <c r="A2080" s="10">
        <f>IF(ISBLANK('Step 1.1 Raw Data'!A2080),"-",'Step 1.1 Raw Data'!A2080)</f>
        <v>43219.000120196761</v>
      </c>
      <c r="B2080">
        <f t="shared" si="175"/>
        <v>0</v>
      </c>
      <c r="C2080">
        <f t="shared" si="174"/>
        <v>1</v>
      </c>
      <c r="D2080">
        <f>IF(ISBLANK('Step 1.1 Raw Data'!B2080),"-",'Step 1.1 Raw Data'!B2080)</f>
        <v>86.236400000000003</v>
      </c>
      <c r="E2080">
        <f>IF(ISBLANK('Step 1.1 Raw Data'!C2080),"-",'Step 1.1 Raw Data'!C2080)</f>
        <v>86.236400000000003</v>
      </c>
      <c r="F2080">
        <f>IF(ISBLANK('Step 1.1 Raw Data'!D2080),"-",'Step 1.1 Raw Data'!D2080)</f>
        <v>86.236400000000003</v>
      </c>
      <c r="G2080" s="17">
        <f t="shared" si="176"/>
        <v>86.236400000000003</v>
      </c>
      <c r="H2080" s="61">
        <f>(SQRT(3)*G2080*'Step 1.1 Raw Data'!$G$3*'Step 1.1 Raw Data'!$G$4)/1000</f>
        <v>31.201027447834235</v>
      </c>
      <c r="J2080" s="10"/>
      <c r="K2080"/>
      <c r="L2080"/>
      <c r="M2080"/>
      <c r="N2080" s="17"/>
      <c r="O2080"/>
      <c r="P2080" s="10"/>
      <c r="Q2080"/>
      <c r="R2080"/>
      <c r="S2080"/>
      <c r="T2080" s="17"/>
    </row>
    <row r="2081" spans="1:20" x14ac:dyDescent="0.3">
      <c r="A2081" s="10">
        <f>IF(ISBLANK('Step 1.1 Raw Data'!A2081),"-",'Step 1.1 Raw Data'!A2081)</f>
        <v>43219.041786921298</v>
      </c>
      <c r="B2081">
        <f t="shared" si="175"/>
        <v>1</v>
      </c>
      <c r="C2081">
        <f t="shared" si="174"/>
        <v>1</v>
      </c>
      <c r="D2081">
        <f>IF(ISBLANK('Step 1.1 Raw Data'!B2081),"-",'Step 1.1 Raw Data'!B2081)</f>
        <v>86.318799999999996</v>
      </c>
      <c r="E2081">
        <f>IF(ISBLANK('Step 1.1 Raw Data'!C2081),"-",'Step 1.1 Raw Data'!C2081)</f>
        <v>86.318799999999996</v>
      </c>
      <c r="F2081">
        <f>IF(ISBLANK('Step 1.1 Raw Data'!D2081),"-",'Step 1.1 Raw Data'!D2081)</f>
        <v>86.318799999999996</v>
      </c>
      <c r="G2081" s="17">
        <f t="shared" si="176"/>
        <v>86.318799999999996</v>
      </c>
      <c r="H2081" s="61">
        <f>(SQRT(3)*G2081*'Step 1.1 Raw Data'!$G$3*'Step 1.1 Raw Data'!$G$4)/1000</f>
        <v>31.230840434713343</v>
      </c>
      <c r="J2081" s="10"/>
      <c r="K2081"/>
      <c r="L2081"/>
      <c r="M2081"/>
      <c r="N2081" s="17"/>
      <c r="O2081"/>
      <c r="P2081" s="10"/>
      <c r="Q2081"/>
      <c r="R2081"/>
      <c r="S2081"/>
      <c r="T2081" s="17"/>
    </row>
    <row r="2082" spans="1:20" x14ac:dyDescent="0.3">
      <c r="A2082" s="10">
        <f>IF(ISBLANK('Step 1.1 Raw Data'!A2082),"-",'Step 1.1 Raw Data'!A2082)</f>
        <v>43219.083453645835</v>
      </c>
      <c r="B2082">
        <f t="shared" si="175"/>
        <v>2</v>
      </c>
      <c r="C2082">
        <f t="shared" si="174"/>
        <v>1</v>
      </c>
      <c r="D2082">
        <f>IF(ISBLANK('Step 1.1 Raw Data'!B2082),"-",'Step 1.1 Raw Data'!B2082)</f>
        <v>86.2119</v>
      </c>
      <c r="E2082">
        <f>IF(ISBLANK('Step 1.1 Raw Data'!C2082),"-",'Step 1.1 Raw Data'!C2082)</f>
        <v>86.2119</v>
      </c>
      <c r="F2082">
        <f>IF(ISBLANK('Step 1.1 Raw Data'!D2082),"-",'Step 1.1 Raw Data'!D2082)</f>
        <v>86.2119</v>
      </c>
      <c r="G2082" s="17">
        <f t="shared" si="176"/>
        <v>86.2119</v>
      </c>
      <c r="H2082" s="61">
        <f>(SQRT(3)*G2082*'Step 1.1 Raw Data'!$G$3*'Step 1.1 Raw Data'!$G$4)/1000</f>
        <v>31.192163149551003</v>
      </c>
      <c r="J2082" s="10"/>
      <c r="K2082"/>
      <c r="L2082"/>
      <c r="M2082"/>
      <c r="N2082" s="17"/>
      <c r="O2082"/>
      <c r="P2082" s="10"/>
      <c r="Q2082"/>
      <c r="R2082"/>
      <c r="S2082"/>
      <c r="T2082" s="17"/>
    </row>
    <row r="2083" spans="1:20" x14ac:dyDescent="0.3">
      <c r="A2083" s="10">
        <f>IF(ISBLANK('Step 1.1 Raw Data'!A2083),"-",'Step 1.1 Raw Data'!A2083)</f>
        <v>43219.125120370372</v>
      </c>
      <c r="B2083">
        <f t="shared" si="175"/>
        <v>3</v>
      </c>
      <c r="C2083">
        <f t="shared" si="174"/>
        <v>1</v>
      </c>
      <c r="D2083">
        <f>IF(ISBLANK('Step 1.1 Raw Data'!B2083),"-",'Step 1.1 Raw Data'!B2083)</f>
        <v>86.1845</v>
      </c>
      <c r="E2083">
        <f>IF(ISBLANK('Step 1.1 Raw Data'!C2083),"-",'Step 1.1 Raw Data'!C2083)</f>
        <v>86.1845</v>
      </c>
      <c r="F2083">
        <f>IF(ISBLANK('Step 1.1 Raw Data'!D2083),"-",'Step 1.1 Raw Data'!D2083)</f>
        <v>86.1845</v>
      </c>
      <c r="G2083" s="17">
        <f t="shared" si="176"/>
        <v>86.1845</v>
      </c>
      <c r="H2083" s="61">
        <f>(SQRT(3)*G2083*'Step 1.1 Raw Data'!$G$3*'Step 1.1 Raw Data'!$G$4)/1000</f>
        <v>31.182249607797516</v>
      </c>
      <c r="J2083" s="10"/>
      <c r="K2083"/>
      <c r="L2083"/>
      <c r="M2083"/>
      <c r="N2083" s="17"/>
      <c r="O2083"/>
      <c r="P2083" s="10"/>
      <c r="Q2083"/>
      <c r="R2083"/>
      <c r="S2083"/>
      <c r="T2083" s="17"/>
    </row>
    <row r="2084" spans="1:20" x14ac:dyDescent="0.3">
      <c r="A2084" s="10">
        <f>IF(ISBLANK('Step 1.1 Raw Data'!A2084),"-",'Step 1.1 Raw Data'!A2084)</f>
        <v>43219.16678709491</v>
      </c>
      <c r="B2084">
        <f t="shared" si="175"/>
        <v>4</v>
      </c>
      <c r="C2084">
        <f t="shared" si="174"/>
        <v>1</v>
      </c>
      <c r="D2084">
        <f>IF(ISBLANK('Step 1.1 Raw Data'!B2084),"-",'Step 1.1 Raw Data'!B2084)</f>
        <v>86.245500000000007</v>
      </c>
      <c r="E2084">
        <f>IF(ISBLANK('Step 1.1 Raw Data'!C2084),"-",'Step 1.1 Raw Data'!C2084)</f>
        <v>86.245500000000007</v>
      </c>
      <c r="F2084">
        <f>IF(ISBLANK('Step 1.1 Raw Data'!D2084),"-",'Step 1.1 Raw Data'!D2084)</f>
        <v>86.245500000000007</v>
      </c>
      <c r="G2084" s="17">
        <f t="shared" si="176"/>
        <v>86.245500000000007</v>
      </c>
      <c r="H2084" s="61">
        <f>(SQRT(3)*G2084*'Step 1.1 Raw Data'!$G$3*'Step 1.1 Raw Data'!$G$4)/1000</f>
        <v>31.204319901482297</v>
      </c>
      <c r="J2084" s="10"/>
      <c r="K2084"/>
      <c r="L2084"/>
      <c r="M2084"/>
      <c r="N2084" s="17"/>
      <c r="O2084"/>
      <c r="P2084" s="10"/>
      <c r="Q2084"/>
      <c r="R2084"/>
      <c r="S2084"/>
      <c r="T2084" s="17"/>
    </row>
    <row r="2085" spans="1:20" x14ac:dyDescent="0.3">
      <c r="A2085" s="10">
        <f>IF(ISBLANK('Step 1.1 Raw Data'!A2085),"-",'Step 1.1 Raw Data'!A2085)</f>
        <v>43219.208453819447</v>
      </c>
      <c r="B2085">
        <f t="shared" si="175"/>
        <v>5</v>
      </c>
      <c r="C2085">
        <f t="shared" si="174"/>
        <v>1</v>
      </c>
      <c r="D2085">
        <f>IF(ISBLANK('Step 1.1 Raw Data'!B2085),"-",'Step 1.1 Raw Data'!B2085)</f>
        <v>86.2333</v>
      </c>
      <c r="E2085">
        <f>IF(ISBLANK('Step 1.1 Raw Data'!C2085),"-",'Step 1.1 Raw Data'!C2085)</f>
        <v>86.2333</v>
      </c>
      <c r="F2085">
        <f>IF(ISBLANK('Step 1.1 Raw Data'!D2085),"-",'Step 1.1 Raw Data'!D2085)</f>
        <v>86.2333</v>
      </c>
      <c r="G2085" s="17">
        <f t="shared" si="176"/>
        <v>86.2333</v>
      </c>
      <c r="H2085" s="61">
        <f>(SQRT(3)*G2085*'Step 1.1 Raw Data'!$G$3*'Step 1.1 Raw Data'!$G$4)/1000</f>
        <v>31.199905842745338</v>
      </c>
      <c r="J2085" s="10"/>
      <c r="K2085"/>
      <c r="L2085"/>
      <c r="M2085"/>
      <c r="N2085" s="17"/>
      <c r="O2085"/>
      <c r="P2085" s="10"/>
      <c r="Q2085"/>
      <c r="R2085"/>
      <c r="S2085"/>
      <c r="T2085" s="17"/>
    </row>
    <row r="2086" spans="1:20" x14ac:dyDescent="0.3">
      <c r="A2086" s="10">
        <f>IF(ISBLANK('Step 1.1 Raw Data'!A2086),"-",'Step 1.1 Raw Data'!A2086)</f>
        <v>43219.250120543984</v>
      </c>
      <c r="B2086">
        <f t="shared" si="175"/>
        <v>6</v>
      </c>
      <c r="C2086">
        <f t="shared" si="174"/>
        <v>1</v>
      </c>
      <c r="D2086">
        <f>IF(ISBLANK('Step 1.1 Raw Data'!B2086),"-",'Step 1.1 Raw Data'!B2086)</f>
        <v>86.277600000000007</v>
      </c>
      <c r="E2086">
        <f>IF(ISBLANK('Step 1.1 Raw Data'!C2086),"-",'Step 1.1 Raw Data'!C2086)</f>
        <v>86.277600000000007</v>
      </c>
      <c r="F2086">
        <f>IF(ISBLANK('Step 1.1 Raw Data'!D2086),"-",'Step 1.1 Raw Data'!D2086)</f>
        <v>86.277600000000007</v>
      </c>
      <c r="G2086" s="17">
        <f t="shared" si="176"/>
        <v>86.277600000000007</v>
      </c>
      <c r="H2086" s="61">
        <f>(SQRT(3)*G2086*'Step 1.1 Raw Data'!$G$3*'Step 1.1 Raw Data'!$G$4)/1000</f>
        <v>31.215933941273793</v>
      </c>
      <c r="J2086" s="10"/>
      <c r="K2086"/>
      <c r="L2086"/>
      <c r="M2086"/>
      <c r="N2086" s="17"/>
      <c r="O2086"/>
      <c r="P2086" s="10"/>
      <c r="Q2086"/>
      <c r="R2086"/>
      <c r="S2086"/>
      <c r="T2086" s="17"/>
    </row>
    <row r="2087" spans="1:20" x14ac:dyDescent="0.3">
      <c r="A2087" s="10">
        <f>IF(ISBLANK('Step 1.1 Raw Data'!A2087),"-",'Step 1.1 Raw Data'!A2087)</f>
        <v>43219.291787268521</v>
      </c>
      <c r="B2087">
        <f t="shared" si="175"/>
        <v>7</v>
      </c>
      <c r="C2087">
        <f t="shared" si="174"/>
        <v>1</v>
      </c>
      <c r="D2087">
        <f>IF(ISBLANK('Step 1.1 Raw Data'!B2087),"-",'Step 1.1 Raw Data'!B2087)</f>
        <v>86.286699999999996</v>
      </c>
      <c r="E2087">
        <f>IF(ISBLANK('Step 1.1 Raw Data'!C2087),"-",'Step 1.1 Raw Data'!C2087)</f>
        <v>86.286699999999996</v>
      </c>
      <c r="F2087">
        <f>IF(ISBLANK('Step 1.1 Raw Data'!D2087),"-",'Step 1.1 Raw Data'!D2087)</f>
        <v>86.286699999999996</v>
      </c>
      <c r="G2087" s="17">
        <f t="shared" si="176"/>
        <v>86.286699999999996</v>
      </c>
      <c r="H2087" s="61">
        <f>(SQRT(3)*G2087*'Step 1.1 Raw Data'!$G$3*'Step 1.1 Raw Data'!$G$4)/1000</f>
        <v>31.219226394921847</v>
      </c>
      <c r="J2087" s="10"/>
      <c r="K2087"/>
      <c r="L2087"/>
      <c r="M2087"/>
      <c r="N2087" s="17"/>
      <c r="O2087"/>
      <c r="P2087" s="10"/>
      <c r="Q2087"/>
      <c r="R2087"/>
      <c r="S2087"/>
      <c r="T2087" s="17"/>
    </row>
    <row r="2088" spans="1:20" x14ac:dyDescent="0.3">
      <c r="A2088" s="10">
        <f>IF(ISBLANK('Step 1.1 Raw Data'!A2088),"-",'Step 1.1 Raw Data'!A2088)</f>
        <v>43219.333453993058</v>
      </c>
      <c r="B2088">
        <f t="shared" si="175"/>
        <v>8</v>
      </c>
      <c r="C2088">
        <f t="shared" si="174"/>
        <v>1</v>
      </c>
      <c r="D2088">
        <f>IF(ISBLANK('Step 1.1 Raw Data'!B2088),"-",'Step 1.1 Raw Data'!B2088)</f>
        <v>86.298900000000003</v>
      </c>
      <c r="E2088">
        <f>IF(ISBLANK('Step 1.1 Raw Data'!C2088),"-",'Step 1.1 Raw Data'!C2088)</f>
        <v>86.298900000000003</v>
      </c>
      <c r="F2088">
        <f>IF(ISBLANK('Step 1.1 Raw Data'!D2088),"-",'Step 1.1 Raw Data'!D2088)</f>
        <v>86.298900000000003</v>
      </c>
      <c r="G2088" s="17">
        <f t="shared" si="176"/>
        <v>86.298900000000003</v>
      </c>
      <c r="H2088" s="61">
        <f>(SQRT(3)*G2088*'Step 1.1 Raw Data'!$G$3*'Step 1.1 Raw Data'!$G$4)/1000</f>
        <v>31.223640453658806</v>
      </c>
      <c r="J2088" s="10"/>
      <c r="K2088"/>
      <c r="L2088"/>
      <c r="M2088"/>
      <c r="N2088" s="17"/>
      <c r="O2088"/>
      <c r="P2088" s="10"/>
      <c r="Q2088"/>
      <c r="R2088"/>
      <c r="S2088"/>
      <c r="T2088" s="17"/>
    </row>
    <row r="2089" spans="1:20" x14ac:dyDescent="0.3">
      <c r="A2089" s="10">
        <f>IF(ISBLANK('Step 1.1 Raw Data'!A2089),"-",'Step 1.1 Raw Data'!A2089)</f>
        <v>43219.375120717596</v>
      </c>
      <c r="B2089">
        <f t="shared" si="175"/>
        <v>9</v>
      </c>
      <c r="C2089">
        <f t="shared" si="174"/>
        <v>1</v>
      </c>
      <c r="D2089">
        <f>IF(ISBLANK('Step 1.1 Raw Data'!B2089),"-",'Step 1.1 Raw Data'!B2089)</f>
        <v>86.286699999999996</v>
      </c>
      <c r="E2089">
        <f>IF(ISBLANK('Step 1.1 Raw Data'!C2089),"-",'Step 1.1 Raw Data'!C2089)</f>
        <v>86.286699999999996</v>
      </c>
      <c r="F2089">
        <f>IF(ISBLANK('Step 1.1 Raw Data'!D2089),"-",'Step 1.1 Raw Data'!D2089)</f>
        <v>86.286699999999996</v>
      </c>
      <c r="G2089" s="17">
        <f t="shared" si="176"/>
        <v>86.286699999999996</v>
      </c>
      <c r="H2089" s="61">
        <f>(SQRT(3)*G2089*'Step 1.1 Raw Data'!$G$3*'Step 1.1 Raw Data'!$G$4)/1000</f>
        <v>31.219226394921847</v>
      </c>
      <c r="J2089" s="10"/>
      <c r="K2089"/>
      <c r="L2089"/>
      <c r="M2089"/>
      <c r="N2089" s="17"/>
      <c r="O2089"/>
      <c r="P2089" s="10"/>
      <c r="Q2089"/>
      <c r="R2089"/>
      <c r="S2089"/>
      <c r="T2089" s="17"/>
    </row>
    <row r="2090" spans="1:20" x14ac:dyDescent="0.3">
      <c r="A2090" s="10">
        <f>IF(ISBLANK('Step 1.1 Raw Data'!A2090),"-",'Step 1.1 Raw Data'!A2090)</f>
        <v>43219.416787442133</v>
      </c>
      <c r="B2090">
        <f t="shared" si="175"/>
        <v>10</v>
      </c>
      <c r="C2090">
        <f t="shared" si="174"/>
        <v>1</v>
      </c>
      <c r="D2090">
        <f>IF(ISBLANK('Step 1.1 Raw Data'!B2090),"-",'Step 1.1 Raw Data'!B2090)</f>
        <v>86.288200000000003</v>
      </c>
      <c r="E2090">
        <f>IF(ISBLANK('Step 1.1 Raw Data'!C2090),"-",'Step 1.1 Raw Data'!C2090)</f>
        <v>86.288200000000003</v>
      </c>
      <c r="F2090">
        <f>IF(ISBLANK('Step 1.1 Raw Data'!D2090),"-",'Step 1.1 Raw Data'!D2090)</f>
        <v>86.288200000000003</v>
      </c>
      <c r="G2090" s="17">
        <f t="shared" si="176"/>
        <v>86.288200000000003</v>
      </c>
      <c r="H2090" s="61">
        <f>(SQRT(3)*G2090*'Step 1.1 Raw Data'!$G$3*'Step 1.1 Raw Data'!$G$4)/1000</f>
        <v>31.219769107061637</v>
      </c>
      <c r="J2090" s="10"/>
      <c r="K2090"/>
      <c r="L2090"/>
      <c r="M2090"/>
      <c r="N2090" s="17"/>
      <c r="O2090"/>
      <c r="P2090" s="10"/>
      <c r="Q2090"/>
      <c r="R2090"/>
      <c r="S2090"/>
      <c r="T2090" s="17"/>
    </row>
    <row r="2091" spans="1:20" x14ac:dyDescent="0.3">
      <c r="A2091" s="10">
        <f>IF(ISBLANK('Step 1.1 Raw Data'!A2091),"-",'Step 1.1 Raw Data'!A2091)</f>
        <v>43219.45845416667</v>
      </c>
      <c r="B2091">
        <f t="shared" si="175"/>
        <v>11</v>
      </c>
      <c r="C2091">
        <f t="shared" si="174"/>
        <v>1</v>
      </c>
      <c r="D2091">
        <f>IF(ISBLANK('Step 1.1 Raw Data'!B2091),"-",'Step 1.1 Raw Data'!B2091)</f>
        <v>86.1845</v>
      </c>
      <c r="E2091">
        <f>IF(ISBLANK('Step 1.1 Raw Data'!C2091),"-",'Step 1.1 Raw Data'!C2091)</f>
        <v>86.1845</v>
      </c>
      <c r="F2091">
        <f>IF(ISBLANK('Step 1.1 Raw Data'!D2091),"-",'Step 1.1 Raw Data'!D2091)</f>
        <v>86.1845</v>
      </c>
      <c r="G2091" s="17">
        <f t="shared" si="176"/>
        <v>86.1845</v>
      </c>
      <c r="H2091" s="61">
        <f>(SQRT(3)*G2091*'Step 1.1 Raw Data'!$G$3*'Step 1.1 Raw Data'!$G$4)/1000</f>
        <v>31.182249607797516</v>
      </c>
      <c r="J2091" s="10"/>
      <c r="K2091"/>
      <c r="L2091"/>
      <c r="M2091"/>
      <c r="N2091" s="17"/>
      <c r="O2091"/>
      <c r="P2091" s="10"/>
      <c r="Q2091"/>
      <c r="R2091"/>
      <c r="S2091"/>
      <c r="T2091" s="17"/>
    </row>
    <row r="2092" spans="1:20" x14ac:dyDescent="0.3">
      <c r="A2092" s="10">
        <f>IF(ISBLANK('Step 1.1 Raw Data'!A2092),"-",'Step 1.1 Raw Data'!A2092)</f>
        <v>43219.500120891207</v>
      </c>
      <c r="B2092">
        <f t="shared" si="175"/>
        <v>12</v>
      </c>
      <c r="C2092">
        <f t="shared" si="174"/>
        <v>1</v>
      </c>
      <c r="D2092">
        <f>IF(ISBLANK('Step 1.1 Raw Data'!B2092),"-",'Step 1.1 Raw Data'!B2092)</f>
        <v>86.141800000000003</v>
      </c>
      <c r="E2092">
        <f>IF(ISBLANK('Step 1.1 Raw Data'!C2092),"-",'Step 1.1 Raw Data'!C2092)</f>
        <v>86.141800000000003</v>
      </c>
      <c r="F2092">
        <f>IF(ISBLANK('Step 1.1 Raw Data'!D2092),"-",'Step 1.1 Raw Data'!D2092)</f>
        <v>86.141800000000003</v>
      </c>
      <c r="G2092" s="17">
        <f t="shared" si="176"/>
        <v>86.141800000000003</v>
      </c>
      <c r="H2092" s="61">
        <f>(SQRT(3)*G2092*'Step 1.1 Raw Data'!$G$3*'Step 1.1 Raw Data'!$G$4)/1000</f>
        <v>31.166800402218175</v>
      </c>
      <c r="J2092" s="10"/>
      <c r="K2092"/>
      <c r="L2092"/>
      <c r="M2092"/>
      <c r="N2092" s="17"/>
      <c r="O2092"/>
      <c r="P2092" s="10"/>
      <c r="Q2092"/>
      <c r="R2092"/>
      <c r="S2092"/>
      <c r="T2092" s="17"/>
    </row>
    <row r="2093" spans="1:20" x14ac:dyDescent="0.3">
      <c r="A2093" s="10">
        <f>IF(ISBLANK('Step 1.1 Raw Data'!A2093),"-",'Step 1.1 Raw Data'!A2093)</f>
        <v>43219.541787615737</v>
      </c>
      <c r="B2093">
        <f t="shared" si="175"/>
        <v>13</v>
      </c>
      <c r="C2093">
        <f t="shared" si="174"/>
        <v>1</v>
      </c>
      <c r="D2093">
        <f>IF(ISBLANK('Step 1.1 Raw Data'!B2093),"-",'Step 1.1 Raw Data'!B2093)</f>
        <v>86.147900000000007</v>
      </c>
      <c r="E2093">
        <f>IF(ISBLANK('Step 1.1 Raw Data'!C2093),"-",'Step 1.1 Raw Data'!C2093)</f>
        <v>86.147900000000007</v>
      </c>
      <c r="F2093">
        <f>IF(ISBLANK('Step 1.1 Raw Data'!D2093),"-",'Step 1.1 Raw Data'!D2093)</f>
        <v>86.147900000000007</v>
      </c>
      <c r="G2093" s="17">
        <f t="shared" si="176"/>
        <v>86.147900000000007</v>
      </c>
      <c r="H2093" s="61">
        <f>(SQRT(3)*G2093*'Step 1.1 Raw Data'!$G$3*'Step 1.1 Raw Data'!$G$4)/1000</f>
        <v>31.169007431586657</v>
      </c>
      <c r="J2093" s="10"/>
      <c r="K2093"/>
      <c r="L2093"/>
      <c r="M2093"/>
      <c r="N2093" s="17"/>
      <c r="O2093"/>
      <c r="P2093" s="10"/>
      <c r="Q2093"/>
      <c r="R2093"/>
      <c r="S2093"/>
      <c r="T2093" s="17"/>
    </row>
    <row r="2094" spans="1:20" x14ac:dyDescent="0.3">
      <c r="A2094" s="10">
        <f>IF(ISBLANK('Step 1.1 Raw Data'!A2094),"-",'Step 1.1 Raw Data'!A2094)</f>
        <v>43219.583454340274</v>
      </c>
      <c r="B2094">
        <f t="shared" si="175"/>
        <v>14</v>
      </c>
      <c r="C2094">
        <f t="shared" si="174"/>
        <v>1</v>
      </c>
      <c r="D2094">
        <f>IF(ISBLANK('Step 1.1 Raw Data'!B2094),"-",'Step 1.1 Raw Data'!B2094)</f>
        <v>86.111199999999997</v>
      </c>
      <c r="E2094">
        <f>IF(ISBLANK('Step 1.1 Raw Data'!C2094),"-",'Step 1.1 Raw Data'!C2094)</f>
        <v>86.111199999999997</v>
      </c>
      <c r="F2094">
        <f>IF(ISBLANK('Step 1.1 Raw Data'!D2094),"-",'Step 1.1 Raw Data'!D2094)</f>
        <v>86.111199999999997</v>
      </c>
      <c r="G2094" s="17">
        <f t="shared" si="176"/>
        <v>86.111199999999997</v>
      </c>
      <c r="H2094" s="61">
        <f>(SQRT(3)*G2094*'Step 1.1 Raw Data'!$G$3*'Step 1.1 Raw Data'!$G$4)/1000</f>
        <v>31.155729074566466</v>
      </c>
      <c r="J2094" s="10"/>
      <c r="K2094"/>
      <c r="L2094"/>
      <c r="M2094"/>
      <c r="N2094" s="17"/>
      <c r="O2094"/>
      <c r="P2094" s="10"/>
      <c r="Q2094"/>
      <c r="R2094"/>
      <c r="S2094"/>
      <c r="T2094" s="17"/>
    </row>
    <row r="2095" spans="1:20" x14ac:dyDescent="0.3">
      <c r="A2095" s="10">
        <f>IF(ISBLANK('Step 1.1 Raw Data'!A2095),"-",'Step 1.1 Raw Data'!A2095)</f>
        <v>43219.625121064812</v>
      </c>
      <c r="B2095">
        <f t="shared" si="175"/>
        <v>15</v>
      </c>
      <c r="C2095">
        <f t="shared" si="174"/>
        <v>1</v>
      </c>
      <c r="D2095">
        <f>IF(ISBLANK('Step 1.1 Raw Data'!B2095),"-",'Step 1.1 Raw Data'!B2095)</f>
        <v>86.245500000000007</v>
      </c>
      <c r="E2095">
        <f>IF(ISBLANK('Step 1.1 Raw Data'!C2095),"-",'Step 1.1 Raw Data'!C2095)</f>
        <v>86.245500000000007</v>
      </c>
      <c r="F2095">
        <f>IF(ISBLANK('Step 1.1 Raw Data'!D2095),"-",'Step 1.1 Raw Data'!D2095)</f>
        <v>86.245500000000007</v>
      </c>
      <c r="G2095" s="17">
        <f t="shared" si="176"/>
        <v>86.245500000000007</v>
      </c>
      <c r="H2095" s="61">
        <f>(SQRT(3)*G2095*'Step 1.1 Raw Data'!$G$3*'Step 1.1 Raw Data'!$G$4)/1000</f>
        <v>31.204319901482297</v>
      </c>
      <c r="J2095" s="10"/>
      <c r="K2095"/>
      <c r="L2095"/>
      <c r="M2095"/>
      <c r="N2095" s="17"/>
      <c r="O2095"/>
      <c r="P2095" s="10"/>
      <c r="Q2095"/>
      <c r="R2095"/>
      <c r="S2095"/>
      <c r="T2095" s="17"/>
    </row>
    <row r="2096" spans="1:20" x14ac:dyDescent="0.3">
      <c r="A2096" s="10">
        <f>IF(ISBLANK('Step 1.1 Raw Data'!A2096),"-",'Step 1.1 Raw Data'!A2096)</f>
        <v>43219.666787789349</v>
      </c>
      <c r="B2096">
        <f t="shared" si="175"/>
        <v>16</v>
      </c>
      <c r="C2096">
        <f t="shared" si="174"/>
        <v>1</v>
      </c>
      <c r="D2096">
        <f>IF(ISBLANK('Step 1.1 Raw Data'!B2096),"-",'Step 1.1 Raw Data'!B2096)</f>
        <v>86.344700000000003</v>
      </c>
      <c r="E2096">
        <f>IF(ISBLANK('Step 1.1 Raw Data'!C2096),"-",'Step 1.1 Raw Data'!C2096)</f>
        <v>86.344700000000003</v>
      </c>
      <c r="F2096">
        <f>IF(ISBLANK('Step 1.1 Raw Data'!D2096),"-",'Step 1.1 Raw Data'!D2096)</f>
        <v>86.344700000000003</v>
      </c>
      <c r="G2096" s="17">
        <f t="shared" si="176"/>
        <v>86.344700000000003</v>
      </c>
      <c r="H2096" s="61">
        <f>(SQRT(3)*G2096*'Step 1.1 Raw Data'!$G$3*'Step 1.1 Raw Data'!$G$4)/1000</f>
        <v>31.240211264327044</v>
      </c>
      <c r="J2096" s="10"/>
      <c r="K2096"/>
      <c r="L2096"/>
      <c r="M2096"/>
      <c r="N2096" s="17"/>
      <c r="O2096"/>
      <c r="P2096" s="10"/>
      <c r="Q2096"/>
      <c r="R2096"/>
      <c r="S2096"/>
      <c r="T2096" s="17"/>
    </row>
    <row r="2097" spans="1:20" x14ac:dyDescent="0.3">
      <c r="A2097" s="10">
        <f>IF(ISBLANK('Step 1.1 Raw Data'!A2097),"-",'Step 1.1 Raw Data'!A2097)</f>
        <v>43219.708454513886</v>
      </c>
      <c r="B2097">
        <f t="shared" si="175"/>
        <v>17</v>
      </c>
      <c r="C2097">
        <f t="shared" si="174"/>
        <v>1</v>
      </c>
      <c r="D2097">
        <f>IF(ISBLANK('Step 1.1 Raw Data'!B2097),"-",'Step 1.1 Raw Data'!B2097)</f>
        <v>86.480500000000006</v>
      </c>
      <c r="E2097">
        <f>IF(ISBLANK('Step 1.1 Raw Data'!C2097),"-",'Step 1.1 Raw Data'!C2097)</f>
        <v>86.480500000000006</v>
      </c>
      <c r="F2097">
        <f>IF(ISBLANK('Step 1.1 Raw Data'!D2097),"-",'Step 1.1 Raw Data'!D2097)</f>
        <v>86.480500000000006</v>
      </c>
      <c r="G2097" s="17">
        <f t="shared" si="176"/>
        <v>86.480500000000006</v>
      </c>
      <c r="H2097" s="61">
        <f>(SQRT(3)*G2097*'Step 1.1 Raw Data'!$G$3*'Step 1.1 Raw Data'!$G$4)/1000</f>
        <v>31.289344803382665</v>
      </c>
      <c r="J2097" s="10"/>
      <c r="K2097"/>
      <c r="L2097"/>
      <c r="M2097"/>
      <c r="N2097" s="17"/>
      <c r="O2097"/>
      <c r="P2097" s="10"/>
      <c r="Q2097"/>
      <c r="R2097"/>
      <c r="S2097"/>
      <c r="T2097" s="17"/>
    </row>
    <row r="2098" spans="1:20" x14ac:dyDescent="0.3">
      <c r="A2098" s="10">
        <f>IF(ISBLANK('Step 1.1 Raw Data'!A2098),"-",'Step 1.1 Raw Data'!A2098)</f>
        <v>43219.750121238423</v>
      </c>
      <c r="B2098">
        <f t="shared" si="175"/>
        <v>18</v>
      </c>
      <c r="C2098">
        <f t="shared" si="174"/>
        <v>1</v>
      </c>
      <c r="D2098">
        <f>IF(ISBLANK('Step 1.1 Raw Data'!B2098),"-",'Step 1.1 Raw Data'!B2098)</f>
        <v>86.433199999999999</v>
      </c>
      <c r="E2098">
        <f>IF(ISBLANK('Step 1.1 Raw Data'!C2098),"-",'Step 1.1 Raw Data'!C2098)</f>
        <v>86.433199999999999</v>
      </c>
      <c r="F2098">
        <f>IF(ISBLANK('Step 1.1 Raw Data'!D2098),"-",'Step 1.1 Raw Data'!D2098)</f>
        <v>86.433199999999999</v>
      </c>
      <c r="G2098" s="17">
        <f t="shared" si="176"/>
        <v>86.433199999999999</v>
      </c>
      <c r="H2098" s="61">
        <f>(SQRT(3)*G2098*'Step 1.1 Raw Data'!$G$3*'Step 1.1 Raw Data'!$G$4)/1000</f>
        <v>31.27223128057463</v>
      </c>
      <c r="J2098" s="10"/>
      <c r="K2098"/>
      <c r="L2098"/>
      <c r="M2098"/>
      <c r="N2098" s="17"/>
      <c r="O2098"/>
      <c r="P2098" s="10"/>
      <c r="Q2098"/>
      <c r="R2098"/>
      <c r="S2098"/>
      <c r="T2098" s="17"/>
    </row>
    <row r="2099" spans="1:20" x14ac:dyDescent="0.3">
      <c r="A2099" s="10">
        <f>IF(ISBLANK('Step 1.1 Raw Data'!A2099),"-",'Step 1.1 Raw Data'!A2099)</f>
        <v>43219.79178796296</v>
      </c>
      <c r="B2099">
        <f t="shared" si="175"/>
        <v>19</v>
      </c>
      <c r="C2099">
        <f t="shared" si="174"/>
        <v>1</v>
      </c>
      <c r="D2099">
        <f>IF(ISBLANK('Step 1.1 Raw Data'!B2099),"-",'Step 1.1 Raw Data'!B2099)</f>
        <v>85.679400000000001</v>
      </c>
      <c r="E2099">
        <f>IF(ISBLANK('Step 1.1 Raw Data'!C2099),"-",'Step 1.1 Raw Data'!C2099)</f>
        <v>85.679400000000001</v>
      </c>
      <c r="F2099">
        <f>IF(ISBLANK('Step 1.1 Raw Data'!D2099),"-",'Step 1.1 Raw Data'!D2099)</f>
        <v>85.679400000000001</v>
      </c>
      <c r="G2099" s="17">
        <f t="shared" si="176"/>
        <v>85.679400000000001</v>
      </c>
      <c r="H2099" s="61">
        <f>(SQRT(3)*G2099*'Step 1.1 Raw Data'!$G$3*'Step 1.1 Raw Data'!$G$4)/1000</f>
        <v>30.999500339925699</v>
      </c>
      <c r="J2099" s="10"/>
      <c r="K2099"/>
      <c r="L2099"/>
      <c r="M2099"/>
      <c r="N2099" s="17"/>
      <c r="O2099"/>
      <c r="P2099" s="10"/>
      <c r="Q2099"/>
      <c r="R2099"/>
      <c r="S2099"/>
      <c r="T2099" s="17"/>
    </row>
    <row r="2100" spans="1:20" x14ac:dyDescent="0.3">
      <c r="A2100" s="10">
        <f>IF(ISBLANK('Step 1.1 Raw Data'!A2100),"-",'Step 1.1 Raw Data'!A2100)</f>
        <v>43219.833454687498</v>
      </c>
      <c r="B2100">
        <f t="shared" si="175"/>
        <v>20</v>
      </c>
      <c r="C2100">
        <f t="shared" si="174"/>
        <v>1</v>
      </c>
      <c r="D2100">
        <f>IF(ISBLANK('Step 1.1 Raw Data'!B2100),"-",'Step 1.1 Raw Data'!B2100)</f>
        <v>86.329400000000007</v>
      </c>
      <c r="E2100">
        <f>IF(ISBLANK('Step 1.1 Raw Data'!C2100),"-",'Step 1.1 Raw Data'!C2100)</f>
        <v>86.329400000000007</v>
      </c>
      <c r="F2100">
        <f>IF(ISBLANK('Step 1.1 Raw Data'!D2100),"-",'Step 1.1 Raw Data'!D2100)</f>
        <v>86.329400000000007</v>
      </c>
      <c r="G2100" s="17">
        <f t="shared" si="176"/>
        <v>86.329400000000007</v>
      </c>
      <c r="H2100" s="61">
        <f>(SQRT(3)*G2100*'Step 1.1 Raw Data'!$G$3*'Step 1.1 Raw Data'!$G$4)/1000</f>
        <v>31.234675600501195</v>
      </c>
      <c r="J2100" s="10"/>
      <c r="K2100"/>
      <c r="L2100"/>
      <c r="M2100"/>
      <c r="N2100" s="17"/>
      <c r="O2100"/>
      <c r="P2100" s="10"/>
      <c r="Q2100"/>
      <c r="R2100"/>
      <c r="S2100"/>
      <c r="T2100" s="17"/>
    </row>
    <row r="2101" spans="1:20" x14ac:dyDescent="0.3">
      <c r="A2101" s="10">
        <f>IF(ISBLANK('Step 1.1 Raw Data'!A2101),"-",'Step 1.1 Raw Data'!A2101)</f>
        <v>43219.875121412035</v>
      </c>
      <c r="B2101">
        <f t="shared" si="175"/>
        <v>21</v>
      </c>
      <c r="C2101">
        <f t="shared" si="174"/>
        <v>1</v>
      </c>
      <c r="D2101">
        <f>IF(ISBLANK('Step 1.1 Raw Data'!B2101),"-",'Step 1.1 Raw Data'!B2101)</f>
        <v>86.356899999999996</v>
      </c>
      <c r="E2101">
        <f>IF(ISBLANK('Step 1.1 Raw Data'!C2101),"-",'Step 1.1 Raw Data'!C2101)</f>
        <v>86.356899999999996</v>
      </c>
      <c r="F2101">
        <f>IF(ISBLANK('Step 1.1 Raw Data'!D2101),"-",'Step 1.1 Raw Data'!D2101)</f>
        <v>86.356899999999996</v>
      </c>
      <c r="G2101" s="17">
        <f t="shared" si="176"/>
        <v>86.356899999999996</v>
      </c>
      <c r="H2101" s="61">
        <f>(SQRT(3)*G2101*'Step 1.1 Raw Data'!$G$3*'Step 1.1 Raw Data'!$G$4)/1000</f>
        <v>31.244625323064</v>
      </c>
      <c r="J2101" s="10"/>
      <c r="K2101"/>
      <c r="L2101"/>
      <c r="M2101"/>
      <c r="N2101" s="17"/>
      <c r="O2101"/>
      <c r="P2101" s="10"/>
      <c r="Q2101"/>
      <c r="R2101"/>
      <c r="S2101"/>
      <c r="T2101" s="17"/>
    </row>
    <row r="2102" spans="1:20" x14ac:dyDescent="0.3">
      <c r="A2102" s="10">
        <f>IF(ISBLANK('Step 1.1 Raw Data'!A2102),"-",'Step 1.1 Raw Data'!A2102)</f>
        <v>43219.916788136572</v>
      </c>
      <c r="B2102">
        <f t="shared" si="175"/>
        <v>22</v>
      </c>
      <c r="C2102">
        <f t="shared" si="174"/>
        <v>1</v>
      </c>
      <c r="D2102">
        <f>IF(ISBLANK('Step 1.1 Raw Data'!B2102),"-",'Step 1.1 Raw Data'!B2102)</f>
        <v>86.488100000000003</v>
      </c>
      <c r="E2102">
        <f>IF(ISBLANK('Step 1.1 Raw Data'!C2102),"-",'Step 1.1 Raw Data'!C2102)</f>
        <v>86.488100000000003</v>
      </c>
      <c r="F2102">
        <f>IF(ISBLANK('Step 1.1 Raw Data'!D2102),"-",'Step 1.1 Raw Data'!D2102)</f>
        <v>86.488100000000003</v>
      </c>
      <c r="G2102" s="17">
        <f t="shared" si="176"/>
        <v>86.488099999999989</v>
      </c>
      <c r="H2102" s="61">
        <f>(SQRT(3)*G2102*'Step 1.1 Raw Data'!$G$3*'Step 1.1 Raw Data'!$G$4)/1000</f>
        <v>31.292094544890926</v>
      </c>
      <c r="J2102" s="10"/>
      <c r="K2102"/>
      <c r="L2102"/>
      <c r="M2102"/>
      <c r="N2102" s="17"/>
      <c r="O2102"/>
      <c r="P2102" s="10"/>
      <c r="Q2102"/>
      <c r="R2102"/>
      <c r="S2102"/>
      <c r="T2102" s="17"/>
    </row>
    <row r="2103" spans="1:20" x14ac:dyDescent="0.3">
      <c r="A2103" s="10">
        <f>IF(ISBLANK('Step 1.1 Raw Data'!A2103),"-",'Step 1.1 Raw Data'!A2103)</f>
        <v>43219.958454861109</v>
      </c>
      <c r="B2103">
        <f t="shared" si="175"/>
        <v>23</v>
      </c>
      <c r="C2103">
        <f t="shared" si="174"/>
        <v>1</v>
      </c>
      <c r="D2103">
        <f>IF(ISBLANK('Step 1.1 Raw Data'!B2103),"-",'Step 1.1 Raw Data'!B2103)</f>
        <v>86.433199999999999</v>
      </c>
      <c r="E2103">
        <f>IF(ISBLANK('Step 1.1 Raw Data'!C2103),"-",'Step 1.1 Raw Data'!C2103)</f>
        <v>86.433199999999999</v>
      </c>
      <c r="F2103">
        <f>IF(ISBLANK('Step 1.1 Raw Data'!D2103),"-",'Step 1.1 Raw Data'!D2103)</f>
        <v>86.433199999999999</v>
      </c>
      <c r="G2103" s="17">
        <f t="shared" si="176"/>
        <v>86.433199999999999</v>
      </c>
      <c r="H2103" s="61">
        <f>(SQRT(3)*G2103*'Step 1.1 Raw Data'!$G$3*'Step 1.1 Raw Data'!$G$4)/1000</f>
        <v>31.27223128057463</v>
      </c>
      <c r="J2103" s="10"/>
      <c r="K2103"/>
      <c r="L2103"/>
      <c r="M2103"/>
      <c r="N2103" s="17"/>
      <c r="O2103"/>
      <c r="P2103" s="10"/>
      <c r="Q2103"/>
      <c r="R2103"/>
      <c r="S2103"/>
      <c r="T2103" s="17"/>
    </row>
    <row r="2104" spans="1:20" x14ac:dyDescent="0.3">
      <c r="A2104" s="10">
        <f>IF(ISBLANK('Step 1.1 Raw Data'!A2104),"-",'Step 1.1 Raw Data'!A2104)</f>
        <v>43220.000121585646</v>
      </c>
      <c r="B2104">
        <f t="shared" si="175"/>
        <v>0</v>
      </c>
      <c r="C2104">
        <f t="shared" si="174"/>
        <v>2</v>
      </c>
      <c r="D2104">
        <f>IF(ISBLANK('Step 1.1 Raw Data'!B2104),"-",'Step 1.1 Raw Data'!B2104)</f>
        <v>86.408799999999999</v>
      </c>
      <c r="E2104">
        <f>IF(ISBLANK('Step 1.1 Raw Data'!C2104),"-",'Step 1.1 Raw Data'!C2104)</f>
        <v>86.408799999999999</v>
      </c>
      <c r="F2104">
        <f>IF(ISBLANK('Step 1.1 Raw Data'!D2104),"-",'Step 1.1 Raw Data'!D2104)</f>
        <v>86.408799999999999</v>
      </c>
      <c r="G2104" s="17">
        <f t="shared" si="176"/>
        <v>86.408799999999999</v>
      </c>
      <c r="H2104" s="61">
        <f>(SQRT(3)*G2104*'Step 1.1 Raw Data'!$G$3*'Step 1.1 Raw Data'!$G$4)/1000</f>
        <v>31.263403163100719</v>
      </c>
      <c r="J2104" s="10"/>
      <c r="K2104"/>
      <c r="L2104"/>
      <c r="M2104"/>
      <c r="N2104" s="17"/>
      <c r="O2104"/>
      <c r="P2104" s="10"/>
      <c r="Q2104"/>
      <c r="R2104"/>
      <c r="S2104"/>
      <c r="T2104" s="17"/>
    </row>
    <row r="2105" spans="1:20" x14ac:dyDescent="0.3">
      <c r="A2105" s="10">
        <f>IF(ISBLANK('Step 1.1 Raw Data'!A2105),"-",'Step 1.1 Raw Data'!A2105)</f>
        <v>43220.041788310184</v>
      </c>
      <c r="B2105">
        <f t="shared" si="175"/>
        <v>1</v>
      </c>
      <c r="C2105">
        <f t="shared" si="174"/>
        <v>2</v>
      </c>
      <c r="D2105">
        <f>IF(ISBLANK('Step 1.1 Raw Data'!B2105),"-",'Step 1.1 Raw Data'!B2105)</f>
        <v>86.042599999999993</v>
      </c>
      <c r="E2105">
        <f>IF(ISBLANK('Step 1.1 Raw Data'!C2105),"-",'Step 1.1 Raw Data'!C2105)</f>
        <v>86.042599999999993</v>
      </c>
      <c r="F2105">
        <f>IF(ISBLANK('Step 1.1 Raw Data'!D2105),"-",'Step 1.1 Raw Data'!D2105)</f>
        <v>86.042599999999993</v>
      </c>
      <c r="G2105" s="17">
        <f t="shared" si="176"/>
        <v>86.042599999999993</v>
      </c>
      <c r="H2105" s="61">
        <f>(SQRT(3)*G2105*'Step 1.1 Raw Data'!$G$3*'Step 1.1 Raw Data'!$G$4)/1000</f>
        <v>31.130909039373417</v>
      </c>
      <c r="J2105" s="10"/>
      <c r="K2105"/>
      <c r="L2105"/>
      <c r="M2105"/>
      <c r="N2105" s="17"/>
      <c r="O2105"/>
      <c r="P2105" s="10"/>
      <c r="Q2105"/>
      <c r="R2105"/>
      <c r="S2105"/>
      <c r="T2105" s="17"/>
    </row>
    <row r="2106" spans="1:20" x14ac:dyDescent="0.3">
      <c r="A2106" s="10">
        <f>IF(ISBLANK('Step 1.1 Raw Data'!A2106),"-",'Step 1.1 Raw Data'!A2106)</f>
        <v>43220.083455034721</v>
      </c>
      <c r="B2106">
        <f t="shared" si="175"/>
        <v>2</v>
      </c>
      <c r="C2106">
        <f t="shared" si="174"/>
        <v>2</v>
      </c>
      <c r="D2106">
        <f>IF(ISBLANK('Step 1.1 Raw Data'!B2106),"-",'Step 1.1 Raw Data'!B2106)</f>
        <v>86.391999999999996</v>
      </c>
      <c r="E2106">
        <f>IF(ISBLANK('Step 1.1 Raw Data'!C2106),"-",'Step 1.1 Raw Data'!C2106)</f>
        <v>86.391999999999996</v>
      </c>
      <c r="F2106">
        <f>IF(ISBLANK('Step 1.1 Raw Data'!D2106),"-",'Step 1.1 Raw Data'!D2106)</f>
        <v>86.391999999999996</v>
      </c>
      <c r="G2106" s="17">
        <f t="shared" si="176"/>
        <v>86.391999999999996</v>
      </c>
      <c r="H2106" s="61">
        <f>(SQRT(3)*G2106*'Step 1.1 Raw Data'!$G$3*'Step 1.1 Raw Data'!$G$4)/1000</f>
        <v>31.257324787135076</v>
      </c>
      <c r="J2106" s="10"/>
      <c r="K2106"/>
      <c r="L2106"/>
      <c r="M2106"/>
      <c r="N2106" s="17"/>
      <c r="O2106"/>
      <c r="P2106" s="10"/>
      <c r="Q2106"/>
      <c r="R2106"/>
      <c r="S2106"/>
      <c r="T2106" s="17"/>
    </row>
    <row r="2107" spans="1:20" x14ac:dyDescent="0.3">
      <c r="A2107" s="10">
        <f>IF(ISBLANK('Step 1.1 Raw Data'!A2107),"-",'Step 1.1 Raw Data'!A2107)</f>
        <v>43220.125121759258</v>
      </c>
      <c r="B2107">
        <f t="shared" si="175"/>
        <v>3</v>
      </c>
      <c r="C2107">
        <f t="shared" si="174"/>
        <v>2</v>
      </c>
      <c r="D2107">
        <f>IF(ISBLANK('Step 1.1 Raw Data'!B2107),"-",'Step 1.1 Raw Data'!B2107)</f>
        <v>86.277600000000007</v>
      </c>
      <c r="E2107">
        <f>IF(ISBLANK('Step 1.1 Raw Data'!C2107),"-",'Step 1.1 Raw Data'!C2107)</f>
        <v>86.277600000000007</v>
      </c>
      <c r="F2107">
        <f>IF(ISBLANK('Step 1.1 Raw Data'!D2107),"-",'Step 1.1 Raw Data'!D2107)</f>
        <v>86.277600000000007</v>
      </c>
      <c r="G2107" s="17">
        <f t="shared" si="176"/>
        <v>86.277600000000007</v>
      </c>
      <c r="H2107" s="61">
        <f>(SQRT(3)*G2107*'Step 1.1 Raw Data'!$G$3*'Step 1.1 Raw Data'!$G$4)/1000</f>
        <v>31.215933941273793</v>
      </c>
      <c r="J2107" s="10"/>
      <c r="K2107"/>
      <c r="L2107"/>
      <c r="M2107"/>
      <c r="N2107" s="17"/>
      <c r="O2107"/>
      <c r="P2107" s="10"/>
      <c r="Q2107"/>
      <c r="R2107"/>
      <c r="S2107"/>
      <c r="T2107" s="17"/>
    </row>
    <row r="2108" spans="1:20" x14ac:dyDescent="0.3">
      <c r="A2108" s="10">
        <f>IF(ISBLANK('Step 1.1 Raw Data'!A2108),"-",'Step 1.1 Raw Data'!A2108)</f>
        <v>43220.166788483795</v>
      </c>
      <c r="B2108">
        <f t="shared" si="175"/>
        <v>4</v>
      </c>
      <c r="C2108">
        <f t="shared" si="174"/>
        <v>2</v>
      </c>
      <c r="D2108">
        <f>IF(ISBLANK('Step 1.1 Raw Data'!B2108),"-",'Step 1.1 Raw Data'!B2108)</f>
        <v>86.503399999999999</v>
      </c>
      <c r="E2108">
        <f>IF(ISBLANK('Step 1.1 Raw Data'!C2108),"-",'Step 1.1 Raw Data'!C2108)</f>
        <v>86.503399999999999</v>
      </c>
      <c r="F2108">
        <f>IF(ISBLANK('Step 1.1 Raw Data'!D2108),"-",'Step 1.1 Raw Data'!D2108)</f>
        <v>86.503399999999999</v>
      </c>
      <c r="G2108" s="17">
        <f t="shared" si="176"/>
        <v>86.503399999999999</v>
      </c>
      <c r="H2108" s="61">
        <f>(SQRT(3)*G2108*'Step 1.1 Raw Data'!$G$3*'Step 1.1 Raw Data'!$G$4)/1000</f>
        <v>31.297630208716786</v>
      </c>
      <c r="J2108" s="10"/>
      <c r="K2108"/>
      <c r="L2108"/>
      <c r="M2108"/>
      <c r="N2108" s="17"/>
      <c r="O2108"/>
      <c r="P2108" s="10"/>
      <c r="Q2108"/>
      <c r="R2108"/>
      <c r="S2108"/>
      <c r="T2108" s="17"/>
    </row>
    <row r="2109" spans="1:20" x14ac:dyDescent="0.3">
      <c r="A2109" s="10">
        <f>IF(ISBLANK('Step 1.1 Raw Data'!A2109),"-",'Step 1.1 Raw Data'!A2109)</f>
        <v>43220.208455208332</v>
      </c>
      <c r="B2109">
        <f t="shared" si="175"/>
        <v>5</v>
      </c>
      <c r="C2109">
        <f t="shared" si="174"/>
        <v>2</v>
      </c>
      <c r="D2109">
        <f>IF(ISBLANK('Step 1.1 Raw Data'!B2109),"-",'Step 1.1 Raw Data'!B2109)</f>
        <v>86.366100000000003</v>
      </c>
      <c r="E2109">
        <f>IF(ISBLANK('Step 1.1 Raw Data'!C2109),"-",'Step 1.1 Raw Data'!C2109)</f>
        <v>86.366100000000003</v>
      </c>
      <c r="F2109">
        <f>IF(ISBLANK('Step 1.1 Raw Data'!D2109),"-",'Step 1.1 Raw Data'!D2109)</f>
        <v>86.366100000000003</v>
      </c>
      <c r="G2109" s="17">
        <f t="shared" si="176"/>
        <v>86.366100000000003</v>
      </c>
      <c r="H2109" s="61">
        <f>(SQRT(3)*G2109*'Step 1.1 Raw Data'!$G$3*'Step 1.1 Raw Data'!$G$4)/1000</f>
        <v>31.247953957521378</v>
      </c>
      <c r="J2109" s="10"/>
      <c r="K2109"/>
      <c r="L2109"/>
      <c r="M2109"/>
      <c r="N2109" s="17"/>
      <c r="O2109"/>
      <c r="P2109" s="10"/>
      <c r="Q2109"/>
      <c r="R2109"/>
      <c r="S2109"/>
      <c r="T2109" s="17"/>
    </row>
    <row r="2110" spans="1:20" x14ac:dyDescent="0.3">
      <c r="A2110" s="10">
        <f>IF(ISBLANK('Step 1.1 Raw Data'!A2110),"-",'Step 1.1 Raw Data'!A2110)</f>
        <v>43220.25012193287</v>
      </c>
      <c r="B2110">
        <f t="shared" si="175"/>
        <v>6</v>
      </c>
      <c r="C2110">
        <f t="shared" si="174"/>
        <v>2</v>
      </c>
      <c r="D2110">
        <f>IF(ISBLANK('Step 1.1 Raw Data'!B2110),"-",'Step 1.1 Raw Data'!B2110)</f>
        <v>86.2898</v>
      </c>
      <c r="E2110">
        <f>IF(ISBLANK('Step 1.1 Raw Data'!C2110),"-",'Step 1.1 Raw Data'!C2110)</f>
        <v>86.2898</v>
      </c>
      <c r="F2110">
        <f>IF(ISBLANK('Step 1.1 Raw Data'!D2110),"-",'Step 1.1 Raw Data'!D2110)</f>
        <v>86.2898</v>
      </c>
      <c r="G2110" s="17">
        <f t="shared" si="176"/>
        <v>86.2898</v>
      </c>
      <c r="H2110" s="61">
        <f>(SQRT(3)*G2110*'Step 1.1 Raw Data'!$G$3*'Step 1.1 Raw Data'!$G$4)/1000</f>
        <v>31.220348000010748</v>
      </c>
      <c r="J2110" s="10"/>
      <c r="K2110"/>
      <c r="L2110"/>
      <c r="M2110"/>
      <c r="N2110" s="17"/>
      <c r="O2110"/>
      <c r="P2110" s="10"/>
      <c r="Q2110"/>
      <c r="R2110"/>
      <c r="S2110"/>
      <c r="T2110" s="17"/>
    </row>
    <row r="2111" spans="1:20" x14ac:dyDescent="0.3">
      <c r="A2111" s="10">
        <f>IF(ISBLANK('Step 1.1 Raw Data'!A2111),"-",'Step 1.1 Raw Data'!A2111)</f>
        <v>43220.291788657407</v>
      </c>
      <c r="B2111">
        <f t="shared" si="175"/>
        <v>7</v>
      </c>
      <c r="C2111">
        <f t="shared" si="174"/>
        <v>2</v>
      </c>
      <c r="D2111">
        <f>IF(ISBLANK('Step 1.1 Raw Data'!B2111),"-",'Step 1.1 Raw Data'!B2111)</f>
        <v>86.204300000000003</v>
      </c>
      <c r="E2111">
        <f>IF(ISBLANK('Step 1.1 Raw Data'!C2111),"-",'Step 1.1 Raw Data'!C2111)</f>
        <v>86.204300000000003</v>
      </c>
      <c r="F2111">
        <f>IF(ISBLANK('Step 1.1 Raw Data'!D2111),"-",'Step 1.1 Raw Data'!D2111)</f>
        <v>86.204300000000003</v>
      </c>
      <c r="G2111" s="17">
        <f t="shared" si="176"/>
        <v>86.204300000000003</v>
      </c>
      <c r="H2111" s="61">
        <f>(SQRT(3)*G2111*'Step 1.1 Raw Data'!$G$3*'Step 1.1 Raw Data'!$G$4)/1000</f>
        <v>31.189413408042743</v>
      </c>
      <c r="J2111" s="10"/>
      <c r="K2111"/>
      <c r="L2111"/>
      <c r="M2111"/>
      <c r="N2111" s="17"/>
      <c r="O2111"/>
      <c r="P2111" s="10"/>
      <c r="Q2111"/>
      <c r="R2111"/>
      <c r="S2111"/>
      <c r="T2111" s="17"/>
    </row>
    <row r="2112" spans="1:20" x14ac:dyDescent="0.3">
      <c r="A2112" s="10">
        <f>IF(ISBLANK('Step 1.1 Raw Data'!A2112),"-",'Step 1.1 Raw Data'!A2112)</f>
        <v>43220.333455381944</v>
      </c>
      <c r="B2112">
        <f t="shared" si="175"/>
        <v>8</v>
      </c>
      <c r="C2112">
        <f t="shared" si="174"/>
        <v>2</v>
      </c>
      <c r="D2112">
        <f>IF(ISBLANK('Step 1.1 Raw Data'!B2112),"-",'Step 1.1 Raw Data'!B2112)</f>
        <v>86.335499999999996</v>
      </c>
      <c r="E2112">
        <f>IF(ISBLANK('Step 1.1 Raw Data'!C2112),"-",'Step 1.1 Raw Data'!C2112)</f>
        <v>86.335499999999996</v>
      </c>
      <c r="F2112">
        <f>IF(ISBLANK('Step 1.1 Raw Data'!D2112),"-",'Step 1.1 Raw Data'!D2112)</f>
        <v>86.335499999999996</v>
      </c>
      <c r="G2112" s="17">
        <f t="shared" si="176"/>
        <v>86.335499999999982</v>
      </c>
      <c r="H2112" s="61">
        <f>(SQRT(3)*G2112*'Step 1.1 Raw Data'!$G$3*'Step 1.1 Raw Data'!$G$4)/1000</f>
        <v>31.236882629869662</v>
      </c>
      <c r="J2112" s="10"/>
      <c r="K2112"/>
      <c r="L2112"/>
      <c r="M2112"/>
      <c r="N2112" s="17"/>
      <c r="O2112"/>
      <c r="P2112" s="10"/>
      <c r="Q2112"/>
      <c r="R2112"/>
      <c r="S2112"/>
      <c r="T2112" s="17"/>
    </row>
    <row r="2113" spans="1:20" x14ac:dyDescent="0.3">
      <c r="A2113" s="10">
        <f>IF(ISBLANK('Step 1.1 Raw Data'!A2113),"-",'Step 1.1 Raw Data'!A2113)</f>
        <v>43220.375122106481</v>
      </c>
      <c r="B2113">
        <f t="shared" si="175"/>
        <v>9</v>
      </c>
      <c r="C2113">
        <f t="shared" si="174"/>
        <v>2</v>
      </c>
      <c r="D2113">
        <f>IF(ISBLANK('Step 1.1 Raw Data'!B2113),"-",'Step 1.1 Raw Data'!B2113)</f>
        <v>86.379800000000003</v>
      </c>
      <c r="E2113">
        <f>IF(ISBLANK('Step 1.1 Raw Data'!C2113),"-",'Step 1.1 Raw Data'!C2113)</f>
        <v>86.379800000000003</v>
      </c>
      <c r="F2113">
        <f>IF(ISBLANK('Step 1.1 Raw Data'!D2113),"-",'Step 1.1 Raw Data'!D2113)</f>
        <v>86.379800000000003</v>
      </c>
      <c r="G2113" s="17">
        <f t="shared" si="176"/>
        <v>86.379800000000003</v>
      </c>
      <c r="H2113" s="61">
        <f>(SQRT(3)*G2113*'Step 1.1 Raw Data'!$G$3*'Step 1.1 Raw Data'!$G$4)/1000</f>
        <v>31.252910728398124</v>
      </c>
      <c r="J2113" s="10"/>
      <c r="K2113"/>
      <c r="L2113"/>
      <c r="M2113"/>
      <c r="N2113" s="17"/>
      <c r="O2113"/>
      <c r="P2113" s="10"/>
      <c r="Q2113"/>
      <c r="R2113"/>
      <c r="S2113"/>
      <c r="T2113" s="17"/>
    </row>
    <row r="2114" spans="1:20" x14ac:dyDescent="0.3">
      <c r="A2114" s="10">
        <f>IF(ISBLANK('Step 1.1 Raw Data'!A2114),"-",'Step 1.1 Raw Data'!A2114)</f>
        <v>43220.416788831018</v>
      </c>
      <c r="B2114">
        <f t="shared" si="175"/>
        <v>10</v>
      </c>
      <c r="C2114">
        <f t="shared" ref="C2114:C2177" si="177">WEEKDAY(A2114)</f>
        <v>2</v>
      </c>
      <c r="D2114">
        <f>IF(ISBLANK('Step 1.1 Raw Data'!B2114),"-",'Step 1.1 Raw Data'!B2114)</f>
        <v>86.227199999999996</v>
      </c>
      <c r="E2114">
        <f>IF(ISBLANK('Step 1.1 Raw Data'!C2114),"-",'Step 1.1 Raw Data'!C2114)</f>
        <v>86.227199999999996</v>
      </c>
      <c r="F2114">
        <f>IF(ISBLANK('Step 1.1 Raw Data'!D2114),"-",'Step 1.1 Raw Data'!D2114)</f>
        <v>86.227199999999996</v>
      </c>
      <c r="G2114" s="17">
        <f t="shared" si="176"/>
        <v>86.227199999999996</v>
      </c>
      <c r="H2114" s="61">
        <f>(SQRT(3)*G2114*'Step 1.1 Raw Data'!$G$3*'Step 1.1 Raw Data'!$G$4)/1000</f>
        <v>31.197698813376856</v>
      </c>
      <c r="J2114" s="10"/>
      <c r="K2114"/>
      <c r="L2114"/>
      <c r="M2114"/>
      <c r="N2114" s="17"/>
      <c r="O2114"/>
      <c r="P2114" s="10"/>
      <c r="Q2114"/>
      <c r="R2114"/>
      <c r="S2114"/>
      <c r="T2114" s="17"/>
    </row>
    <row r="2115" spans="1:20" x14ac:dyDescent="0.3">
      <c r="A2115" s="10">
        <f>IF(ISBLANK('Step 1.1 Raw Data'!A2115),"-",'Step 1.1 Raw Data'!A2115)</f>
        <v>43220.458455555556</v>
      </c>
      <c r="B2115">
        <f t="shared" ref="B2115:B2178" si="178">HOUR(A2115)</f>
        <v>11</v>
      </c>
      <c r="C2115">
        <f t="shared" si="177"/>
        <v>2</v>
      </c>
      <c r="D2115">
        <f>IF(ISBLANK('Step 1.1 Raw Data'!B2115),"-",'Step 1.1 Raw Data'!B2115)</f>
        <v>86.2119</v>
      </c>
      <c r="E2115">
        <f>IF(ISBLANK('Step 1.1 Raw Data'!C2115),"-",'Step 1.1 Raw Data'!C2115)</f>
        <v>86.2119</v>
      </c>
      <c r="F2115">
        <f>IF(ISBLANK('Step 1.1 Raw Data'!D2115),"-",'Step 1.1 Raw Data'!D2115)</f>
        <v>86.2119</v>
      </c>
      <c r="G2115" s="17">
        <f t="shared" ref="G2115:G2178" si="179">AVERAGE(D2115:F2115)</f>
        <v>86.2119</v>
      </c>
      <c r="H2115" s="61">
        <f>(SQRT(3)*G2115*'Step 1.1 Raw Data'!$G$3*'Step 1.1 Raw Data'!$G$4)/1000</f>
        <v>31.192163149551003</v>
      </c>
      <c r="J2115" s="10"/>
      <c r="K2115"/>
      <c r="L2115"/>
      <c r="M2115"/>
      <c r="N2115" s="17"/>
      <c r="O2115"/>
      <c r="P2115" s="10"/>
      <c r="Q2115"/>
      <c r="R2115"/>
      <c r="S2115"/>
      <c r="T2115" s="17"/>
    </row>
    <row r="2116" spans="1:20" x14ac:dyDescent="0.3">
      <c r="A2116" s="10">
        <f>IF(ISBLANK('Step 1.1 Raw Data'!A2116),"-",'Step 1.1 Raw Data'!A2116)</f>
        <v>43220.500122280093</v>
      </c>
      <c r="B2116">
        <f t="shared" si="178"/>
        <v>12</v>
      </c>
      <c r="C2116">
        <f t="shared" si="177"/>
        <v>2</v>
      </c>
      <c r="D2116">
        <f>IF(ISBLANK('Step 1.1 Raw Data'!B2116),"-",'Step 1.1 Raw Data'!B2116)</f>
        <v>86.388999999999996</v>
      </c>
      <c r="E2116">
        <f>IF(ISBLANK('Step 1.1 Raw Data'!C2116),"-",'Step 1.1 Raw Data'!C2116)</f>
        <v>86.388999999999996</v>
      </c>
      <c r="F2116">
        <f>IF(ISBLANK('Step 1.1 Raw Data'!D2116),"-",'Step 1.1 Raw Data'!D2116)</f>
        <v>86.388999999999996</v>
      </c>
      <c r="G2116" s="17">
        <f t="shared" si="179"/>
        <v>86.388999999999996</v>
      </c>
      <c r="H2116" s="61">
        <f>(SQRT(3)*G2116*'Step 1.1 Raw Data'!$G$3*'Step 1.1 Raw Data'!$G$4)/1000</f>
        <v>31.256239362855496</v>
      </c>
      <c r="J2116" s="10"/>
      <c r="K2116"/>
      <c r="L2116"/>
      <c r="M2116"/>
      <c r="N2116" s="17"/>
      <c r="O2116"/>
      <c r="P2116" s="10"/>
      <c r="Q2116"/>
      <c r="R2116"/>
      <c r="S2116"/>
      <c r="T2116" s="17"/>
    </row>
    <row r="2117" spans="1:20" x14ac:dyDescent="0.3">
      <c r="A2117" s="10">
        <f>IF(ISBLANK('Step 1.1 Raw Data'!A2117),"-",'Step 1.1 Raw Data'!A2117)</f>
        <v>43220.54178900463</v>
      </c>
      <c r="B2117">
        <f t="shared" si="178"/>
        <v>13</v>
      </c>
      <c r="C2117">
        <f t="shared" si="177"/>
        <v>2</v>
      </c>
      <c r="D2117">
        <f>IF(ISBLANK('Step 1.1 Raw Data'!B2117),"-",'Step 1.1 Raw Data'!B2117)</f>
        <v>86.402699999999996</v>
      </c>
      <c r="E2117">
        <f>IF(ISBLANK('Step 1.1 Raw Data'!C2117),"-",'Step 1.1 Raw Data'!C2117)</f>
        <v>86.402699999999996</v>
      </c>
      <c r="F2117">
        <f>IF(ISBLANK('Step 1.1 Raw Data'!D2117),"-",'Step 1.1 Raw Data'!D2117)</f>
        <v>86.402699999999996</v>
      </c>
      <c r="G2117" s="17">
        <f t="shared" si="179"/>
        <v>86.402699999999996</v>
      </c>
      <c r="H2117" s="61">
        <f>(SQRT(3)*G2117*'Step 1.1 Raw Data'!$G$3*'Step 1.1 Raw Data'!$G$4)/1000</f>
        <v>31.261196133732241</v>
      </c>
      <c r="J2117" s="10"/>
      <c r="K2117"/>
      <c r="L2117"/>
      <c r="M2117"/>
      <c r="N2117" s="17"/>
      <c r="O2117"/>
      <c r="P2117" s="10"/>
      <c r="Q2117"/>
      <c r="R2117"/>
      <c r="S2117"/>
      <c r="T2117" s="17"/>
    </row>
    <row r="2118" spans="1:20" x14ac:dyDescent="0.3">
      <c r="A2118" s="10">
        <f>IF(ISBLANK('Step 1.1 Raw Data'!A2118),"-",'Step 1.1 Raw Data'!A2118)</f>
        <v>43220.583455729167</v>
      </c>
      <c r="B2118">
        <f t="shared" si="178"/>
        <v>14</v>
      </c>
      <c r="C2118">
        <f t="shared" si="177"/>
        <v>2</v>
      </c>
      <c r="D2118">
        <f>IF(ISBLANK('Step 1.1 Raw Data'!B2118),"-",'Step 1.1 Raw Data'!B2118)</f>
        <v>86.378299999999996</v>
      </c>
      <c r="E2118">
        <f>IF(ISBLANK('Step 1.1 Raw Data'!C2118),"-",'Step 1.1 Raw Data'!C2118)</f>
        <v>86.378299999999996</v>
      </c>
      <c r="F2118">
        <f>IF(ISBLANK('Step 1.1 Raw Data'!D2118),"-",'Step 1.1 Raw Data'!D2118)</f>
        <v>86.378299999999996</v>
      </c>
      <c r="G2118" s="17">
        <f t="shared" si="179"/>
        <v>86.37830000000001</v>
      </c>
      <c r="H2118" s="61">
        <f>(SQRT(3)*G2118*'Step 1.1 Raw Data'!$G$3*'Step 1.1 Raw Data'!$G$4)/1000</f>
        <v>31.252368016258334</v>
      </c>
      <c r="J2118" s="10"/>
      <c r="K2118"/>
      <c r="L2118"/>
      <c r="M2118"/>
      <c r="N2118" s="17"/>
      <c r="O2118"/>
      <c r="P2118" s="10"/>
      <c r="Q2118"/>
      <c r="R2118"/>
      <c r="S2118"/>
      <c r="T2118" s="17"/>
    </row>
    <row r="2119" spans="1:20" x14ac:dyDescent="0.3">
      <c r="A2119" s="10">
        <f>IF(ISBLANK('Step 1.1 Raw Data'!A2119),"-",'Step 1.1 Raw Data'!A2119)</f>
        <v>43220.625122453705</v>
      </c>
      <c r="B2119">
        <f t="shared" si="178"/>
        <v>15</v>
      </c>
      <c r="C2119">
        <f t="shared" si="177"/>
        <v>2</v>
      </c>
      <c r="D2119">
        <f>IF(ISBLANK('Step 1.1 Raw Data'!B2119),"-",'Step 1.1 Raw Data'!B2119)</f>
        <v>86.335499999999996</v>
      </c>
      <c r="E2119">
        <f>IF(ISBLANK('Step 1.1 Raw Data'!C2119),"-",'Step 1.1 Raw Data'!C2119)</f>
        <v>86.335499999999996</v>
      </c>
      <c r="F2119">
        <f>IF(ISBLANK('Step 1.1 Raw Data'!D2119),"-",'Step 1.1 Raw Data'!D2119)</f>
        <v>86.335499999999996</v>
      </c>
      <c r="G2119" s="17">
        <f t="shared" si="179"/>
        <v>86.335499999999982</v>
      </c>
      <c r="H2119" s="61">
        <f>(SQRT(3)*G2119*'Step 1.1 Raw Data'!$G$3*'Step 1.1 Raw Data'!$G$4)/1000</f>
        <v>31.236882629869662</v>
      </c>
      <c r="J2119" s="10"/>
      <c r="K2119"/>
      <c r="L2119"/>
      <c r="M2119"/>
      <c r="N2119" s="17"/>
      <c r="O2119"/>
      <c r="P2119" s="10"/>
      <c r="Q2119"/>
      <c r="R2119"/>
      <c r="S2119"/>
      <c r="T2119" s="17"/>
    </row>
    <row r="2120" spans="1:20" x14ac:dyDescent="0.3">
      <c r="A2120" s="10">
        <f>IF(ISBLANK('Step 1.1 Raw Data'!A2120),"-",'Step 1.1 Raw Data'!A2120)</f>
        <v>43220.666789178242</v>
      </c>
      <c r="B2120">
        <f t="shared" si="178"/>
        <v>16</v>
      </c>
      <c r="C2120">
        <f t="shared" si="177"/>
        <v>2</v>
      </c>
      <c r="D2120">
        <f>IF(ISBLANK('Step 1.1 Raw Data'!B2120),"-",'Step 1.1 Raw Data'!B2120)</f>
        <v>86.349299999999999</v>
      </c>
      <c r="E2120">
        <f>IF(ISBLANK('Step 1.1 Raw Data'!C2120),"-",'Step 1.1 Raw Data'!C2120)</f>
        <v>86.349299999999999</v>
      </c>
      <c r="F2120">
        <f>IF(ISBLANK('Step 1.1 Raw Data'!D2120),"-",'Step 1.1 Raw Data'!D2120)</f>
        <v>86.349299999999999</v>
      </c>
      <c r="G2120" s="17">
        <f t="shared" si="179"/>
        <v>86.349300000000014</v>
      </c>
      <c r="H2120" s="61">
        <f>(SQRT(3)*G2120*'Step 1.1 Raw Data'!$G$3*'Step 1.1 Raw Data'!$G$4)/1000</f>
        <v>31.241875581555739</v>
      </c>
      <c r="J2120" s="10"/>
      <c r="K2120"/>
      <c r="L2120"/>
      <c r="M2120"/>
      <c r="N2120" s="17"/>
      <c r="O2120"/>
      <c r="P2120" s="10"/>
      <c r="Q2120"/>
      <c r="R2120"/>
      <c r="S2120"/>
      <c r="T2120" s="17"/>
    </row>
    <row r="2121" spans="1:20" x14ac:dyDescent="0.3">
      <c r="A2121" s="10">
        <f>IF(ISBLANK('Step 1.1 Raw Data'!A2121),"-",'Step 1.1 Raw Data'!A2121)</f>
        <v>43220.708455902779</v>
      </c>
      <c r="B2121">
        <f t="shared" si="178"/>
        <v>17</v>
      </c>
      <c r="C2121">
        <f t="shared" si="177"/>
        <v>2</v>
      </c>
      <c r="D2121">
        <f>IF(ISBLANK('Step 1.1 Raw Data'!B2121),"-",'Step 1.1 Raw Data'!B2121)</f>
        <v>86.244</v>
      </c>
      <c r="E2121">
        <f>IF(ISBLANK('Step 1.1 Raw Data'!C2121),"-",'Step 1.1 Raw Data'!C2121)</f>
        <v>86.244</v>
      </c>
      <c r="F2121">
        <f>IF(ISBLANK('Step 1.1 Raw Data'!D2121),"-",'Step 1.1 Raw Data'!D2121)</f>
        <v>86.244</v>
      </c>
      <c r="G2121" s="17">
        <f t="shared" si="179"/>
        <v>86.243999999999986</v>
      </c>
      <c r="H2121" s="61">
        <f>(SQRT(3)*G2121*'Step 1.1 Raw Data'!$G$3*'Step 1.1 Raw Data'!$G$4)/1000</f>
        <v>31.2037771893425</v>
      </c>
      <c r="J2121" s="10"/>
      <c r="K2121"/>
      <c r="L2121"/>
      <c r="M2121"/>
      <c r="N2121" s="17"/>
      <c r="O2121"/>
      <c r="P2121" s="10"/>
      <c r="Q2121"/>
      <c r="R2121"/>
      <c r="S2121"/>
      <c r="T2121" s="17"/>
    </row>
    <row r="2122" spans="1:20" x14ac:dyDescent="0.3">
      <c r="A2122" s="10">
        <f>IF(ISBLANK('Step 1.1 Raw Data'!A2122),"-",'Step 1.1 Raw Data'!A2122)</f>
        <v>43220.750122627316</v>
      </c>
      <c r="B2122">
        <f t="shared" si="178"/>
        <v>18</v>
      </c>
      <c r="C2122">
        <f t="shared" si="177"/>
        <v>2</v>
      </c>
      <c r="D2122">
        <f>IF(ISBLANK('Step 1.1 Raw Data'!B2122),"-",'Step 1.1 Raw Data'!B2122)</f>
        <v>86.3142</v>
      </c>
      <c r="E2122">
        <f>IF(ISBLANK('Step 1.1 Raw Data'!C2122),"-",'Step 1.1 Raw Data'!C2122)</f>
        <v>86.3142</v>
      </c>
      <c r="F2122">
        <f>IF(ISBLANK('Step 1.1 Raw Data'!D2122),"-",'Step 1.1 Raw Data'!D2122)</f>
        <v>86.3142</v>
      </c>
      <c r="G2122" s="17">
        <f t="shared" si="179"/>
        <v>86.314199999999985</v>
      </c>
      <c r="H2122" s="61">
        <f>(SQRT(3)*G2122*'Step 1.1 Raw Data'!$G$3*'Step 1.1 Raw Data'!$G$4)/1000</f>
        <v>31.229176117484656</v>
      </c>
      <c r="J2122" s="10"/>
      <c r="K2122"/>
      <c r="L2122"/>
      <c r="M2122"/>
      <c r="N2122" s="17"/>
      <c r="O2122"/>
      <c r="P2122" s="10"/>
      <c r="Q2122"/>
      <c r="R2122"/>
      <c r="S2122"/>
      <c r="T2122" s="17"/>
    </row>
    <row r="2123" spans="1:20" x14ac:dyDescent="0.3">
      <c r="A2123" s="10">
        <f>IF(ISBLANK('Step 1.1 Raw Data'!A2123),"-",'Step 1.1 Raw Data'!A2123)</f>
        <v>43220.791789351853</v>
      </c>
      <c r="B2123">
        <f t="shared" si="178"/>
        <v>19</v>
      </c>
      <c r="C2123">
        <f t="shared" si="177"/>
        <v>2</v>
      </c>
      <c r="D2123">
        <f>IF(ISBLANK('Step 1.1 Raw Data'!B2123),"-",'Step 1.1 Raw Data'!B2123)</f>
        <v>86.2089</v>
      </c>
      <c r="E2123">
        <f>IF(ISBLANK('Step 1.1 Raw Data'!C2123),"-",'Step 1.1 Raw Data'!C2123)</f>
        <v>86.2089</v>
      </c>
      <c r="F2123">
        <f>IF(ISBLANK('Step 1.1 Raw Data'!D2123),"-",'Step 1.1 Raw Data'!D2123)</f>
        <v>86.2089</v>
      </c>
      <c r="G2123" s="17">
        <f t="shared" si="179"/>
        <v>86.208900000000014</v>
      </c>
      <c r="H2123" s="61">
        <f>(SQRT(3)*G2123*'Step 1.1 Raw Data'!$G$3*'Step 1.1 Raw Data'!$G$4)/1000</f>
        <v>31.191077725271438</v>
      </c>
      <c r="J2123" s="10"/>
      <c r="K2123"/>
      <c r="L2123"/>
      <c r="M2123"/>
      <c r="N2123" s="17"/>
      <c r="O2123"/>
      <c r="P2123" s="10"/>
      <c r="Q2123"/>
      <c r="R2123"/>
      <c r="S2123"/>
      <c r="T2123" s="17"/>
    </row>
    <row r="2124" spans="1:20" x14ac:dyDescent="0.3">
      <c r="A2124" s="10">
        <f>IF(ISBLANK('Step 1.1 Raw Data'!A2124),"-",'Step 1.1 Raw Data'!A2124)</f>
        <v>43220.833456076391</v>
      </c>
      <c r="B2124">
        <f t="shared" si="178"/>
        <v>20</v>
      </c>
      <c r="C2124">
        <f t="shared" si="177"/>
        <v>2</v>
      </c>
      <c r="D2124">
        <f>IF(ISBLANK('Step 1.1 Raw Data'!B2124),"-",'Step 1.1 Raw Data'!B2124)</f>
        <v>86.218100000000007</v>
      </c>
      <c r="E2124">
        <f>IF(ISBLANK('Step 1.1 Raw Data'!C2124),"-",'Step 1.1 Raw Data'!C2124)</f>
        <v>86.218100000000007</v>
      </c>
      <c r="F2124">
        <f>IF(ISBLANK('Step 1.1 Raw Data'!D2124),"-",'Step 1.1 Raw Data'!D2124)</f>
        <v>86.218100000000007</v>
      </c>
      <c r="G2124" s="17">
        <f t="shared" si="179"/>
        <v>86.218100000000007</v>
      </c>
      <c r="H2124" s="61">
        <f>(SQRT(3)*G2124*'Step 1.1 Raw Data'!$G$3*'Step 1.1 Raw Data'!$G$4)/1000</f>
        <v>31.194406359728813</v>
      </c>
      <c r="J2124" s="10"/>
      <c r="K2124"/>
      <c r="L2124"/>
      <c r="M2124"/>
      <c r="N2124" s="17"/>
      <c r="O2124"/>
      <c r="P2124" s="10"/>
      <c r="Q2124"/>
      <c r="R2124"/>
      <c r="S2124"/>
      <c r="T2124" s="17"/>
    </row>
    <row r="2125" spans="1:20" x14ac:dyDescent="0.3">
      <c r="A2125" s="10">
        <f>IF(ISBLANK('Step 1.1 Raw Data'!A2125),"-",'Step 1.1 Raw Data'!A2125)</f>
        <v>43220.875122800928</v>
      </c>
      <c r="B2125">
        <f t="shared" si="178"/>
        <v>21</v>
      </c>
      <c r="C2125">
        <f t="shared" si="177"/>
        <v>2</v>
      </c>
      <c r="D2125">
        <f>IF(ISBLANK('Step 1.1 Raw Data'!B2125),"-",'Step 1.1 Raw Data'!B2125)</f>
        <v>86.1494</v>
      </c>
      <c r="E2125">
        <f>IF(ISBLANK('Step 1.1 Raw Data'!C2125),"-",'Step 1.1 Raw Data'!C2125)</f>
        <v>86.1494</v>
      </c>
      <c r="F2125">
        <f>IF(ISBLANK('Step 1.1 Raw Data'!D2125),"-",'Step 1.1 Raw Data'!D2125)</f>
        <v>86.1494</v>
      </c>
      <c r="G2125" s="17">
        <f t="shared" si="179"/>
        <v>86.1494</v>
      </c>
      <c r="H2125" s="61">
        <f>(SQRT(3)*G2125*'Step 1.1 Raw Data'!$G$3*'Step 1.1 Raw Data'!$G$4)/1000</f>
        <v>31.16955014372644</v>
      </c>
      <c r="J2125" s="10"/>
      <c r="K2125"/>
      <c r="L2125"/>
      <c r="M2125"/>
      <c r="N2125" s="17"/>
      <c r="O2125"/>
      <c r="P2125" s="10"/>
      <c r="Q2125"/>
      <c r="R2125"/>
      <c r="S2125"/>
      <c r="T2125" s="17"/>
    </row>
    <row r="2126" spans="1:20" x14ac:dyDescent="0.3">
      <c r="A2126" s="10">
        <f>IF(ISBLANK('Step 1.1 Raw Data'!A2126),"-",'Step 1.1 Raw Data'!A2126)</f>
        <v>43220.916789525465</v>
      </c>
      <c r="B2126">
        <f t="shared" si="178"/>
        <v>22</v>
      </c>
      <c r="C2126">
        <f t="shared" si="177"/>
        <v>2</v>
      </c>
      <c r="D2126">
        <f>IF(ISBLANK('Step 1.1 Raw Data'!B2126),"-",'Step 1.1 Raw Data'!B2126)</f>
        <v>86.259299999999996</v>
      </c>
      <c r="E2126">
        <f>IF(ISBLANK('Step 1.1 Raw Data'!C2126),"-",'Step 1.1 Raw Data'!C2126)</f>
        <v>86.259299999999996</v>
      </c>
      <c r="F2126">
        <f>IF(ISBLANK('Step 1.1 Raw Data'!D2126),"-",'Step 1.1 Raw Data'!D2126)</f>
        <v>86.259299999999996</v>
      </c>
      <c r="G2126" s="17">
        <f t="shared" si="179"/>
        <v>86.259299999999996</v>
      </c>
      <c r="H2126" s="61">
        <f>(SQRT(3)*G2126*'Step 1.1 Raw Data'!$G$3*'Step 1.1 Raw Data'!$G$4)/1000</f>
        <v>31.209312853168356</v>
      </c>
      <c r="J2126" s="10"/>
      <c r="K2126"/>
      <c r="L2126"/>
      <c r="M2126"/>
      <c r="N2126" s="17"/>
      <c r="O2126"/>
      <c r="P2126" s="10"/>
      <c r="Q2126"/>
      <c r="R2126"/>
      <c r="S2126"/>
      <c r="T2126" s="17"/>
    </row>
    <row r="2127" spans="1:20" x14ac:dyDescent="0.3">
      <c r="A2127" s="10">
        <f>IF(ISBLANK('Step 1.1 Raw Data'!A2127),"-",'Step 1.1 Raw Data'!A2127)</f>
        <v>43220.958456250002</v>
      </c>
      <c r="B2127">
        <f t="shared" si="178"/>
        <v>23</v>
      </c>
      <c r="C2127">
        <f t="shared" si="177"/>
        <v>2</v>
      </c>
      <c r="D2127">
        <f>IF(ISBLANK('Step 1.1 Raw Data'!B2127),"-",'Step 1.1 Raw Data'!B2127)</f>
        <v>86.442400000000006</v>
      </c>
      <c r="E2127">
        <f>IF(ISBLANK('Step 1.1 Raw Data'!C2127),"-",'Step 1.1 Raw Data'!C2127)</f>
        <v>86.442400000000006</v>
      </c>
      <c r="F2127">
        <f>IF(ISBLANK('Step 1.1 Raw Data'!D2127),"-",'Step 1.1 Raw Data'!D2127)</f>
        <v>86.442400000000006</v>
      </c>
      <c r="G2127" s="17">
        <f t="shared" si="179"/>
        <v>86.442400000000006</v>
      </c>
      <c r="H2127" s="61">
        <f>(SQRT(3)*G2127*'Step 1.1 Raw Data'!$G$3*'Step 1.1 Raw Data'!$G$4)/1000</f>
        <v>31.275559915032009</v>
      </c>
      <c r="J2127" s="10"/>
      <c r="K2127"/>
      <c r="L2127"/>
      <c r="M2127"/>
      <c r="N2127" s="17"/>
      <c r="O2127"/>
      <c r="P2127" s="10"/>
      <c r="Q2127"/>
      <c r="R2127"/>
      <c r="S2127"/>
      <c r="T2127" s="17"/>
    </row>
    <row r="2128" spans="1:20" x14ac:dyDescent="0.3">
      <c r="A2128" s="10">
        <f>IF(ISBLANK('Step 1.1 Raw Data'!A2128),"-",'Step 1.1 Raw Data'!A2128)</f>
        <v>43221.000122974539</v>
      </c>
      <c r="B2128">
        <f t="shared" si="178"/>
        <v>0</v>
      </c>
      <c r="C2128">
        <f t="shared" si="177"/>
        <v>3</v>
      </c>
      <c r="D2128">
        <f>IF(ISBLANK('Step 1.1 Raw Data'!B2128),"-",'Step 1.1 Raw Data'!B2128)</f>
        <v>86.463700000000003</v>
      </c>
      <c r="E2128">
        <f>IF(ISBLANK('Step 1.1 Raw Data'!C2128),"-",'Step 1.1 Raw Data'!C2128)</f>
        <v>86.463700000000003</v>
      </c>
      <c r="F2128">
        <f>IF(ISBLANK('Step 1.1 Raw Data'!D2128),"-",'Step 1.1 Raw Data'!D2128)</f>
        <v>86.463700000000003</v>
      </c>
      <c r="G2128" s="17">
        <f t="shared" si="179"/>
        <v>86.463700000000003</v>
      </c>
      <c r="H2128" s="61">
        <f>(SQRT(3)*G2128*'Step 1.1 Raw Data'!$G$3*'Step 1.1 Raw Data'!$G$4)/1000</f>
        <v>31.283266427417015</v>
      </c>
      <c r="J2128" s="10"/>
      <c r="K2128"/>
      <c r="L2128"/>
      <c r="M2128"/>
      <c r="N2128" s="17"/>
      <c r="O2128"/>
      <c r="P2128" s="10"/>
      <c r="Q2128"/>
      <c r="R2128"/>
      <c r="S2128"/>
      <c r="T2128" s="17"/>
    </row>
    <row r="2129" spans="1:20" x14ac:dyDescent="0.3">
      <c r="A2129" s="10">
        <f>IF(ISBLANK('Step 1.1 Raw Data'!A2129),"-",'Step 1.1 Raw Data'!A2129)</f>
        <v>43221.041789699077</v>
      </c>
      <c r="B2129">
        <f t="shared" si="178"/>
        <v>1</v>
      </c>
      <c r="C2129">
        <f t="shared" si="177"/>
        <v>3</v>
      </c>
      <c r="D2129">
        <f>IF(ISBLANK('Step 1.1 Raw Data'!B2129),"-",'Step 1.1 Raw Data'!B2129)</f>
        <v>86.562899999999999</v>
      </c>
      <c r="E2129">
        <f>IF(ISBLANK('Step 1.1 Raw Data'!C2129),"-",'Step 1.1 Raw Data'!C2129)</f>
        <v>86.562899999999999</v>
      </c>
      <c r="F2129">
        <f>IF(ISBLANK('Step 1.1 Raw Data'!D2129),"-",'Step 1.1 Raw Data'!D2129)</f>
        <v>86.562899999999999</v>
      </c>
      <c r="G2129" s="17">
        <f t="shared" si="179"/>
        <v>86.562899999999999</v>
      </c>
      <c r="H2129" s="61">
        <f>(SQRT(3)*G2129*'Step 1.1 Raw Data'!$G$3*'Step 1.1 Raw Data'!$G$4)/1000</f>
        <v>31.319157790261777</v>
      </c>
      <c r="J2129" s="10"/>
      <c r="K2129"/>
      <c r="L2129"/>
      <c r="M2129"/>
      <c r="N2129" s="17"/>
      <c r="O2129"/>
      <c r="P2129" s="10"/>
      <c r="Q2129"/>
      <c r="R2129"/>
      <c r="S2129"/>
      <c r="T2129" s="17"/>
    </row>
    <row r="2130" spans="1:20" x14ac:dyDescent="0.3">
      <c r="A2130" s="10">
        <f>IF(ISBLANK('Step 1.1 Raw Data'!A2130),"-",'Step 1.1 Raw Data'!A2130)</f>
        <v>43221.083456423614</v>
      </c>
      <c r="B2130">
        <f t="shared" si="178"/>
        <v>2</v>
      </c>
      <c r="C2130">
        <f t="shared" si="177"/>
        <v>3</v>
      </c>
      <c r="D2130">
        <f>IF(ISBLANK('Step 1.1 Raw Data'!B2130),"-",'Step 1.1 Raw Data'!B2130)</f>
        <v>86.370599999999996</v>
      </c>
      <c r="E2130">
        <f>IF(ISBLANK('Step 1.1 Raw Data'!C2130),"-",'Step 1.1 Raw Data'!C2130)</f>
        <v>86.370599999999996</v>
      </c>
      <c r="F2130">
        <f>IF(ISBLANK('Step 1.1 Raw Data'!D2130),"-",'Step 1.1 Raw Data'!D2130)</f>
        <v>86.370599999999996</v>
      </c>
      <c r="G2130" s="17">
        <f t="shared" si="179"/>
        <v>86.37060000000001</v>
      </c>
      <c r="H2130" s="61">
        <f>(SQRT(3)*G2130*'Step 1.1 Raw Data'!$G$3*'Step 1.1 Raw Data'!$G$4)/1000</f>
        <v>31.249582093940745</v>
      </c>
      <c r="J2130" s="10"/>
      <c r="K2130"/>
      <c r="L2130"/>
      <c r="M2130"/>
      <c r="N2130" s="17"/>
      <c r="O2130"/>
      <c r="P2130" s="10"/>
      <c r="Q2130"/>
      <c r="R2130"/>
      <c r="S2130"/>
      <c r="T2130" s="17"/>
    </row>
    <row r="2131" spans="1:20" x14ac:dyDescent="0.3">
      <c r="A2131" s="10">
        <f>IF(ISBLANK('Step 1.1 Raw Data'!A2131),"-",'Step 1.1 Raw Data'!A2131)</f>
        <v>43221.125123148151</v>
      </c>
      <c r="B2131">
        <f t="shared" si="178"/>
        <v>3</v>
      </c>
      <c r="C2131">
        <f t="shared" si="177"/>
        <v>3</v>
      </c>
      <c r="D2131">
        <f>IF(ISBLANK('Step 1.1 Raw Data'!B2131),"-",'Step 1.1 Raw Data'!B2131)</f>
        <v>86.3523</v>
      </c>
      <c r="E2131">
        <f>IF(ISBLANK('Step 1.1 Raw Data'!C2131),"-",'Step 1.1 Raw Data'!C2131)</f>
        <v>86.3523</v>
      </c>
      <c r="F2131">
        <f>IF(ISBLANK('Step 1.1 Raw Data'!D2131),"-",'Step 1.1 Raw Data'!D2131)</f>
        <v>86.3523</v>
      </c>
      <c r="G2131" s="17">
        <f t="shared" si="179"/>
        <v>86.3523</v>
      </c>
      <c r="H2131" s="61">
        <f>(SQRT(3)*G2131*'Step 1.1 Raw Data'!$G$3*'Step 1.1 Raw Data'!$G$4)/1000</f>
        <v>31.242961005835312</v>
      </c>
      <c r="J2131" s="10"/>
      <c r="K2131"/>
      <c r="L2131"/>
      <c r="M2131"/>
      <c r="N2131" s="17"/>
      <c r="O2131"/>
      <c r="P2131" s="10"/>
      <c r="Q2131"/>
      <c r="R2131"/>
      <c r="S2131"/>
      <c r="T2131" s="17"/>
    </row>
    <row r="2132" spans="1:20" x14ac:dyDescent="0.3">
      <c r="A2132" s="10">
        <f>IF(ISBLANK('Step 1.1 Raw Data'!A2132),"-",'Step 1.1 Raw Data'!A2132)</f>
        <v>43221.166789872688</v>
      </c>
      <c r="B2132">
        <f t="shared" si="178"/>
        <v>4</v>
      </c>
      <c r="C2132">
        <f t="shared" si="177"/>
        <v>3</v>
      </c>
      <c r="D2132">
        <f>IF(ISBLANK('Step 1.1 Raw Data'!B2132),"-",'Step 1.1 Raw Data'!B2132)</f>
        <v>86.367599999999996</v>
      </c>
      <c r="E2132">
        <f>IF(ISBLANK('Step 1.1 Raw Data'!C2132),"-",'Step 1.1 Raw Data'!C2132)</f>
        <v>86.367599999999996</v>
      </c>
      <c r="F2132">
        <f>IF(ISBLANK('Step 1.1 Raw Data'!D2132),"-",'Step 1.1 Raw Data'!D2132)</f>
        <v>86.367599999999996</v>
      </c>
      <c r="G2132" s="17">
        <f t="shared" si="179"/>
        <v>86.367599999999996</v>
      </c>
      <c r="H2132" s="61">
        <f>(SQRT(3)*G2132*'Step 1.1 Raw Data'!$G$3*'Step 1.1 Raw Data'!$G$4)/1000</f>
        <v>31.248496669661169</v>
      </c>
      <c r="J2132" s="10"/>
      <c r="K2132"/>
      <c r="L2132"/>
      <c r="M2132"/>
      <c r="N2132" s="17"/>
      <c r="O2132"/>
      <c r="P2132" s="10"/>
      <c r="Q2132"/>
      <c r="R2132"/>
      <c r="S2132"/>
      <c r="T2132" s="17"/>
    </row>
    <row r="2133" spans="1:20" x14ac:dyDescent="0.3">
      <c r="A2133" s="10">
        <f>IF(ISBLANK('Step 1.1 Raw Data'!A2133),"-",'Step 1.1 Raw Data'!A2133)</f>
        <v>43221.208456597225</v>
      </c>
      <c r="B2133">
        <f t="shared" si="178"/>
        <v>5</v>
      </c>
      <c r="C2133">
        <f t="shared" si="177"/>
        <v>3</v>
      </c>
      <c r="D2133">
        <f>IF(ISBLANK('Step 1.1 Raw Data'!B2133),"-",'Step 1.1 Raw Data'!B2133)</f>
        <v>86.402699999999996</v>
      </c>
      <c r="E2133">
        <f>IF(ISBLANK('Step 1.1 Raw Data'!C2133),"-",'Step 1.1 Raw Data'!C2133)</f>
        <v>86.402699999999996</v>
      </c>
      <c r="F2133">
        <f>IF(ISBLANK('Step 1.1 Raw Data'!D2133),"-",'Step 1.1 Raw Data'!D2133)</f>
        <v>86.402699999999996</v>
      </c>
      <c r="G2133" s="17">
        <f t="shared" si="179"/>
        <v>86.402699999999996</v>
      </c>
      <c r="H2133" s="61">
        <f>(SQRT(3)*G2133*'Step 1.1 Raw Data'!$G$3*'Step 1.1 Raw Data'!$G$4)/1000</f>
        <v>31.261196133732241</v>
      </c>
      <c r="J2133" s="10"/>
      <c r="K2133"/>
      <c r="L2133"/>
      <c r="M2133"/>
      <c r="N2133" s="17"/>
      <c r="O2133"/>
      <c r="P2133" s="10"/>
      <c r="Q2133"/>
      <c r="R2133"/>
      <c r="S2133"/>
      <c r="T2133" s="17"/>
    </row>
    <row r="2134" spans="1:20" x14ac:dyDescent="0.3">
      <c r="A2134" s="10">
        <f>IF(ISBLANK('Step 1.1 Raw Data'!A2134),"-",'Step 1.1 Raw Data'!A2134)</f>
        <v>43221.250123321763</v>
      </c>
      <c r="B2134">
        <f t="shared" si="178"/>
        <v>6</v>
      </c>
      <c r="C2134">
        <f t="shared" si="177"/>
        <v>3</v>
      </c>
      <c r="D2134">
        <f>IF(ISBLANK('Step 1.1 Raw Data'!B2134),"-",'Step 1.1 Raw Data'!B2134)</f>
        <v>86.465199999999996</v>
      </c>
      <c r="E2134">
        <f>IF(ISBLANK('Step 1.1 Raw Data'!C2134),"-",'Step 1.1 Raw Data'!C2134)</f>
        <v>86.465199999999996</v>
      </c>
      <c r="F2134">
        <f>IF(ISBLANK('Step 1.1 Raw Data'!D2134),"-",'Step 1.1 Raw Data'!D2134)</f>
        <v>86.465199999999996</v>
      </c>
      <c r="G2134" s="17">
        <f t="shared" si="179"/>
        <v>86.465199999999996</v>
      </c>
      <c r="H2134" s="61">
        <f>(SQRT(3)*G2134*'Step 1.1 Raw Data'!$G$3*'Step 1.1 Raw Data'!$G$4)/1000</f>
        <v>31.283809139556809</v>
      </c>
      <c r="J2134" s="10"/>
      <c r="K2134"/>
      <c r="L2134"/>
      <c r="M2134"/>
      <c r="N2134" s="17"/>
      <c r="O2134"/>
      <c r="P2134" s="10"/>
      <c r="Q2134"/>
      <c r="R2134"/>
      <c r="S2134"/>
      <c r="T2134" s="17"/>
    </row>
    <row r="2135" spans="1:20" x14ac:dyDescent="0.3">
      <c r="A2135" s="10">
        <f>IF(ISBLANK('Step 1.1 Raw Data'!A2135),"-",'Step 1.1 Raw Data'!A2135)</f>
        <v>43221.2917900463</v>
      </c>
      <c r="B2135">
        <f t="shared" si="178"/>
        <v>7</v>
      </c>
      <c r="C2135">
        <f t="shared" si="177"/>
        <v>3</v>
      </c>
      <c r="D2135">
        <f>IF(ISBLANK('Step 1.1 Raw Data'!B2135),"-",'Step 1.1 Raw Data'!B2135)</f>
        <v>86.401200000000003</v>
      </c>
      <c r="E2135">
        <f>IF(ISBLANK('Step 1.1 Raw Data'!C2135),"-",'Step 1.1 Raw Data'!C2135)</f>
        <v>86.401200000000003</v>
      </c>
      <c r="F2135">
        <f>IF(ISBLANK('Step 1.1 Raw Data'!D2135),"-",'Step 1.1 Raw Data'!D2135)</f>
        <v>86.401200000000003</v>
      </c>
      <c r="G2135" s="17">
        <f t="shared" si="179"/>
        <v>86.401200000000003</v>
      </c>
      <c r="H2135" s="61">
        <f>(SQRT(3)*G2135*'Step 1.1 Raw Data'!$G$3*'Step 1.1 Raw Data'!$G$4)/1000</f>
        <v>31.260653421592455</v>
      </c>
      <c r="J2135" s="10"/>
      <c r="K2135"/>
      <c r="L2135"/>
      <c r="M2135"/>
      <c r="N2135" s="17"/>
      <c r="O2135"/>
      <c r="P2135" s="10"/>
      <c r="Q2135"/>
      <c r="R2135"/>
      <c r="S2135"/>
      <c r="T2135" s="17"/>
    </row>
    <row r="2136" spans="1:20" x14ac:dyDescent="0.3">
      <c r="A2136" s="10">
        <f>IF(ISBLANK('Step 1.1 Raw Data'!A2136),"-",'Step 1.1 Raw Data'!A2136)</f>
        <v>43221.33345677083</v>
      </c>
      <c r="B2136">
        <f t="shared" si="178"/>
        <v>8</v>
      </c>
      <c r="C2136">
        <f t="shared" si="177"/>
        <v>3</v>
      </c>
      <c r="D2136">
        <f>IF(ISBLANK('Step 1.1 Raw Data'!B2136),"-",'Step 1.1 Raw Data'!B2136)</f>
        <v>86.451499999999996</v>
      </c>
      <c r="E2136">
        <f>IF(ISBLANK('Step 1.1 Raw Data'!C2136),"-",'Step 1.1 Raw Data'!C2136)</f>
        <v>86.451499999999996</v>
      </c>
      <c r="F2136">
        <f>IF(ISBLANK('Step 1.1 Raw Data'!D2136),"-",'Step 1.1 Raw Data'!D2136)</f>
        <v>86.451499999999996</v>
      </c>
      <c r="G2136" s="17">
        <f t="shared" si="179"/>
        <v>86.451499999999996</v>
      </c>
      <c r="H2136" s="61">
        <f>(SQRT(3)*G2136*'Step 1.1 Raw Data'!$G$3*'Step 1.1 Raw Data'!$G$4)/1000</f>
        <v>31.278852368680063</v>
      </c>
      <c r="J2136" s="10"/>
      <c r="K2136"/>
      <c r="L2136"/>
      <c r="M2136"/>
      <c r="N2136" s="17"/>
      <c r="O2136"/>
      <c r="P2136" s="10"/>
      <c r="Q2136"/>
      <c r="R2136"/>
      <c r="S2136"/>
      <c r="T2136" s="17"/>
    </row>
    <row r="2137" spans="1:20" x14ac:dyDescent="0.3">
      <c r="A2137" s="10">
        <f>IF(ISBLANK('Step 1.1 Raw Data'!A2137),"-",'Step 1.1 Raw Data'!A2137)</f>
        <v>43221.375123495367</v>
      </c>
      <c r="B2137">
        <f t="shared" si="178"/>
        <v>9</v>
      </c>
      <c r="C2137">
        <f t="shared" si="177"/>
        <v>3</v>
      </c>
      <c r="D2137">
        <f>IF(ISBLANK('Step 1.1 Raw Data'!B2137),"-",'Step 1.1 Raw Data'!B2137)</f>
        <v>86.202799999999996</v>
      </c>
      <c r="E2137">
        <f>IF(ISBLANK('Step 1.1 Raw Data'!C2137),"-",'Step 1.1 Raw Data'!C2137)</f>
        <v>86.202799999999996</v>
      </c>
      <c r="F2137">
        <f>IF(ISBLANK('Step 1.1 Raw Data'!D2137),"-",'Step 1.1 Raw Data'!D2137)</f>
        <v>86.202799999999996</v>
      </c>
      <c r="G2137" s="17">
        <f t="shared" si="179"/>
        <v>86.202799999999982</v>
      </c>
      <c r="H2137" s="61">
        <f>(SQRT(3)*G2137*'Step 1.1 Raw Data'!$G$3*'Step 1.1 Raw Data'!$G$4)/1000</f>
        <v>31.188870695902946</v>
      </c>
      <c r="J2137" s="10"/>
      <c r="K2137"/>
      <c r="L2137"/>
      <c r="M2137"/>
      <c r="N2137" s="17"/>
      <c r="O2137"/>
      <c r="P2137" s="10"/>
      <c r="Q2137"/>
      <c r="R2137"/>
      <c r="S2137"/>
      <c r="T2137" s="17"/>
    </row>
    <row r="2138" spans="1:20" x14ac:dyDescent="0.3">
      <c r="A2138" s="10">
        <f>IF(ISBLANK('Step 1.1 Raw Data'!A2138),"-",'Step 1.1 Raw Data'!A2138)</f>
        <v>43221.416790219904</v>
      </c>
      <c r="B2138">
        <f t="shared" si="178"/>
        <v>10</v>
      </c>
      <c r="C2138">
        <f t="shared" si="177"/>
        <v>3</v>
      </c>
      <c r="D2138">
        <f>IF(ISBLANK('Step 1.1 Raw Data'!B2138),"-",'Step 1.1 Raw Data'!B2138)</f>
        <v>86.271500000000003</v>
      </c>
      <c r="E2138">
        <f>IF(ISBLANK('Step 1.1 Raw Data'!C2138),"-",'Step 1.1 Raw Data'!C2138)</f>
        <v>86.271500000000003</v>
      </c>
      <c r="F2138">
        <f>IF(ISBLANK('Step 1.1 Raw Data'!D2138),"-",'Step 1.1 Raw Data'!D2138)</f>
        <v>86.271500000000003</v>
      </c>
      <c r="G2138" s="17">
        <f t="shared" si="179"/>
        <v>86.271500000000003</v>
      </c>
      <c r="H2138" s="61">
        <f>(SQRT(3)*G2138*'Step 1.1 Raw Data'!$G$3*'Step 1.1 Raw Data'!$G$4)/1000</f>
        <v>31.213726911905312</v>
      </c>
      <c r="J2138" s="10"/>
      <c r="K2138"/>
      <c r="L2138"/>
      <c r="M2138"/>
      <c r="N2138" s="17"/>
      <c r="O2138"/>
      <c r="P2138" s="10"/>
      <c r="Q2138"/>
      <c r="R2138"/>
      <c r="S2138"/>
      <c r="T2138" s="17"/>
    </row>
    <row r="2139" spans="1:20" x14ac:dyDescent="0.3">
      <c r="A2139" s="10">
        <f>IF(ISBLANK('Step 1.1 Raw Data'!A2139),"-",'Step 1.1 Raw Data'!A2139)</f>
        <v>43221.458456944441</v>
      </c>
      <c r="B2139">
        <f t="shared" si="178"/>
        <v>11</v>
      </c>
      <c r="C2139">
        <f t="shared" si="177"/>
        <v>3</v>
      </c>
      <c r="D2139">
        <f>IF(ISBLANK('Step 1.1 Raw Data'!B2139),"-",'Step 1.1 Raw Data'!B2139)</f>
        <v>86.756699999999995</v>
      </c>
      <c r="E2139">
        <f>IF(ISBLANK('Step 1.1 Raw Data'!C2139),"-",'Step 1.1 Raw Data'!C2139)</f>
        <v>86.756699999999995</v>
      </c>
      <c r="F2139">
        <f>IF(ISBLANK('Step 1.1 Raw Data'!D2139),"-",'Step 1.1 Raw Data'!D2139)</f>
        <v>86.756699999999995</v>
      </c>
      <c r="G2139" s="17">
        <f t="shared" si="179"/>
        <v>86.756699999999981</v>
      </c>
      <c r="H2139" s="61">
        <f>(SQRT(3)*G2139*'Step 1.1 Raw Data'!$G$3*'Step 1.1 Raw Data'!$G$4)/1000</f>
        <v>31.389276198722584</v>
      </c>
      <c r="J2139" s="10"/>
      <c r="K2139"/>
      <c r="L2139"/>
      <c r="M2139"/>
      <c r="N2139" s="17"/>
      <c r="O2139"/>
      <c r="P2139" s="10"/>
      <c r="Q2139"/>
      <c r="R2139"/>
      <c r="S2139"/>
      <c r="T2139" s="17"/>
    </row>
    <row r="2140" spans="1:20" x14ac:dyDescent="0.3">
      <c r="A2140" s="10">
        <f>IF(ISBLANK('Step 1.1 Raw Data'!A2140),"-",'Step 1.1 Raw Data'!A2140)</f>
        <v>43221.500123668979</v>
      </c>
      <c r="B2140">
        <f t="shared" si="178"/>
        <v>12</v>
      </c>
      <c r="C2140">
        <f t="shared" si="177"/>
        <v>3</v>
      </c>
      <c r="D2140">
        <f>IF(ISBLANK('Step 1.1 Raw Data'!B2140),"-",'Step 1.1 Raw Data'!B2140)</f>
        <v>86.619399999999999</v>
      </c>
      <c r="E2140">
        <f>IF(ISBLANK('Step 1.1 Raw Data'!C2140),"-",'Step 1.1 Raw Data'!C2140)</f>
        <v>86.619399999999999</v>
      </c>
      <c r="F2140">
        <f>IF(ISBLANK('Step 1.1 Raw Data'!D2140),"-",'Step 1.1 Raw Data'!D2140)</f>
        <v>86.619399999999999</v>
      </c>
      <c r="G2140" s="17">
        <f t="shared" si="179"/>
        <v>86.619399999999999</v>
      </c>
      <c r="H2140" s="61">
        <f>(SQRT(3)*G2140*'Step 1.1 Raw Data'!$G$3*'Step 1.1 Raw Data'!$G$4)/1000</f>
        <v>31.339599947527173</v>
      </c>
      <c r="J2140" s="10"/>
      <c r="K2140"/>
      <c r="L2140"/>
      <c r="M2140"/>
      <c r="N2140" s="17"/>
      <c r="O2140"/>
      <c r="P2140" s="10"/>
      <c r="Q2140"/>
      <c r="R2140"/>
      <c r="S2140"/>
      <c r="T2140" s="17"/>
    </row>
    <row r="2141" spans="1:20" x14ac:dyDescent="0.3">
      <c r="A2141" s="10">
        <f>IF(ISBLANK('Step 1.1 Raw Data'!A2141),"-",'Step 1.1 Raw Data'!A2141)</f>
        <v>43221.541790393516</v>
      </c>
      <c r="B2141">
        <f t="shared" si="178"/>
        <v>13</v>
      </c>
      <c r="C2141">
        <f t="shared" si="177"/>
        <v>3</v>
      </c>
      <c r="D2141">
        <f>IF(ISBLANK('Step 1.1 Raw Data'!B2141),"-",'Step 1.1 Raw Data'!B2141)</f>
        <v>86.637699999999995</v>
      </c>
      <c r="E2141">
        <f>IF(ISBLANK('Step 1.1 Raw Data'!C2141),"-",'Step 1.1 Raw Data'!C2141)</f>
        <v>86.637699999999995</v>
      </c>
      <c r="F2141">
        <f>IF(ISBLANK('Step 1.1 Raw Data'!D2141),"-",'Step 1.1 Raw Data'!D2141)</f>
        <v>86.637699999999995</v>
      </c>
      <c r="G2141" s="17">
        <f t="shared" si="179"/>
        <v>86.637699999999995</v>
      </c>
      <c r="H2141" s="61">
        <f>(SQRT(3)*G2141*'Step 1.1 Raw Data'!$G$3*'Step 1.1 Raw Data'!$G$4)/1000</f>
        <v>31.34622103563261</v>
      </c>
      <c r="J2141" s="10"/>
      <c r="K2141"/>
      <c r="L2141"/>
      <c r="M2141"/>
      <c r="N2141" s="17"/>
      <c r="O2141"/>
      <c r="P2141" s="10"/>
      <c r="Q2141"/>
      <c r="R2141"/>
      <c r="S2141"/>
      <c r="T2141" s="17"/>
    </row>
    <row r="2142" spans="1:20" x14ac:dyDescent="0.3">
      <c r="A2142" s="10">
        <f>IF(ISBLANK('Step 1.1 Raw Data'!A2142),"-",'Step 1.1 Raw Data'!A2142)</f>
        <v>43221.583457118053</v>
      </c>
      <c r="B2142">
        <f t="shared" si="178"/>
        <v>14</v>
      </c>
      <c r="C2142">
        <f t="shared" si="177"/>
        <v>3</v>
      </c>
      <c r="D2142">
        <f>IF(ISBLANK('Step 1.1 Raw Data'!B2142),"-",'Step 1.1 Raw Data'!B2142)</f>
        <v>86.875699999999995</v>
      </c>
      <c r="E2142">
        <f>IF(ISBLANK('Step 1.1 Raw Data'!C2142),"-",'Step 1.1 Raw Data'!C2142)</f>
        <v>86.875699999999995</v>
      </c>
      <c r="F2142">
        <f>IF(ISBLANK('Step 1.1 Raw Data'!D2142),"-",'Step 1.1 Raw Data'!D2142)</f>
        <v>86.875699999999995</v>
      </c>
      <c r="G2142" s="17">
        <f t="shared" si="179"/>
        <v>86.875699999999995</v>
      </c>
      <c r="H2142" s="61">
        <f>(SQRT(3)*G2142*'Step 1.1 Raw Data'!$G$3*'Step 1.1 Raw Data'!$G$4)/1000</f>
        <v>31.432331361812558</v>
      </c>
      <c r="J2142" s="10"/>
      <c r="K2142"/>
      <c r="L2142"/>
      <c r="M2142"/>
      <c r="N2142" s="17"/>
      <c r="O2142"/>
      <c r="P2142" s="10"/>
      <c r="Q2142"/>
      <c r="R2142"/>
      <c r="S2142"/>
      <c r="T2142" s="17"/>
    </row>
    <row r="2143" spans="1:20" x14ac:dyDescent="0.3">
      <c r="A2143" s="10">
        <f>IF(ISBLANK('Step 1.1 Raw Data'!A2143),"-",'Step 1.1 Raw Data'!A2143)</f>
        <v>43221.62512384259</v>
      </c>
      <c r="B2143">
        <f t="shared" si="178"/>
        <v>15</v>
      </c>
      <c r="C2143">
        <f t="shared" si="177"/>
        <v>3</v>
      </c>
      <c r="D2143">
        <f>IF(ISBLANK('Step 1.1 Raw Data'!B2143),"-",'Step 1.1 Raw Data'!B2143)</f>
        <v>86.799400000000006</v>
      </c>
      <c r="E2143">
        <f>IF(ISBLANK('Step 1.1 Raw Data'!C2143),"-",'Step 1.1 Raw Data'!C2143)</f>
        <v>86.799400000000006</v>
      </c>
      <c r="F2143">
        <f>IF(ISBLANK('Step 1.1 Raw Data'!D2143),"-",'Step 1.1 Raw Data'!D2143)</f>
        <v>86.799400000000006</v>
      </c>
      <c r="G2143" s="17">
        <f t="shared" si="179"/>
        <v>86.799400000000006</v>
      </c>
      <c r="H2143" s="61">
        <f>(SQRT(3)*G2143*'Step 1.1 Raw Data'!$G$3*'Step 1.1 Raw Data'!$G$4)/1000</f>
        <v>31.404725404301935</v>
      </c>
      <c r="J2143" s="10"/>
      <c r="K2143"/>
      <c r="L2143"/>
      <c r="M2143"/>
      <c r="N2143" s="17"/>
      <c r="O2143"/>
      <c r="P2143" s="10"/>
      <c r="Q2143"/>
      <c r="R2143"/>
      <c r="S2143"/>
      <c r="T2143" s="17"/>
    </row>
    <row r="2144" spans="1:20" x14ac:dyDescent="0.3">
      <c r="A2144" s="10">
        <f>IF(ISBLANK('Step 1.1 Raw Data'!A2144),"-",'Step 1.1 Raw Data'!A2144)</f>
        <v>43221.666790567127</v>
      </c>
      <c r="B2144">
        <f t="shared" si="178"/>
        <v>16</v>
      </c>
      <c r="C2144">
        <f t="shared" si="177"/>
        <v>3</v>
      </c>
      <c r="D2144">
        <f>IF(ISBLANK('Step 1.1 Raw Data'!B2144),"-",'Step 1.1 Raw Data'!B2144)</f>
        <v>86.767399999999995</v>
      </c>
      <c r="E2144">
        <f>IF(ISBLANK('Step 1.1 Raw Data'!C2144),"-",'Step 1.1 Raw Data'!C2144)</f>
        <v>86.767399999999995</v>
      </c>
      <c r="F2144">
        <f>IF(ISBLANK('Step 1.1 Raw Data'!D2144),"-",'Step 1.1 Raw Data'!D2144)</f>
        <v>86.767399999999995</v>
      </c>
      <c r="G2144" s="17">
        <f t="shared" si="179"/>
        <v>86.767399999999995</v>
      </c>
      <c r="H2144" s="61">
        <f>(SQRT(3)*G2144*'Step 1.1 Raw Data'!$G$3*'Step 1.1 Raw Data'!$G$4)/1000</f>
        <v>31.393147545319756</v>
      </c>
      <c r="J2144" s="10"/>
      <c r="K2144"/>
      <c r="L2144"/>
      <c r="M2144"/>
      <c r="N2144" s="17"/>
      <c r="O2144"/>
      <c r="P2144" s="10"/>
      <c r="Q2144"/>
      <c r="R2144"/>
      <c r="S2144"/>
      <c r="T2144" s="17"/>
    </row>
    <row r="2145" spans="1:20" x14ac:dyDescent="0.3">
      <c r="A2145" s="10">
        <f>IF(ISBLANK('Step 1.1 Raw Data'!A2145),"-",'Step 1.1 Raw Data'!A2145)</f>
        <v>43221.708457291665</v>
      </c>
      <c r="B2145">
        <f t="shared" si="178"/>
        <v>17</v>
      </c>
      <c r="C2145">
        <f t="shared" si="177"/>
        <v>3</v>
      </c>
      <c r="D2145">
        <f>IF(ISBLANK('Step 1.1 Raw Data'!B2145),"-",'Step 1.1 Raw Data'!B2145)</f>
        <v>86.738399999999999</v>
      </c>
      <c r="E2145">
        <f>IF(ISBLANK('Step 1.1 Raw Data'!C2145),"-",'Step 1.1 Raw Data'!C2145)</f>
        <v>86.738399999999999</v>
      </c>
      <c r="F2145">
        <f>IF(ISBLANK('Step 1.1 Raw Data'!D2145),"-",'Step 1.1 Raw Data'!D2145)</f>
        <v>86.738399999999999</v>
      </c>
      <c r="G2145" s="17">
        <f t="shared" si="179"/>
        <v>86.738399999999999</v>
      </c>
      <c r="H2145" s="61">
        <f>(SQRT(3)*G2145*'Step 1.1 Raw Data'!$G$3*'Step 1.1 Raw Data'!$G$4)/1000</f>
        <v>31.382655110617154</v>
      </c>
      <c r="J2145" s="10"/>
      <c r="K2145"/>
      <c r="L2145"/>
      <c r="M2145"/>
      <c r="N2145" s="17"/>
      <c r="O2145"/>
      <c r="P2145" s="10"/>
      <c r="Q2145"/>
      <c r="R2145"/>
      <c r="S2145"/>
      <c r="T2145" s="17"/>
    </row>
    <row r="2146" spans="1:20" x14ac:dyDescent="0.3">
      <c r="A2146" s="10">
        <f>IF(ISBLANK('Step 1.1 Raw Data'!A2146),"-",'Step 1.1 Raw Data'!A2146)</f>
        <v>43221.750124016202</v>
      </c>
      <c r="B2146">
        <f t="shared" si="178"/>
        <v>18</v>
      </c>
      <c r="C2146">
        <f t="shared" si="177"/>
        <v>3</v>
      </c>
      <c r="D2146">
        <f>IF(ISBLANK('Step 1.1 Raw Data'!B2146),"-",'Step 1.1 Raw Data'!B2146)</f>
        <v>86.712400000000002</v>
      </c>
      <c r="E2146">
        <f>IF(ISBLANK('Step 1.1 Raw Data'!C2146),"-",'Step 1.1 Raw Data'!C2146)</f>
        <v>86.712400000000002</v>
      </c>
      <c r="F2146">
        <f>IF(ISBLANK('Step 1.1 Raw Data'!D2146),"-",'Step 1.1 Raw Data'!D2146)</f>
        <v>86.712400000000002</v>
      </c>
      <c r="G2146" s="17">
        <f t="shared" si="179"/>
        <v>86.712400000000002</v>
      </c>
      <c r="H2146" s="61">
        <f>(SQRT(3)*G2146*'Step 1.1 Raw Data'!$G$3*'Step 1.1 Raw Data'!$G$4)/1000</f>
        <v>31.373248100194136</v>
      </c>
      <c r="J2146" s="10"/>
      <c r="K2146"/>
      <c r="L2146"/>
      <c r="M2146"/>
      <c r="N2146" s="17"/>
      <c r="O2146"/>
      <c r="P2146" s="10"/>
      <c r="Q2146"/>
      <c r="R2146"/>
      <c r="S2146"/>
      <c r="T2146" s="17"/>
    </row>
    <row r="2147" spans="1:20" x14ac:dyDescent="0.3">
      <c r="A2147" s="10">
        <f>IF(ISBLANK('Step 1.1 Raw Data'!A2147),"-",'Step 1.1 Raw Data'!A2147)</f>
        <v>43221.791790740739</v>
      </c>
      <c r="B2147">
        <f t="shared" si="178"/>
        <v>19</v>
      </c>
      <c r="C2147">
        <f t="shared" si="177"/>
        <v>3</v>
      </c>
      <c r="D2147">
        <f>IF(ISBLANK('Step 1.1 Raw Data'!B2147),"-",'Step 1.1 Raw Data'!B2147)</f>
        <v>86.837599999999995</v>
      </c>
      <c r="E2147">
        <f>IF(ISBLANK('Step 1.1 Raw Data'!C2147),"-",'Step 1.1 Raw Data'!C2147)</f>
        <v>86.837599999999995</v>
      </c>
      <c r="F2147">
        <f>IF(ISBLANK('Step 1.1 Raw Data'!D2147),"-",'Step 1.1 Raw Data'!D2147)</f>
        <v>86.837599999999995</v>
      </c>
      <c r="G2147" s="17">
        <f t="shared" si="179"/>
        <v>86.837599999999995</v>
      </c>
      <c r="H2147" s="61">
        <f>(SQRT(3)*G2147*'Step 1.1 Raw Data'!$G$3*'Step 1.1 Raw Data'!$G$4)/1000</f>
        <v>31.418546473461902</v>
      </c>
      <c r="J2147" s="10"/>
      <c r="K2147"/>
      <c r="L2147"/>
      <c r="M2147"/>
      <c r="N2147" s="17"/>
      <c r="O2147"/>
      <c r="P2147" s="10"/>
      <c r="Q2147"/>
      <c r="R2147"/>
      <c r="S2147"/>
      <c r="T2147" s="17"/>
    </row>
    <row r="2148" spans="1:20" x14ac:dyDescent="0.3">
      <c r="A2148" s="10">
        <f>IF(ISBLANK('Step 1.1 Raw Data'!A2148),"-",'Step 1.1 Raw Data'!A2148)</f>
        <v>43221.833457465276</v>
      </c>
      <c r="B2148">
        <f t="shared" si="178"/>
        <v>20</v>
      </c>
      <c r="C2148">
        <f t="shared" si="177"/>
        <v>3</v>
      </c>
      <c r="D2148">
        <f>IF(ISBLANK('Step 1.1 Raw Data'!B2148),"-",'Step 1.1 Raw Data'!B2148)</f>
        <v>86.626999999999995</v>
      </c>
      <c r="E2148">
        <f>IF(ISBLANK('Step 1.1 Raw Data'!C2148),"-",'Step 1.1 Raw Data'!C2148)</f>
        <v>86.626999999999995</v>
      </c>
      <c r="F2148">
        <f>IF(ISBLANK('Step 1.1 Raw Data'!D2148),"-",'Step 1.1 Raw Data'!D2148)</f>
        <v>86.626999999999995</v>
      </c>
      <c r="G2148" s="17">
        <f t="shared" si="179"/>
        <v>86.626999999999995</v>
      </c>
      <c r="H2148" s="61">
        <f>(SQRT(3)*G2148*'Step 1.1 Raw Data'!$G$3*'Step 1.1 Raw Data'!$G$4)/1000</f>
        <v>31.342349689035444</v>
      </c>
      <c r="J2148" s="10"/>
      <c r="K2148"/>
      <c r="L2148"/>
      <c r="M2148"/>
      <c r="N2148" s="17"/>
      <c r="O2148"/>
      <c r="P2148" s="10"/>
      <c r="Q2148"/>
      <c r="R2148"/>
      <c r="S2148"/>
      <c r="T2148" s="17"/>
    </row>
    <row r="2149" spans="1:20" x14ac:dyDescent="0.3">
      <c r="A2149" s="10">
        <f>IF(ISBLANK('Step 1.1 Raw Data'!A2149),"-",'Step 1.1 Raw Data'!A2149)</f>
        <v>43221.875124189814</v>
      </c>
      <c r="B2149">
        <f t="shared" si="178"/>
        <v>21</v>
      </c>
      <c r="C2149">
        <f t="shared" si="177"/>
        <v>3</v>
      </c>
      <c r="D2149">
        <f>IF(ISBLANK('Step 1.1 Raw Data'!B2149),"-",'Step 1.1 Raw Data'!B2149)</f>
        <v>86.623900000000006</v>
      </c>
      <c r="E2149">
        <f>IF(ISBLANK('Step 1.1 Raw Data'!C2149),"-",'Step 1.1 Raw Data'!C2149)</f>
        <v>86.623900000000006</v>
      </c>
      <c r="F2149">
        <f>IF(ISBLANK('Step 1.1 Raw Data'!D2149),"-",'Step 1.1 Raw Data'!D2149)</f>
        <v>86.623900000000006</v>
      </c>
      <c r="G2149" s="17">
        <f t="shared" si="179"/>
        <v>86.623900000000006</v>
      </c>
      <c r="H2149" s="61">
        <f>(SQRT(3)*G2149*'Step 1.1 Raw Data'!$G$3*'Step 1.1 Raw Data'!$G$4)/1000</f>
        <v>31.34122808394655</v>
      </c>
      <c r="J2149" s="10"/>
      <c r="K2149"/>
      <c r="L2149"/>
      <c r="M2149"/>
      <c r="N2149" s="17"/>
      <c r="O2149"/>
      <c r="P2149" s="10"/>
      <c r="Q2149"/>
      <c r="R2149"/>
      <c r="S2149"/>
      <c r="T2149" s="17"/>
    </row>
    <row r="2150" spans="1:20" x14ac:dyDescent="0.3">
      <c r="A2150" s="10">
        <f>IF(ISBLANK('Step 1.1 Raw Data'!A2150),"-",'Step 1.1 Raw Data'!A2150)</f>
        <v>43221.916790914351</v>
      </c>
      <c r="B2150">
        <f t="shared" si="178"/>
        <v>22</v>
      </c>
      <c r="C2150">
        <f t="shared" si="177"/>
        <v>3</v>
      </c>
      <c r="D2150">
        <f>IF(ISBLANK('Step 1.1 Raw Data'!B2150),"-",'Step 1.1 Raw Data'!B2150)</f>
        <v>86.713999999999999</v>
      </c>
      <c r="E2150">
        <f>IF(ISBLANK('Step 1.1 Raw Data'!C2150),"-",'Step 1.1 Raw Data'!C2150)</f>
        <v>86.713999999999999</v>
      </c>
      <c r="F2150">
        <f>IF(ISBLANK('Step 1.1 Raw Data'!D2150),"-",'Step 1.1 Raw Data'!D2150)</f>
        <v>86.713999999999999</v>
      </c>
      <c r="G2150" s="17">
        <f t="shared" si="179"/>
        <v>86.713999999999999</v>
      </c>
      <c r="H2150" s="61">
        <f>(SQRT(3)*G2150*'Step 1.1 Raw Data'!$G$3*'Step 1.1 Raw Data'!$G$4)/1000</f>
        <v>31.373826993143243</v>
      </c>
      <c r="J2150" s="10"/>
      <c r="K2150"/>
      <c r="L2150"/>
      <c r="M2150"/>
      <c r="N2150" s="17"/>
      <c r="O2150"/>
      <c r="P2150" s="10"/>
      <c r="Q2150"/>
      <c r="R2150"/>
      <c r="S2150"/>
      <c r="T2150" s="17"/>
    </row>
    <row r="2151" spans="1:20" x14ac:dyDescent="0.3">
      <c r="A2151" s="10">
        <f>IF(ISBLANK('Step 1.1 Raw Data'!A2151),"-",'Step 1.1 Raw Data'!A2151)</f>
        <v>43221.958457638888</v>
      </c>
      <c r="B2151">
        <f t="shared" si="178"/>
        <v>23</v>
      </c>
      <c r="C2151">
        <f t="shared" si="177"/>
        <v>3</v>
      </c>
      <c r="D2151">
        <f>IF(ISBLANK('Step 1.1 Raw Data'!B2151),"-",'Step 1.1 Raw Data'!B2151)</f>
        <v>86.897099999999995</v>
      </c>
      <c r="E2151">
        <f>IF(ISBLANK('Step 1.1 Raw Data'!C2151),"-",'Step 1.1 Raw Data'!C2151)</f>
        <v>86.897099999999995</v>
      </c>
      <c r="F2151">
        <f>IF(ISBLANK('Step 1.1 Raw Data'!D2151),"-",'Step 1.1 Raw Data'!D2151)</f>
        <v>86.897099999999995</v>
      </c>
      <c r="G2151" s="17">
        <f t="shared" si="179"/>
        <v>86.89709999999998</v>
      </c>
      <c r="H2151" s="61">
        <f>(SQRT(3)*G2151*'Step 1.1 Raw Data'!$G$3*'Step 1.1 Raw Data'!$G$4)/1000</f>
        <v>31.440074055006885</v>
      </c>
      <c r="J2151" s="10"/>
      <c r="K2151"/>
      <c r="L2151"/>
      <c r="M2151"/>
      <c r="N2151" s="17"/>
      <c r="O2151"/>
      <c r="P2151" s="10"/>
      <c r="Q2151"/>
      <c r="R2151"/>
      <c r="S2151"/>
      <c r="T2151" s="17"/>
    </row>
    <row r="2152" spans="1:20" x14ac:dyDescent="0.3">
      <c r="A2152" s="10">
        <f>IF(ISBLANK('Step 1.1 Raw Data'!A2152),"-",'Step 1.1 Raw Data'!A2152)</f>
        <v>43222.000124363425</v>
      </c>
      <c r="B2152">
        <f t="shared" si="178"/>
        <v>0</v>
      </c>
      <c r="C2152">
        <f t="shared" si="177"/>
        <v>4</v>
      </c>
      <c r="D2152">
        <f>IF(ISBLANK('Step 1.1 Raw Data'!B2152),"-",'Step 1.1 Raw Data'!B2152)</f>
        <v>0</v>
      </c>
      <c r="E2152">
        <f>IF(ISBLANK('Step 1.1 Raw Data'!C2152),"-",'Step 1.1 Raw Data'!C2152)</f>
        <v>0</v>
      </c>
      <c r="F2152">
        <f>IF(ISBLANK('Step 1.1 Raw Data'!D2152),"-",'Step 1.1 Raw Data'!D2152)</f>
        <v>0</v>
      </c>
      <c r="G2152" s="17">
        <f t="shared" si="179"/>
        <v>0</v>
      </c>
      <c r="H2152" s="61">
        <f>(SQRT(3)*G2152*'Step 1.1 Raw Data'!$G$3*'Step 1.1 Raw Data'!$G$4)/1000</f>
        <v>0</v>
      </c>
      <c r="J2152" s="10"/>
      <c r="K2152"/>
      <c r="L2152"/>
      <c r="M2152"/>
      <c r="N2152" s="17"/>
      <c r="O2152"/>
      <c r="P2152" s="10"/>
      <c r="Q2152"/>
      <c r="R2152"/>
      <c r="S2152"/>
      <c r="T2152" s="17"/>
    </row>
    <row r="2153" spans="1:20" x14ac:dyDescent="0.3">
      <c r="A2153" s="10">
        <f>IF(ISBLANK('Step 1.1 Raw Data'!A2153),"-",'Step 1.1 Raw Data'!A2153)</f>
        <v>43222.041791087962</v>
      </c>
      <c r="B2153">
        <f t="shared" si="178"/>
        <v>1</v>
      </c>
      <c r="C2153">
        <f t="shared" si="177"/>
        <v>4</v>
      </c>
      <c r="D2153">
        <f>IF(ISBLANK('Step 1.1 Raw Data'!B2153),"-",'Step 1.1 Raw Data'!B2153)</f>
        <v>0</v>
      </c>
      <c r="E2153">
        <f>IF(ISBLANK('Step 1.1 Raw Data'!C2153),"-",'Step 1.1 Raw Data'!C2153)</f>
        <v>0</v>
      </c>
      <c r="F2153">
        <f>IF(ISBLANK('Step 1.1 Raw Data'!D2153),"-",'Step 1.1 Raw Data'!D2153)</f>
        <v>0</v>
      </c>
      <c r="G2153" s="17">
        <f t="shared" si="179"/>
        <v>0</v>
      </c>
      <c r="H2153" s="61">
        <f>(SQRT(3)*G2153*'Step 1.1 Raw Data'!$G$3*'Step 1.1 Raw Data'!$G$4)/1000</f>
        <v>0</v>
      </c>
      <c r="J2153" s="10"/>
      <c r="K2153"/>
      <c r="L2153"/>
      <c r="M2153"/>
      <c r="N2153" s="17"/>
      <c r="O2153"/>
      <c r="P2153" s="10"/>
      <c r="Q2153"/>
      <c r="R2153"/>
      <c r="S2153"/>
      <c r="T2153" s="17"/>
    </row>
    <row r="2154" spans="1:20" x14ac:dyDescent="0.3">
      <c r="A2154" s="10">
        <f>IF(ISBLANK('Step 1.1 Raw Data'!A2154),"-",'Step 1.1 Raw Data'!A2154)</f>
        <v>43222.0834578125</v>
      </c>
      <c r="B2154">
        <f t="shared" si="178"/>
        <v>2</v>
      </c>
      <c r="C2154">
        <f t="shared" si="177"/>
        <v>4</v>
      </c>
      <c r="D2154">
        <f>IF(ISBLANK('Step 1.1 Raw Data'!B2154),"-",'Step 1.1 Raw Data'!B2154)</f>
        <v>0</v>
      </c>
      <c r="E2154">
        <f>IF(ISBLANK('Step 1.1 Raw Data'!C2154),"-",'Step 1.1 Raw Data'!C2154)</f>
        <v>0</v>
      </c>
      <c r="F2154">
        <f>IF(ISBLANK('Step 1.1 Raw Data'!D2154),"-",'Step 1.1 Raw Data'!D2154)</f>
        <v>0</v>
      </c>
      <c r="G2154" s="17">
        <f t="shared" si="179"/>
        <v>0</v>
      </c>
      <c r="H2154" s="61">
        <f>(SQRT(3)*G2154*'Step 1.1 Raw Data'!$G$3*'Step 1.1 Raw Data'!$G$4)/1000</f>
        <v>0</v>
      </c>
      <c r="J2154" s="10"/>
      <c r="K2154"/>
      <c r="L2154"/>
      <c r="M2154"/>
      <c r="N2154" s="17"/>
      <c r="O2154"/>
      <c r="P2154" s="10"/>
      <c r="Q2154"/>
      <c r="R2154"/>
      <c r="S2154"/>
      <c r="T2154" s="17"/>
    </row>
    <row r="2155" spans="1:20" x14ac:dyDescent="0.3">
      <c r="A2155" s="10">
        <f>IF(ISBLANK('Step 1.1 Raw Data'!A2155),"-",'Step 1.1 Raw Data'!A2155)</f>
        <v>43222.125124537037</v>
      </c>
      <c r="B2155">
        <f t="shared" si="178"/>
        <v>3</v>
      </c>
      <c r="C2155">
        <f t="shared" si="177"/>
        <v>4</v>
      </c>
      <c r="D2155">
        <f>IF(ISBLANK('Step 1.1 Raw Data'!B2155),"-",'Step 1.1 Raw Data'!B2155)</f>
        <v>0</v>
      </c>
      <c r="E2155">
        <f>IF(ISBLANK('Step 1.1 Raw Data'!C2155),"-",'Step 1.1 Raw Data'!C2155)</f>
        <v>0</v>
      </c>
      <c r="F2155">
        <f>IF(ISBLANK('Step 1.1 Raw Data'!D2155),"-",'Step 1.1 Raw Data'!D2155)</f>
        <v>0</v>
      </c>
      <c r="G2155" s="17">
        <f t="shared" si="179"/>
        <v>0</v>
      </c>
      <c r="H2155" s="61">
        <f>(SQRT(3)*G2155*'Step 1.1 Raw Data'!$G$3*'Step 1.1 Raw Data'!$G$4)/1000</f>
        <v>0</v>
      </c>
      <c r="J2155" s="10"/>
      <c r="K2155"/>
      <c r="L2155"/>
      <c r="M2155"/>
      <c r="N2155" s="17"/>
      <c r="O2155"/>
      <c r="P2155" s="10"/>
      <c r="Q2155"/>
      <c r="R2155"/>
      <c r="S2155"/>
      <c r="T2155" s="17"/>
    </row>
    <row r="2156" spans="1:20" x14ac:dyDescent="0.3">
      <c r="A2156" s="10">
        <f>IF(ISBLANK('Step 1.1 Raw Data'!A2156),"-",'Step 1.1 Raw Data'!A2156)</f>
        <v>43222.166791261574</v>
      </c>
      <c r="B2156">
        <f t="shared" si="178"/>
        <v>4</v>
      </c>
      <c r="C2156">
        <f t="shared" si="177"/>
        <v>4</v>
      </c>
      <c r="D2156">
        <f>IF(ISBLANK('Step 1.1 Raw Data'!B2156),"-",'Step 1.1 Raw Data'!B2156)</f>
        <v>0</v>
      </c>
      <c r="E2156">
        <f>IF(ISBLANK('Step 1.1 Raw Data'!C2156),"-",'Step 1.1 Raw Data'!C2156)</f>
        <v>0</v>
      </c>
      <c r="F2156">
        <f>IF(ISBLANK('Step 1.1 Raw Data'!D2156),"-",'Step 1.1 Raw Data'!D2156)</f>
        <v>0</v>
      </c>
      <c r="G2156" s="17">
        <f t="shared" si="179"/>
        <v>0</v>
      </c>
      <c r="H2156" s="61">
        <f>(SQRT(3)*G2156*'Step 1.1 Raw Data'!$G$3*'Step 1.1 Raw Data'!$G$4)/1000</f>
        <v>0</v>
      </c>
      <c r="J2156" s="10"/>
      <c r="K2156"/>
      <c r="L2156"/>
      <c r="M2156"/>
      <c r="N2156" s="17"/>
      <c r="O2156"/>
      <c r="P2156" s="10"/>
      <c r="Q2156"/>
      <c r="R2156"/>
      <c r="S2156"/>
      <c r="T2156" s="17"/>
    </row>
    <row r="2157" spans="1:20" x14ac:dyDescent="0.3">
      <c r="A2157" s="10">
        <f>IF(ISBLANK('Step 1.1 Raw Data'!A2157),"-",'Step 1.1 Raw Data'!A2157)</f>
        <v>43222.208457986111</v>
      </c>
      <c r="B2157">
        <f t="shared" si="178"/>
        <v>5</v>
      </c>
      <c r="C2157">
        <f t="shared" si="177"/>
        <v>4</v>
      </c>
      <c r="D2157">
        <f>IF(ISBLANK('Step 1.1 Raw Data'!B2157),"-",'Step 1.1 Raw Data'!B2157)</f>
        <v>0</v>
      </c>
      <c r="E2157">
        <f>IF(ISBLANK('Step 1.1 Raw Data'!C2157),"-",'Step 1.1 Raw Data'!C2157)</f>
        <v>0</v>
      </c>
      <c r="F2157">
        <f>IF(ISBLANK('Step 1.1 Raw Data'!D2157),"-",'Step 1.1 Raw Data'!D2157)</f>
        <v>0</v>
      </c>
      <c r="G2157" s="17">
        <f t="shared" si="179"/>
        <v>0</v>
      </c>
      <c r="H2157" s="61">
        <f>(SQRT(3)*G2157*'Step 1.1 Raw Data'!$G$3*'Step 1.1 Raw Data'!$G$4)/1000</f>
        <v>0</v>
      </c>
      <c r="J2157" s="10"/>
      <c r="K2157"/>
      <c r="L2157"/>
      <c r="M2157"/>
      <c r="N2157" s="17"/>
      <c r="O2157"/>
      <c r="P2157" s="10"/>
      <c r="Q2157"/>
      <c r="R2157"/>
      <c r="S2157"/>
      <c r="T2157" s="17"/>
    </row>
    <row r="2158" spans="1:20" x14ac:dyDescent="0.3">
      <c r="A2158" s="10">
        <f>IF(ISBLANK('Step 1.1 Raw Data'!A2158),"-",'Step 1.1 Raw Data'!A2158)</f>
        <v>43222.250124710648</v>
      </c>
      <c r="B2158">
        <f t="shared" si="178"/>
        <v>6</v>
      </c>
      <c r="C2158">
        <f t="shared" si="177"/>
        <v>4</v>
      </c>
      <c r="D2158">
        <f>IF(ISBLANK('Step 1.1 Raw Data'!B2158),"-",'Step 1.1 Raw Data'!B2158)</f>
        <v>0</v>
      </c>
      <c r="E2158">
        <f>IF(ISBLANK('Step 1.1 Raw Data'!C2158),"-",'Step 1.1 Raw Data'!C2158)</f>
        <v>0</v>
      </c>
      <c r="F2158">
        <f>IF(ISBLANK('Step 1.1 Raw Data'!D2158),"-",'Step 1.1 Raw Data'!D2158)</f>
        <v>0</v>
      </c>
      <c r="G2158" s="17">
        <f t="shared" si="179"/>
        <v>0</v>
      </c>
      <c r="H2158" s="61">
        <f>(SQRT(3)*G2158*'Step 1.1 Raw Data'!$G$3*'Step 1.1 Raw Data'!$G$4)/1000</f>
        <v>0</v>
      </c>
      <c r="J2158" s="10"/>
      <c r="K2158"/>
      <c r="L2158"/>
      <c r="M2158"/>
      <c r="N2158" s="17"/>
      <c r="O2158"/>
      <c r="P2158" s="10"/>
      <c r="Q2158"/>
      <c r="R2158"/>
      <c r="S2158"/>
      <c r="T2158" s="17"/>
    </row>
    <row r="2159" spans="1:20" x14ac:dyDescent="0.3">
      <c r="A2159" s="10">
        <f>IF(ISBLANK('Step 1.1 Raw Data'!A2159),"-",'Step 1.1 Raw Data'!A2159)</f>
        <v>43222.291791435186</v>
      </c>
      <c r="B2159">
        <f t="shared" si="178"/>
        <v>7</v>
      </c>
      <c r="C2159">
        <f t="shared" si="177"/>
        <v>4</v>
      </c>
      <c r="D2159">
        <f>IF(ISBLANK('Step 1.1 Raw Data'!B2159),"-",'Step 1.1 Raw Data'!B2159)</f>
        <v>0</v>
      </c>
      <c r="E2159">
        <f>IF(ISBLANK('Step 1.1 Raw Data'!C2159),"-",'Step 1.1 Raw Data'!C2159)</f>
        <v>0</v>
      </c>
      <c r="F2159">
        <f>IF(ISBLANK('Step 1.1 Raw Data'!D2159),"-",'Step 1.1 Raw Data'!D2159)</f>
        <v>0</v>
      </c>
      <c r="G2159" s="17">
        <f t="shared" si="179"/>
        <v>0</v>
      </c>
      <c r="H2159" s="61">
        <f>(SQRT(3)*G2159*'Step 1.1 Raw Data'!$G$3*'Step 1.1 Raw Data'!$G$4)/1000</f>
        <v>0</v>
      </c>
      <c r="J2159" s="10"/>
      <c r="K2159"/>
      <c r="L2159"/>
      <c r="M2159"/>
      <c r="N2159" s="17"/>
      <c r="O2159"/>
      <c r="P2159" s="10"/>
      <c r="Q2159"/>
      <c r="R2159"/>
      <c r="S2159"/>
      <c r="T2159" s="17"/>
    </row>
    <row r="2160" spans="1:20" x14ac:dyDescent="0.3">
      <c r="A2160" s="10">
        <f>IF(ISBLANK('Step 1.1 Raw Data'!A2160),"-",'Step 1.1 Raw Data'!A2160)</f>
        <v>43222.333458159723</v>
      </c>
      <c r="B2160">
        <f t="shared" si="178"/>
        <v>8</v>
      </c>
      <c r="C2160">
        <f t="shared" si="177"/>
        <v>4</v>
      </c>
      <c r="D2160">
        <f>IF(ISBLANK('Step 1.1 Raw Data'!B2160),"-",'Step 1.1 Raw Data'!B2160)</f>
        <v>0</v>
      </c>
      <c r="E2160">
        <f>IF(ISBLANK('Step 1.1 Raw Data'!C2160),"-",'Step 1.1 Raw Data'!C2160)</f>
        <v>0</v>
      </c>
      <c r="F2160">
        <f>IF(ISBLANK('Step 1.1 Raw Data'!D2160),"-",'Step 1.1 Raw Data'!D2160)</f>
        <v>0</v>
      </c>
      <c r="G2160" s="17">
        <f t="shared" si="179"/>
        <v>0</v>
      </c>
      <c r="H2160" s="61">
        <f>(SQRT(3)*G2160*'Step 1.1 Raw Data'!$G$3*'Step 1.1 Raw Data'!$G$4)/1000</f>
        <v>0</v>
      </c>
      <c r="J2160" s="10"/>
      <c r="K2160"/>
      <c r="L2160"/>
      <c r="M2160"/>
      <c r="N2160" s="17"/>
      <c r="O2160"/>
      <c r="P2160" s="10"/>
      <c r="Q2160"/>
      <c r="R2160"/>
      <c r="S2160"/>
      <c r="T2160" s="17"/>
    </row>
    <row r="2161" spans="1:20" x14ac:dyDescent="0.3">
      <c r="A2161" s="10">
        <f>IF(ISBLANK('Step 1.1 Raw Data'!A2161),"-",'Step 1.1 Raw Data'!A2161)</f>
        <v>43222.37512488426</v>
      </c>
      <c r="B2161">
        <f t="shared" si="178"/>
        <v>9</v>
      </c>
      <c r="C2161">
        <f t="shared" si="177"/>
        <v>4</v>
      </c>
      <c r="D2161">
        <f>IF(ISBLANK('Step 1.1 Raw Data'!B2161),"-",'Step 1.1 Raw Data'!B2161)</f>
        <v>0</v>
      </c>
      <c r="E2161">
        <f>IF(ISBLANK('Step 1.1 Raw Data'!C2161),"-",'Step 1.1 Raw Data'!C2161)</f>
        <v>0</v>
      </c>
      <c r="F2161">
        <f>IF(ISBLANK('Step 1.1 Raw Data'!D2161),"-",'Step 1.1 Raw Data'!D2161)</f>
        <v>0</v>
      </c>
      <c r="G2161" s="17">
        <f t="shared" si="179"/>
        <v>0</v>
      </c>
      <c r="H2161" s="61">
        <f>(SQRT(3)*G2161*'Step 1.1 Raw Data'!$G$3*'Step 1.1 Raw Data'!$G$4)/1000</f>
        <v>0</v>
      </c>
      <c r="J2161" s="10"/>
      <c r="K2161"/>
      <c r="L2161"/>
      <c r="M2161"/>
      <c r="N2161" s="17"/>
      <c r="O2161"/>
      <c r="P2161" s="10"/>
      <c r="Q2161"/>
      <c r="R2161"/>
      <c r="S2161"/>
      <c r="T2161" s="17"/>
    </row>
    <row r="2162" spans="1:20" x14ac:dyDescent="0.3">
      <c r="A2162" s="10">
        <f>IF(ISBLANK('Step 1.1 Raw Data'!A2162),"-",'Step 1.1 Raw Data'!A2162)</f>
        <v>43222.416791608797</v>
      </c>
      <c r="B2162">
        <f t="shared" si="178"/>
        <v>10</v>
      </c>
      <c r="C2162">
        <f t="shared" si="177"/>
        <v>4</v>
      </c>
      <c r="D2162">
        <f>IF(ISBLANK('Step 1.1 Raw Data'!B2162),"-",'Step 1.1 Raw Data'!B2162)</f>
        <v>0</v>
      </c>
      <c r="E2162">
        <f>IF(ISBLANK('Step 1.1 Raw Data'!C2162),"-",'Step 1.1 Raw Data'!C2162)</f>
        <v>0</v>
      </c>
      <c r="F2162">
        <f>IF(ISBLANK('Step 1.1 Raw Data'!D2162),"-",'Step 1.1 Raw Data'!D2162)</f>
        <v>0</v>
      </c>
      <c r="G2162" s="17">
        <f t="shared" si="179"/>
        <v>0</v>
      </c>
      <c r="H2162" s="61">
        <f>(SQRT(3)*G2162*'Step 1.1 Raw Data'!$G$3*'Step 1.1 Raw Data'!$G$4)/1000</f>
        <v>0</v>
      </c>
      <c r="J2162" s="10"/>
      <c r="K2162"/>
      <c r="L2162"/>
      <c r="M2162"/>
      <c r="N2162" s="17"/>
      <c r="O2162"/>
      <c r="P2162" s="10"/>
      <c r="Q2162"/>
      <c r="R2162"/>
      <c r="S2162"/>
      <c r="T2162" s="17"/>
    </row>
    <row r="2163" spans="1:20" x14ac:dyDescent="0.3">
      <c r="A2163" s="10">
        <f>IF(ISBLANK('Step 1.1 Raw Data'!A2163),"-",'Step 1.1 Raw Data'!A2163)</f>
        <v>43222.458458333334</v>
      </c>
      <c r="B2163">
        <f t="shared" si="178"/>
        <v>11</v>
      </c>
      <c r="C2163">
        <f t="shared" si="177"/>
        <v>4</v>
      </c>
      <c r="D2163">
        <f>IF(ISBLANK('Step 1.1 Raw Data'!B2163),"-",'Step 1.1 Raw Data'!B2163)</f>
        <v>0</v>
      </c>
      <c r="E2163">
        <f>IF(ISBLANK('Step 1.1 Raw Data'!C2163),"-",'Step 1.1 Raw Data'!C2163)</f>
        <v>0</v>
      </c>
      <c r="F2163">
        <f>IF(ISBLANK('Step 1.1 Raw Data'!D2163),"-",'Step 1.1 Raw Data'!D2163)</f>
        <v>0</v>
      </c>
      <c r="G2163" s="17">
        <f t="shared" si="179"/>
        <v>0</v>
      </c>
      <c r="H2163" s="61">
        <f>(SQRT(3)*G2163*'Step 1.1 Raw Data'!$G$3*'Step 1.1 Raw Data'!$G$4)/1000</f>
        <v>0</v>
      </c>
      <c r="J2163" s="10"/>
      <c r="K2163"/>
      <c r="L2163"/>
      <c r="M2163"/>
      <c r="N2163" s="17"/>
      <c r="O2163"/>
      <c r="P2163" s="10"/>
      <c r="Q2163"/>
      <c r="R2163"/>
      <c r="S2163"/>
      <c r="T2163" s="17"/>
    </row>
    <row r="2164" spans="1:20" x14ac:dyDescent="0.3">
      <c r="A2164" s="10">
        <f>IF(ISBLANK('Step 1.1 Raw Data'!A2164),"-",'Step 1.1 Raw Data'!A2164)</f>
        <v>43222.500125057872</v>
      </c>
      <c r="B2164">
        <f t="shared" si="178"/>
        <v>12</v>
      </c>
      <c r="C2164">
        <f t="shared" si="177"/>
        <v>4</v>
      </c>
      <c r="D2164">
        <f>IF(ISBLANK('Step 1.1 Raw Data'!B2164),"-",'Step 1.1 Raw Data'!B2164)</f>
        <v>0</v>
      </c>
      <c r="E2164">
        <f>IF(ISBLANK('Step 1.1 Raw Data'!C2164),"-",'Step 1.1 Raw Data'!C2164)</f>
        <v>0</v>
      </c>
      <c r="F2164">
        <f>IF(ISBLANK('Step 1.1 Raw Data'!D2164),"-",'Step 1.1 Raw Data'!D2164)</f>
        <v>0</v>
      </c>
      <c r="G2164" s="17">
        <f t="shared" si="179"/>
        <v>0</v>
      </c>
      <c r="H2164" s="61">
        <f>(SQRT(3)*G2164*'Step 1.1 Raw Data'!$G$3*'Step 1.1 Raw Data'!$G$4)/1000</f>
        <v>0</v>
      </c>
      <c r="J2164" s="10"/>
      <c r="K2164"/>
      <c r="L2164"/>
      <c r="M2164"/>
      <c r="N2164" s="17"/>
      <c r="O2164"/>
      <c r="P2164" s="10"/>
      <c r="Q2164"/>
      <c r="R2164"/>
      <c r="S2164"/>
      <c r="T2164" s="17"/>
    </row>
    <row r="2165" spans="1:20" x14ac:dyDescent="0.3">
      <c r="A2165" s="10">
        <f>IF(ISBLANK('Step 1.1 Raw Data'!A2165),"-",'Step 1.1 Raw Data'!A2165)</f>
        <v>43222.541791782409</v>
      </c>
      <c r="B2165">
        <f t="shared" si="178"/>
        <v>13</v>
      </c>
      <c r="C2165">
        <f t="shared" si="177"/>
        <v>4</v>
      </c>
      <c r="D2165">
        <f>IF(ISBLANK('Step 1.1 Raw Data'!B2165),"-",'Step 1.1 Raw Data'!B2165)</f>
        <v>0</v>
      </c>
      <c r="E2165">
        <f>IF(ISBLANK('Step 1.1 Raw Data'!C2165),"-",'Step 1.1 Raw Data'!C2165)</f>
        <v>0</v>
      </c>
      <c r="F2165">
        <f>IF(ISBLANK('Step 1.1 Raw Data'!D2165),"-",'Step 1.1 Raw Data'!D2165)</f>
        <v>0</v>
      </c>
      <c r="G2165" s="17">
        <f t="shared" si="179"/>
        <v>0</v>
      </c>
      <c r="H2165" s="61">
        <f>(SQRT(3)*G2165*'Step 1.1 Raw Data'!$G$3*'Step 1.1 Raw Data'!$G$4)/1000</f>
        <v>0</v>
      </c>
      <c r="J2165" s="10"/>
      <c r="K2165"/>
      <c r="L2165"/>
      <c r="M2165"/>
      <c r="N2165" s="17"/>
      <c r="O2165"/>
      <c r="P2165" s="10"/>
      <c r="Q2165"/>
      <c r="R2165"/>
      <c r="S2165"/>
      <c r="T2165" s="17"/>
    </row>
    <row r="2166" spans="1:20" x14ac:dyDescent="0.3">
      <c r="A2166" s="10">
        <f>IF(ISBLANK('Step 1.1 Raw Data'!A2166),"-",'Step 1.1 Raw Data'!A2166)</f>
        <v>43222.583458506946</v>
      </c>
      <c r="B2166">
        <f t="shared" si="178"/>
        <v>14</v>
      </c>
      <c r="C2166">
        <f t="shared" si="177"/>
        <v>4</v>
      </c>
      <c r="D2166">
        <f>IF(ISBLANK('Step 1.1 Raw Data'!B2166),"-",'Step 1.1 Raw Data'!B2166)</f>
        <v>0</v>
      </c>
      <c r="E2166">
        <f>IF(ISBLANK('Step 1.1 Raw Data'!C2166),"-",'Step 1.1 Raw Data'!C2166)</f>
        <v>0</v>
      </c>
      <c r="F2166">
        <f>IF(ISBLANK('Step 1.1 Raw Data'!D2166),"-",'Step 1.1 Raw Data'!D2166)</f>
        <v>0</v>
      </c>
      <c r="G2166" s="17">
        <f t="shared" si="179"/>
        <v>0</v>
      </c>
      <c r="H2166" s="61">
        <f>(SQRT(3)*G2166*'Step 1.1 Raw Data'!$G$3*'Step 1.1 Raw Data'!$G$4)/1000</f>
        <v>0</v>
      </c>
      <c r="J2166" s="10"/>
      <c r="K2166"/>
      <c r="L2166"/>
      <c r="M2166"/>
      <c r="N2166" s="17"/>
      <c r="O2166"/>
      <c r="P2166" s="10"/>
      <c r="Q2166"/>
      <c r="R2166"/>
      <c r="S2166"/>
      <c r="T2166" s="17"/>
    </row>
    <row r="2167" spans="1:20" x14ac:dyDescent="0.3">
      <c r="A2167" s="10">
        <f>IF(ISBLANK('Step 1.1 Raw Data'!A2167),"-",'Step 1.1 Raw Data'!A2167)</f>
        <v>43222.625125231483</v>
      </c>
      <c r="B2167">
        <f t="shared" si="178"/>
        <v>15</v>
      </c>
      <c r="C2167">
        <f t="shared" si="177"/>
        <v>4</v>
      </c>
      <c r="D2167">
        <f>IF(ISBLANK('Step 1.1 Raw Data'!B2167),"-",'Step 1.1 Raw Data'!B2167)</f>
        <v>0</v>
      </c>
      <c r="E2167">
        <f>IF(ISBLANK('Step 1.1 Raw Data'!C2167),"-",'Step 1.1 Raw Data'!C2167)</f>
        <v>0</v>
      </c>
      <c r="F2167">
        <f>IF(ISBLANK('Step 1.1 Raw Data'!D2167),"-",'Step 1.1 Raw Data'!D2167)</f>
        <v>0</v>
      </c>
      <c r="G2167" s="17">
        <f t="shared" si="179"/>
        <v>0</v>
      </c>
      <c r="H2167" s="61">
        <f>(SQRT(3)*G2167*'Step 1.1 Raw Data'!$G$3*'Step 1.1 Raw Data'!$G$4)/1000</f>
        <v>0</v>
      </c>
      <c r="J2167" s="10"/>
      <c r="K2167"/>
      <c r="L2167"/>
      <c r="M2167"/>
      <c r="N2167" s="17"/>
      <c r="O2167"/>
      <c r="P2167" s="10"/>
      <c r="Q2167"/>
      <c r="R2167"/>
      <c r="S2167"/>
      <c r="T2167" s="17"/>
    </row>
    <row r="2168" spans="1:20" x14ac:dyDescent="0.3">
      <c r="A2168" s="10">
        <f>IF(ISBLANK('Step 1.1 Raw Data'!A2168),"-",'Step 1.1 Raw Data'!A2168)</f>
        <v>43222.66679195602</v>
      </c>
      <c r="B2168">
        <f t="shared" si="178"/>
        <v>16</v>
      </c>
      <c r="C2168">
        <f t="shared" si="177"/>
        <v>4</v>
      </c>
      <c r="D2168">
        <f>IF(ISBLANK('Step 1.1 Raw Data'!B2168),"-",'Step 1.1 Raw Data'!B2168)</f>
        <v>0</v>
      </c>
      <c r="E2168">
        <f>IF(ISBLANK('Step 1.1 Raw Data'!C2168),"-",'Step 1.1 Raw Data'!C2168)</f>
        <v>0</v>
      </c>
      <c r="F2168">
        <f>IF(ISBLANK('Step 1.1 Raw Data'!D2168),"-",'Step 1.1 Raw Data'!D2168)</f>
        <v>0</v>
      </c>
      <c r="G2168" s="17">
        <f t="shared" si="179"/>
        <v>0</v>
      </c>
      <c r="H2168" s="61">
        <f>(SQRT(3)*G2168*'Step 1.1 Raw Data'!$G$3*'Step 1.1 Raw Data'!$G$4)/1000</f>
        <v>0</v>
      </c>
      <c r="J2168" s="10"/>
      <c r="K2168"/>
      <c r="L2168"/>
      <c r="M2168"/>
      <c r="N2168" s="17"/>
      <c r="O2168"/>
      <c r="P2168" s="10"/>
      <c r="Q2168"/>
      <c r="R2168"/>
      <c r="S2168"/>
      <c r="T2168" s="17"/>
    </row>
    <row r="2169" spans="1:20" x14ac:dyDescent="0.3">
      <c r="A2169" s="10">
        <f>IF(ISBLANK('Step 1.1 Raw Data'!A2169),"-",'Step 1.1 Raw Data'!A2169)</f>
        <v>43222.708458680558</v>
      </c>
      <c r="B2169">
        <f t="shared" si="178"/>
        <v>17</v>
      </c>
      <c r="C2169">
        <f t="shared" si="177"/>
        <v>4</v>
      </c>
      <c r="D2169">
        <f>IF(ISBLANK('Step 1.1 Raw Data'!B2169),"-",'Step 1.1 Raw Data'!B2169)</f>
        <v>0</v>
      </c>
      <c r="E2169">
        <f>IF(ISBLANK('Step 1.1 Raw Data'!C2169),"-",'Step 1.1 Raw Data'!C2169)</f>
        <v>0</v>
      </c>
      <c r="F2169">
        <f>IF(ISBLANK('Step 1.1 Raw Data'!D2169),"-",'Step 1.1 Raw Data'!D2169)</f>
        <v>0</v>
      </c>
      <c r="G2169" s="17">
        <f t="shared" si="179"/>
        <v>0</v>
      </c>
      <c r="H2169" s="61">
        <f>(SQRT(3)*G2169*'Step 1.1 Raw Data'!$G$3*'Step 1.1 Raw Data'!$G$4)/1000</f>
        <v>0</v>
      </c>
      <c r="J2169" s="10"/>
      <c r="K2169"/>
      <c r="L2169"/>
      <c r="M2169"/>
      <c r="N2169" s="17"/>
      <c r="O2169"/>
      <c r="P2169" s="10"/>
      <c r="Q2169"/>
      <c r="R2169"/>
      <c r="S2169"/>
      <c r="T2169" s="17"/>
    </row>
    <row r="2170" spans="1:20" x14ac:dyDescent="0.3">
      <c r="A2170" s="10">
        <f>IF(ISBLANK('Step 1.1 Raw Data'!A2170),"-",'Step 1.1 Raw Data'!A2170)</f>
        <v>43222.750125405095</v>
      </c>
      <c r="B2170">
        <f t="shared" si="178"/>
        <v>18</v>
      </c>
      <c r="C2170">
        <f t="shared" si="177"/>
        <v>4</v>
      </c>
      <c r="D2170">
        <f>IF(ISBLANK('Step 1.1 Raw Data'!B2170),"-",'Step 1.1 Raw Data'!B2170)</f>
        <v>0</v>
      </c>
      <c r="E2170">
        <f>IF(ISBLANK('Step 1.1 Raw Data'!C2170),"-",'Step 1.1 Raw Data'!C2170)</f>
        <v>0</v>
      </c>
      <c r="F2170">
        <f>IF(ISBLANK('Step 1.1 Raw Data'!D2170),"-",'Step 1.1 Raw Data'!D2170)</f>
        <v>0</v>
      </c>
      <c r="G2170" s="17">
        <f t="shared" si="179"/>
        <v>0</v>
      </c>
      <c r="H2170" s="61">
        <f>(SQRT(3)*G2170*'Step 1.1 Raw Data'!$G$3*'Step 1.1 Raw Data'!$G$4)/1000</f>
        <v>0</v>
      </c>
      <c r="J2170" s="10"/>
      <c r="K2170"/>
      <c r="L2170"/>
      <c r="M2170"/>
      <c r="N2170" s="17"/>
      <c r="O2170"/>
      <c r="P2170" s="10"/>
      <c r="Q2170"/>
      <c r="R2170"/>
      <c r="S2170"/>
      <c r="T2170" s="17"/>
    </row>
    <row r="2171" spans="1:20" x14ac:dyDescent="0.3">
      <c r="A2171" s="10">
        <f>IF(ISBLANK('Step 1.1 Raw Data'!A2171),"-",'Step 1.1 Raw Data'!A2171)</f>
        <v>43222.791792129632</v>
      </c>
      <c r="B2171">
        <f t="shared" si="178"/>
        <v>19</v>
      </c>
      <c r="C2171">
        <f t="shared" si="177"/>
        <v>4</v>
      </c>
      <c r="D2171">
        <f>IF(ISBLANK('Step 1.1 Raw Data'!B2171),"-",'Step 1.1 Raw Data'!B2171)</f>
        <v>0</v>
      </c>
      <c r="E2171">
        <f>IF(ISBLANK('Step 1.1 Raw Data'!C2171),"-",'Step 1.1 Raw Data'!C2171)</f>
        <v>0</v>
      </c>
      <c r="F2171">
        <f>IF(ISBLANK('Step 1.1 Raw Data'!D2171),"-",'Step 1.1 Raw Data'!D2171)</f>
        <v>0</v>
      </c>
      <c r="G2171" s="17">
        <f t="shared" si="179"/>
        <v>0</v>
      </c>
      <c r="H2171" s="61">
        <f>(SQRT(3)*G2171*'Step 1.1 Raw Data'!$G$3*'Step 1.1 Raw Data'!$G$4)/1000</f>
        <v>0</v>
      </c>
      <c r="J2171" s="10"/>
      <c r="K2171"/>
      <c r="L2171"/>
      <c r="M2171"/>
      <c r="N2171" s="17"/>
      <c r="O2171"/>
      <c r="P2171" s="10"/>
      <c r="Q2171"/>
      <c r="R2171"/>
      <c r="S2171"/>
      <c r="T2171" s="17"/>
    </row>
    <row r="2172" spans="1:20" x14ac:dyDescent="0.3">
      <c r="A2172" s="10">
        <f>IF(ISBLANK('Step 1.1 Raw Data'!A2172),"-",'Step 1.1 Raw Data'!A2172)</f>
        <v>43222.833458854169</v>
      </c>
      <c r="B2172">
        <f t="shared" si="178"/>
        <v>20</v>
      </c>
      <c r="C2172">
        <f t="shared" si="177"/>
        <v>4</v>
      </c>
      <c r="D2172">
        <f>IF(ISBLANK('Step 1.1 Raw Data'!B2172),"-",'Step 1.1 Raw Data'!B2172)</f>
        <v>0</v>
      </c>
      <c r="E2172">
        <f>IF(ISBLANK('Step 1.1 Raw Data'!C2172),"-",'Step 1.1 Raw Data'!C2172)</f>
        <v>0</v>
      </c>
      <c r="F2172">
        <f>IF(ISBLANK('Step 1.1 Raw Data'!D2172),"-",'Step 1.1 Raw Data'!D2172)</f>
        <v>0</v>
      </c>
      <c r="G2172" s="17">
        <f t="shared" si="179"/>
        <v>0</v>
      </c>
      <c r="H2172" s="61">
        <f>(SQRT(3)*G2172*'Step 1.1 Raw Data'!$G$3*'Step 1.1 Raw Data'!$G$4)/1000</f>
        <v>0</v>
      </c>
      <c r="J2172" s="10"/>
      <c r="K2172"/>
      <c r="L2172"/>
      <c r="M2172"/>
      <c r="N2172" s="17"/>
      <c r="O2172"/>
      <c r="P2172" s="10"/>
      <c r="Q2172"/>
      <c r="R2172"/>
      <c r="S2172"/>
      <c r="T2172" s="17"/>
    </row>
    <row r="2173" spans="1:20" x14ac:dyDescent="0.3">
      <c r="A2173" s="10">
        <f>IF(ISBLANK('Step 1.1 Raw Data'!A2173),"-",'Step 1.1 Raw Data'!A2173)</f>
        <v>43222.875125578707</v>
      </c>
      <c r="B2173">
        <f t="shared" si="178"/>
        <v>21</v>
      </c>
      <c r="C2173">
        <f t="shared" si="177"/>
        <v>4</v>
      </c>
      <c r="D2173">
        <f>IF(ISBLANK('Step 1.1 Raw Data'!B2173),"-",'Step 1.1 Raw Data'!B2173)</f>
        <v>0</v>
      </c>
      <c r="E2173">
        <f>IF(ISBLANK('Step 1.1 Raw Data'!C2173),"-",'Step 1.1 Raw Data'!C2173)</f>
        <v>0</v>
      </c>
      <c r="F2173">
        <f>IF(ISBLANK('Step 1.1 Raw Data'!D2173),"-",'Step 1.1 Raw Data'!D2173)</f>
        <v>0</v>
      </c>
      <c r="G2173" s="17">
        <f t="shared" si="179"/>
        <v>0</v>
      </c>
      <c r="H2173" s="61">
        <f>(SQRT(3)*G2173*'Step 1.1 Raw Data'!$G$3*'Step 1.1 Raw Data'!$G$4)/1000</f>
        <v>0</v>
      </c>
      <c r="J2173" s="10"/>
      <c r="K2173"/>
      <c r="L2173"/>
      <c r="M2173"/>
      <c r="N2173" s="17"/>
      <c r="O2173"/>
      <c r="P2173" s="10"/>
      <c r="Q2173"/>
      <c r="R2173"/>
      <c r="S2173"/>
      <c r="T2173" s="17"/>
    </row>
    <row r="2174" spans="1:20" x14ac:dyDescent="0.3">
      <c r="A2174" s="10">
        <f>IF(ISBLANK('Step 1.1 Raw Data'!A2174),"-",'Step 1.1 Raw Data'!A2174)</f>
        <v>43222.916792303244</v>
      </c>
      <c r="B2174">
        <f t="shared" si="178"/>
        <v>22</v>
      </c>
      <c r="C2174">
        <f t="shared" si="177"/>
        <v>4</v>
      </c>
      <c r="D2174">
        <f>IF(ISBLANK('Step 1.1 Raw Data'!B2174),"-",'Step 1.1 Raw Data'!B2174)</f>
        <v>0</v>
      </c>
      <c r="E2174">
        <f>IF(ISBLANK('Step 1.1 Raw Data'!C2174),"-",'Step 1.1 Raw Data'!C2174)</f>
        <v>0</v>
      </c>
      <c r="F2174">
        <f>IF(ISBLANK('Step 1.1 Raw Data'!D2174),"-",'Step 1.1 Raw Data'!D2174)</f>
        <v>0</v>
      </c>
      <c r="G2174" s="17">
        <f t="shared" si="179"/>
        <v>0</v>
      </c>
      <c r="H2174" s="61">
        <f>(SQRT(3)*G2174*'Step 1.1 Raw Data'!$G$3*'Step 1.1 Raw Data'!$G$4)/1000</f>
        <v>0</v>
      </c>
      <c r="J2174" s="10"/>
      <c r="K2174"/>
      <c r="L2174"/>
      <c r="M2174"/>
      <c r="N2174" s="17"/>
      <c r="O2174"/>
      <c r="P2174" s="10"/>
      <c r="Q2174"/>
      <c r="R2174"/>
      <c r="S2174"/>
      <c r="T2174" s="17"/>
    </row>
    <row r="2175" spans="1:20" x14ac:dyDescent="0.3">
      <c r="A2175" s="10">
        <f>IF(ISBLANK('Step 1.1 Raw Data'!A2175),"-",'Step 1.1 Raw Data'!A2175)</f>
        <v>43222.958459027781</v>
      </c>
      <c r="B2175">
        <f t="shared" si="178"/>
        <v>23</v>
      </c>
      <c r="C2175">
        <f t="shared" si="177"/>
        <v>4</v>
      </c>
      <c r="D2175">
        <f>IF(ISBLANK('Step 1.1 Raw Data'!B2175),"-",'Step 1.1 Raw Data'!B2175)</f>
        <v>0</v>
      </c>
      <c r="E2175">
        <f>IF(ISBLANK('Step 1.1 Raw Data'!C2175),"-",'Step 1.1 Raw Data'!C2175)</f>
        <v>0</v>
      </c>
      <c r="F2175">
        <f>IF(ISBLANK('Step 1.1 Raw Data'!D2175),"-",'Step 1.1 Raw Data'!D2175)</f>
        <v>0</v>
      </c>
      <c r="G2175" s="17">
        <f t="shared" si="179"/>
        <v>0</v>
      </c>
      <c r="H2175" s="61">
        <f>(SQRT(3)*G2175*'Step 1.1 Raw Data'!$G$3*'Step 1.1 Raw Data'!$G$4)/1000</f>
        <v>0</v>
      </c>
      <c r="J2175" s="10"/>
      <c r="K2175"/>
      <c r="L2175"/>
      <c r="M2175"/>
      <c r="N2175" s="17"/>
      <c r="O2175"/>
      <c r="P2175" s="10"/>
      <c r="Q2175"/>
      <c r="R2175"/>
      <c r="S2175"/>
      <c r="T2175" s="17"/>
    </row>
    <row r="2176" spans="1:20" x14ac:dyDescent="0.3">
      <c r="A2176" s="10">
        <f>IF(ISBLANK('Step 1.1 Raw Data'!A2176),"-",'Step 1.1 Raw Data'!A2176)</f>
        <v>43223.000125752318</v>
      </c>
      <c r="B2176">
        <f t="shared" si="178"/>
        <v>0</v>
      </c>
      <c r="C2176">
        <f t="shared" si="177"/>
        <v>5</v>
      </c>
      <c r="D2176">
        <f>IF(ISBLANK('Step 1.1 Raw Data'!B2176),"-",'Step 1.1 Raw Data'!B2176)</f>
        <v>86.549199999999999</v>
      </c>
      <c r="E2176">
        <f>IF(ISBLANK('Step 1.1 Raw Data'!C2176),"-",'Step 1.1 Raw Data'!C2176)</f>
        <v>86.549199999999999</v>
      </c>
      <c r="F2176">
        <f>IF(ISBLANK('Step 1.1 Raw Data'!D2176),"-",'Step 1.1 Raw Data'!D2176)</f>
        <v>86.549199999999999</v>
      </c>
      <c r="G2176" s="17">
        <f t="shared" si="179"/>
        <v>86.549199999999999</v>
      </c>
      <c r="H2176" s="61">
        <f>(SQRT(3)*G2176*'Step 1.1 Raw Data'!$G$3*'Step 1.1 Raw Data'!$G$4)/1000</f>
        <v>31.314201019385028</v>
      </c>
      <c r="J2176" s="10"/>
      <c r="K2176"/>
      <c r="L2176"/>
      <c r="M2176"/>
      <c r="N2176" s="17"/>
      <c r="O2176"/>
      <c r="P2176" s="10"/>
      <c r="Q2176"/>
      <c r="R2176"/>
      <c r="S2176"/>
      <c r="T2176" s="17"/>
    </row>
    <row r="2177" spans="1:20" x14ac:dyDescent="0.3">
      <c r="A2177" s="10">
        <f>IF(ISBLANK('Step 1.1 Raw Data'!A2177),"-",'Step 1.1 Raw Data'!A2177)</f>
        <v>43223.041792476855</v>
      </c>
      <c r="B2177">
        <f t="shared" si="178"/>
        <v>1</v>
      </c>
      <c r="C2177">
        <f t="shared" si="177"/>
        <v>5</v>
      </c>
      <c r="D2177">
        <f>IF(ISBLANK('Step 1.1 Raw Data'!B2177),"-",'Step 1.1 Raw Data'!B2177)</f>
        <v>86.720100000000002</v>
      </c>
      <c r="E2177">
        <f>IF(ISBLANK('Step 1.1 Raw Data'!C2177),"-",'Step 1.1 Raw Data'!C2177)</f>
        <v>86.720100000000002</v>
      </c>
      <c r="F2177">
        <f>IF(ISBLANK('Step 1.1 Raw Data'!D2177),"-",'Step 1.1 Raw Data'!D2177)</f>
        <v>86.720100000000002</v>
      </c>
      <c r="G2177" s="17">
        <f t="shared" si="179"/>
        <v>86.720100000000002</v>
      </c>
      <c r="H2177" s="61">
        <f>(SQRT(3)*G2177*'Step 1.1 Raw Data'!$G$3*'Step 1.1 Raw Data'!$G$4)/1000</f>
        <v>31.376034022511721</v>
      </c>
      <c r="J2177" s="10"/>
      <c r="K2177"/>
      <c r="L2177"/>
      <c r="M2177"/>
      <c r="N2177" s="17"/>
      <c r="O2177"/>
      <c r="P2177" s="10"/>
      <c r="Q2177"/>
      <c r="R2177"/>
      <c r="S2177"/>
      <c r="T2177" s="17"/>
    </row>
    <row r="2178" spans="1:20" x14ac:dyDescent="0.3">
      <c r="A2178" s="10">
        <f>IF(ISBLANK('Step 1.1 Raw Data'!A2178),"-",'Step 1.1 Raw Data'!A2178)</f>
        <v>43223.083459201385</v>
      </c>
      <c r="B2178">
        <f t="shared" si="178"/>
        <v>2</v>
      </c>
      <c r="C2178">
        <f t="shared" ref="C2178:C2241" si="180">WEEKDAY(A2178)</f>
        <v>5</v>
      </c>
      <c r="D2178">
        <f>IF(ISBLANK('Step 1.1 Raw Data'!B2178),"-",'Step 1.1 Raw Data'!B2178)</f>
        <v>86.509500000000003</v>
      </c>
      <c r="E2178">
        <f>IF(ISBLANK('Step 1.1 Raw Data'!C2178),"-",'Step 1.1 Raw Data'!C2178)</f>
        <v>86.509500000000003</v>
      </c>
      <c r="F2178">
        <f>IF(ISBLANK('Step 1.1 Raw Data'!D2178),"-",'Step 1.1 Raw Data'!D2178)</f>
        <v>86.509500000000003</v>
      </c>
      <c r="G2178" s="17">
        <f t="shared" si="179"/>
        <v>86.509500000000003</v>
      </c>
      <c r="H2178" s="61">
        <f>(SQRT(3)*G2178*'Step 1.1 Raw Data'!$G$3*'Step 1.1 Raw Data'!$G$4)/1000</f>
        <v>31.299837238085267</v>
      </c>
      <c r="J2178" s="10"/>
      <c r="K2178"/>
      <c r="L2178"/>
      <c r="M2178"/>
      <c r="N2178" s="17"/>
      <c r="O2178"/>
      <c r="P2178" s="10"/>
      <c r="Q2178"/>
      <c r="R2178"/>
      <c r="S2178"/>
      <c r="T2178" s="17"/>
    </row>
    <row r="2179" spans="1:20" x14ac:dyDescent="0.3">
      <c r="A2179" s="10">
        <f>IF(ISBLANK('Step 1.1 Raw Data'!A2179),"-",'Step 1.1 Raw Data'!A2179)</f>
        <v>43223.125125925922</v>
      </c>
      <c r="B2179">
        <f t="shared" ref="B2179:B2242" si="181">HOUR(A2179)</f>
        <v>3</v>
      </c>
      <c r="C2179">
        <f t="shared" si="180"/>
        <v>5</v>
      </c>
      <c r="D2179">
        <f>IF(ISBLANK('Step 1.1 Raw Data'!B2179),"-",'Step 1.1 Raw Data'!B2179)</f>
        <v>86.457599999999999</v>
      </c>
      <c r="E2179">
        <f>IF(ISBLANK('Step 1.1 Raw Data'!C2179),"-",'Step 1.1 Raw Data'!C2179)</f>
        <v>86.457599999999999</v>
      </c>
      <c r="F2179">
        <f>IF(ISBLANK('Step 1.1 Raw Data'!D2179),"-",'Step 1.1 Raw Data'!D2179)</f>
        <v>86.457599999999999</v>
      </c>
      <c r="G2179" s="17">
        <f t="shared" ref="G2179:G2242" si="182">AVERAGE(D2179:F2179)</f>
        <v>86.457599999999999</v>
      </c>
      <c r="H2179" s="61">
        <f>(SQRT(3)*G2179*'Step 1.1 Raw Data'!$G$3*'Step 1.1 Raw Data'!$G$4)/1000</f>
        <v>31.281059398048548</v>
      </c>
      <c r="J2179" s="10"/>
      <c r="K2179"/>
      <c r="L2179"/>
      <c r="M2179"/>
      <c r="N2179" s="17"/>
      <c r="O2179"/>
      <c r="P2179" s="10"/>
      <c r="Q2179"/>
      <c r="R2179"/>
      <c r="S2179"/>
      <c r="T2179" s="17"/>
    </row>
    <row r="2180" spans="1:20" x14ac:dyDescent="0.3">
      <c r="A2180" s="10">
        <f>IF(ISBLANK('Step 1.1 Raw Data'!A2180),"-",'Step 1.1 Raw Data'!A2180)</f>
        <v>43223.16679265046</v>
      </c>
      <c r="B2180">
        <f t="shared" si="181"/>
        <v>4</v>
      </c>
      <c r="C2180">
        <f t="shared" si="180"/>
        <v>5</v>
      </c>
      <c r="D2180">
        <f>IF(ISBLANK('Step 1.1 Raw Data'!B2180),"-",'Step 1.1 Raw Data'!B2180)</f>
        <v>86.631600000000006</v>
      </c>
      <c r="E2180">
        <f>IF(ISBLANK('Step 1.1 Raw Data'!C2180),"-",'Step 1.1 Raw Data'!C2180)</f>
        <v>86.631600000000006</v>
      </c>
      <c r="F2180">
        <f>IF(ISBLANK('Step 1.1 Raw Data'!D2180),"-",'Step 1.1 Raw Data'!D2180)</f>
        <v>86.631600000000006</v>
      </c>
      <c r="G2180" s="17">
        <f t="shared" si="182"/>
        <v>86.631600000000006</v>
      </c>
      <c r="H2180" s="61">
        <f>(SQRT(3)*G2180*'Step 1.1 Raw Data'!$G$3*'Step 1.1 Raw Data'!$G$4)/1000</f>
        <v>31.344014006264135</v>
      </c>
      <c r="J2180" s="10"/>
      <c r="K2180"/>
      <c r="L2180"/>
      <c r="M2180"/>
      <c r="N2180" s="17"/>
      <c r="O2180"/>
      <c r="P2180" s="10"/>
      <c r="Q2180"/>
      <c r="R2180"/>
      <c r="S2180"/>
      <c r="T2180" s="17"/>
    </row>
    <row r="2181" spans="1:20" x14ac:dyDescent="0.3">
      <c r="A2181" s="10">
        <f>IF(ISBLANK('Step 1.1 Raw Data'!A2181),"-",'Step 1.1 Raw Data'!A2181)</f>
        <v>43223.208459374997</v>
      </c>
      <c r="B2181">
        <f t="shared" si="181"/>
        <v>5</v>
      </c>
      <c r="C2181">
        <f t="shared" si="180"/>
        <v>5</v>
      </c>
      <c r="D2181">
        <f>IF(ISBLANK('Step 1.1 Raw Data'!B2181),"-",'Step 1.1 Raw Data'!B2181)</f>
        <v>86.569000000000003</v>
      </c>
      <c r="E2181">
        <f>IF(ISBLANK('Step 1.1 Raw Data'!C2181),"-",'Step 1.1 Raw Data'!C2181)</f>
        <v>86.569000000000003</v>
      </c>
      <c r="F2181">
        <f>IF(ISBLANK('Step 1.1 Raw Data'!D2181),"-",'Step 1.1 Raw Data'!D2181)</f>
        <v>86.569000000000003</v>
      </c>
      <c r="G2181" s="17">
        <f t="shared" si="182"/>
        <v>86.569000000000003</v>
      </c>
      <c r="H2181" s="61">
        <f>(SQRT(3)*G2181*'Step 1.1 Raw Data'!$G$3*'Step 1.1 Raw Data'!$G$4)/1000</f>
        <v>31.321364819630251</v>
      </c>
      <c r="J2181" s="10"/>
      <c r="K2181"/>
      <c r="L2181"/>
      <c r="M2181"/>
      <c r="N2181" s="17"/>
      <c r="O2181"/>
      <c r="P2181" s="10"/>
      <c r="Q2181"/>
      <c r="R2181"/>
      <c r="S2181"/>
      <c r="T2181" s="17"/>
    </row>
    <row r="2182" spans="1:20" x14ac:dyDescent="0.3">
      <c r="A2182" s="10">
        <f>IF(ISBLANK('Step 1.1 Raw Data'!A2182),"-",'Step 1.1 Raw Data'!A2182)</f>
        <v>43223.250126099534</v>
      </c>
      <c r="B2182">
        <f t="shared" si="181"/>
        <v>6</v>
      </c>
      <c r="C2182">
        <f t="shared" si="180"/>
        <v>5</v>
      </c>
      <c r="D2182">
        <f>IF(ISBLANK('Step 1.1 Raw Data'!B2182),"-",'Step 1.1 Raw Data'!B2182)</f>
        <v>86.646799999999999</v>
      </c>
      <c r="E2182">
        <f>IF(ISBLANK('Step 1.1 Raw Data'!C2182),"-",'Step 1.1 Raw Data'!C2182)</f>
        <v>86.646799999999999</v>
      </c>
      <c r="F2182">
        <f>IF(ISBLANK('Step 1.1 Raw Data'!D2182),"-",'Step 1.1 Raw Data'!D2182)</f>
        <v>86.646799999999999</v>
      </c>
      <c r="G2182" s="17">
        <f t="shared" si="182"/>
        <v>86.646799999999999</v>
      </c>
      <c r="H2182" s="61">
        <f>(SQRT(3)*G2182*'Step 1.1 Raw Data'!$G$3*'Step 1.1 Raw Data'!$G$4)/1000</f>
        <v>31.349513489280671</v>
      </c>
      <c r="J2182" s="10"/>
      <c r="K2182"/>
      <c r="L2182"/>
      <c r="M2182"/>
      <c r="N2182" s="17"/>
      <c r="O2182"/>
      <c r="P2182" s="10"/>
      <c r="Q2182"/>
      <c r="R2182"/>
      <c r="S2182"/>
      <c r="T2182" s="17"/>
    </row>
    <row r="2183" spans="1:20" x14ac:dyDescent="0.3">
      <c r="A2183" s="10">
        <f>IF(ISBLANK('Step 1.1 Raw Data'!A2183),"-",'Step 1.1 Raw Data'!A2183)</f>
        <v>43223.291792824071</v>
      </c>
      <c r="B2183">
        <f t="shared" si="181"/>
        <v>7</v>
      </c>
      <c r="C2183">
        <f t="shared" si="180"/>
        <v>5</v>
      </c>
      <c r="D2183">
        <f>IF(ISBLANK('Step 1.1 Raw Data'!B2183),"-",'Step 1.1 Raw Data'!B2183)</f>
        <v>86.636099999999999</v>
      </c>
      <c r="E2183">
        <f>IF(ISBLANK('Step 1.1 Raw Data'!C2183),"-",'Step 1.1 Raw Data'!C2183)</f>
        <v>86.636099999999999</v>
      </c>
      <c r="F2183">
        <f>IF(ISBLANK('Step 1.1 Raw Data'!D2183),"-",'Step 1.1 Raw Data'!D2183)</f>
        <v>86.636099999999999</v>
      </c>
      <c r="G2183" s="17">
        <f t="shared" si="182"/>
        <v>86.636099999999999</v>
      </c>
      <c r="H2183" s="61">
        <f>(SQRT(3)*G2183*'Step 1.1 Raw Data'!$G$3*'Step 1.1 Raw Data'!$G$4)/1000</f>
        <v>31.345642142683506</v>
      </c>
      <c r="J2183" s="10"/>
      <c r="K2183"/>
      <c r="L2183"/>
      <c r="M2183"/>
      <c r="N2183" s="17"/>
      <c r="O2183"/>
      <c r="P2183" s="10"/>
      <c r="Q2183"/>
      <c r="R2183"/>
      <c r="S2183"/>
      <c r="T2183" s="17"/>
    </row>
    <row r="2184" spans="1:20" x14ac:dyDescent="0.3">
      <c r="A2184" s="10">
        <f>IF(ISBLANK('Step 1.1 Raw Data'!A2184),"-",'Step 1.1 Raw Data'!A2184)</f>
        <v>43223.333459548609</v>
      </c>
      <c r="B2184">
        <f t="shared" si="181"/>
        <v>8</v>
      </c>
      <c r="C2184">
        <f t="shared" si="180"/>
        <v>5</v>
      </c>
      <c r="D2184">
        <f>IF(ISBLANK('Step 1.1 Raw Data'!B2184),"-",'Step 1.1 Raw Data'!B2184)</f>
        <v>86.681899999999999</v>
      </c>
      <c r="E2184">
        <f>IF(ISBLANK('Step 1.1 Raw Data'!C2184),"-",'Step 1.1 Raw Data'!C2184)</f>
        <v>86.681899999999999</v>
      </c>
      <c r="F2184">
        <f>IF(ISBLANK('Step 1.1 Raw Data'!D2184),"-",'Step 1.1 Raw Data'!D2184)</f>
        <v>86.681899999999999</v>
      </c>
      <c r="G2184" s="17">
        <f t="shared" si="182"/>
        <v>86.681899999999999</v>
      </c>
      <c r="H2184" s="61">
        <f>(SQRT(3)*G2184*'Step 1.1 Raw Data'!$G$3*'Step 1.1 Raw Data'!$G$4)/1000</f>
        <v>31.362212953351747</v>
      </c>
      <c r="J2184" s="10"/>
      <c r="K2184"/>
      <c r="L2184"/>
      <c r="M2184"/>
      <c r="N2184" s="17"/>
      <c r="O2184"/>
      <c r="P2184" s="10"/>
      <c r="Q2184"/>
      <c r="R2184"/>
      <c r="S2184"/>
      <c r="T2184" s="17"/>
    </row>
    <row r="2185" spans="1:20" x14ac:dyDescent="0.3">
      <c r="A2185" s="10">
        <f>IF(ISBLANK('Step 1.1 Raw Data'!A2185),"-",'Step 1.1 Raw Data'!A2185)</f>
        <v>43223.375126273146</v>
      </c>
      <c r="B2185">
        <f t="shared" si="181"/>
        <v>9</v>
      </c>
      <c r="C2185">
        <f t="shared" si="180"/>
        <v>5</v>
      </c>
      <c r="D2185">
        <f>IF(ISBLANK('Step 1.1 Raw Data'!B2185),"-",'Step 1.1 Raw Data'!B2185)</f>
        <v>86.709400000000002</v>
      </c>
      <c r="E2185">
        <f>IF(ISBLANK('Step 1.1 Raw Data'!C2185),"-",'Step 1.1 Raw Data'!C2185)</f>
        <v>86.709400000000002</v>
      </c>
      <c r="F2185">
        <f>IF(ISBLANK('Step 1.1 Raw Data'!D2185),"-",'Step 1.1 Raw Data'!D2185)</f>
        <v>86.709400000000002</v>
      </c>
      <c r="G2185" s="17">
        <f t="shared" si="182"/>
        <v>86.709400000000002</v>
      </c>
      <c r="H2185" s="61">
        <f>(SQRT(3)*G2185*'Step 1.1 Raw Data'!$G$3*'Step 1.1 Raw Data'!$G$4)/1000</f>
        <v>31.372162675914559</v>
      </c>
      <c r="J2185" s="10"/>
      <c r="K2185"/>
      <c r="L2185"/>
      <c r="M2185"/>
      <c r="N2185" s="17"/>
      <c r="O2185"/>
      <c r="P2185" s="10"/>
      <c r="Q2185"/>
      <c r="R2185"/>
      <c r="S2185"/>
      <c r="T2185" s="17"/>
    </row>
    <row r="2186" spans="1:20" x14ac:dyDescent="0.3">
      <c r="A2186" s="10">
        <f>IF(ISBLANK('Step 1.1 Raw Data'!A2186),"-",'Step 1.1 Raw Data'!A2186)</f>
        <v>43223.416792997683</v>
      </c>
      <c r="B2186">
        <f t="shared" si="181"/>
        <v>10</v>
      </c>
      <c r="C2186">
        <f t="shared" si="180"/>
        <v>5</v>
      </c>
      <c r="D2186">
        <f>IF(ISBLANK('Step 1.1 Raw Data'!B2186),"-",'Step 1.1 Raw Data'!B2186)</f>
        <v>86.793300000000002</v>
      </c>
      <c r="E2186">
        <f>IF(ISBLANK('Step 1.1 Raw Data'!C2186),"-",'Step 1.1 Raw Data'!C2186)</f>
        <v>86.793300000000002</v>
      </c>
      <c r="F2186">
        <f>IF(ISBLANK('Step 1.1 Raw Data'!D2186),"-",'Step 1.1 Raw Data'!D2186)</f>
        <v>86.793300000000002</v>
      </c>
      <c r="G2186" s="17">
        <f t="shared" si="182"/>
        <v>86.793300000000002</v>
      </c>
      <c r="H2186" s="61">
        <f>(SQRT(3)*G2186*'Step 1.1 Raw Data'!$G$3*'Step 1.1 Raw Data'!$G$4)/1000</f>
        <v>31.402518374933457</v>
      </c>
      <c r="J2186" s="10"/>
      <c r="K2186"/>
      <c r="L2186"/>
      <c r="M2186"/>
      <c r="N2186" s="17"/>
      <c r="O2186"/>
      <c r="P2186" s="10"/>
      <c r="Q2186"/>
      <c r="R2186"/>
      <c r="S2186"/>
      <c r="T2186" s="17"/>
    </row>
    <row r="2187" spans="1:20" x14ac:dyDescent="0.3">
      <c r="A2187" s="10">
        <f>IF(ISBLANK('Step 1.1 Raw Data'!A2187),"-",'Step 1.1 Raw Data'!A2187)</f>
        <v>43223.45845972222</v>
      </c>
      <c r="B2187">
        <f t="shared" si="181"/>
        <v>11</v>
      </c>
      <c r="C2187">
        <f t="shared" si="180"/>
        <v>5</v>
      </c>
      <c r="D2187">
        <f>IF(ISBLANK('Step 1.1 Raw Data'!B2187),"-",'Step 1.1 Raw Data'!B2187)</f>
        <v>86.800899999999999</v>
      </c>
      <c r="E2187">
        <f>IF(ISBLANK('Step 1.1 Raw Data'!C2187),"-",'Step 1.1 Raw Data'!C2187)</f>
        <v>86.800899999999999</v>
      </c>
      <c r="F2187">
        <f>IF(ISBLANK('Step 1.1 Raw Data'!D2187),"-",'Step 1.1 Raw Data'!D2187)</f>
        <v>86.800899999999999</v>
      </c>
      <c r="G2187" s="17">
        <f t="shared" si="182"/>
        <v>86.800899999999999</v>
      </c>
      <c r="H2187" s="61">
        <f>(SQRT(3)*G2187*'Step 1.1 Raw Data'!$G$3*'Step 1.1 Raw Data'!$G$4)/1000</f>
        <v>31.405268116441722</v>
      </c>
      <c r="J2187" s="10"/>
      <c r="K2187"/>
      <c r="L2187"/>
      <c r="M2187"/>
      <c r="N2187" s="17"/>
      <c r="O2187"/>
      <c r="P2187" s="10"/>
      <c r="Q2187"/>
      <c r="R2187"/>
      <c r="S2187"/>
      <c r="T2187" s="17"/>
    </row>
    <row r="2188" spans="1:20" x14ac:dyDescent="0.3">
      <c r="A2188" s="10">
        <f>IF(ISBLANK('Step 1.1 Raw Data'!A2188),"-",'Step 1.1 Raw Data'!A2188)</f>
        <v>43223.500126446757</v>
      </c>
      <c r="B2188">
        <f t="shared" si="181"/>
        <v>12</v>
      </c>
      <c r="C2188">
        <f t="shared" si="180"/>
        <v>5</v>
      </c>
      <c r="D2188">
        <f>IF(ISBLANK('Step 1.1 Raw Data'!B2188),"-",'Step 1.1 Raw Data'!B2188)</f>
        <v>86.672799999999995</v>
      </c>
      <c r="E2188">
        <f>IF(ISBLANK('Step 1.1 Raw Data'!C2188),"-",'Step 1.1 Raw Data'!C2188)</f>
        <v>86.672799999999995</v>
      </c>
      <c r="F2188">
        <f>IF(ISBLANK('Step 1.1 Raw Data'!D2188),"-",'Step 1.1 Raw Data'!D2188)</f>
        <v>86.672799999999995</v>
      </c>
      <c r="G2188" s="17">
        <f t="shared" si="182"/>
        <v>86.672799999999995</v>
      </c>
      <c r="H2188" s="61">
        <f>(SQRT(3)*G2188*'Step 1.1 Raw Data'!$G$3*'Step 1.1 Raw Data'!$G$4)/1000</f>
        <v>31.358920499703686</v>
      </c>
      <c r="J2188" s="10"/>
      <c r="K2188"/>
      <c r="L2188"/>
      <c r="M2188"/>
      <c r="N2188" s="17"/>
      <c r="O2188"/>
      <c r="P2188" s="10"/>
      <c r="Q2188"/>
      <c r="R2188"/>
      <c r="S2188"/>
      <c r="T2188" s="17"/>
    </row>
    <row r="2189" spans="1:20" x14ac:dyDescent="0.3">
      <c r="A2189" s="10">
        <f>IF(ISBLANK('Step 1.1 Raw Data'!A2189),"-",'Step 1.1 Raw Data'!A2189)</f>
        <v>43223.541793171295</v>
      </c>
      <c r="B2189">
        <f t="shared" si="181"/>
        <v>13</v>
      </c>
      <c r="C2189">
        <f t="shared" si="180"/>
        <v>5</v>
      </c>
      <c r="D2189">
        <f>IF(ISBLANK('Step 1.1 Raw Data'!B2189),"-",'Step 1.1 Raw Data'!B2189)</f>
        <v>86.631600000000006</v>
      </c>
      <c r="E2189">
        <f>IF(ISBLANK('Step 1.1 Raw Data'!C2189),"-",'Step 1.1 Raw Data'!C2189)</f>
        <v>86.631600000000006</v>
      </c>
      <c r="F2189">
        <f>IF(ISBLANK('Step 1.1 Raw Data'!D2189),"-",'Step 1.1 Raw Data'!D2189)</f>
        <v>86.631600000000006</v>
      </c>
      <c r="G2189" s="17">
        <f t="shared" si="182"/>
        <v>86.631600000000006</v>
      </c>
      <c r="H2189" s="61">
        <f>(SQRT(3)*G2189*'Step 1.1 Raw Data'!$G$3*'Step 1.1 Raw Data'!$G$4)/1000</f>
        <v>31.344014006264135</v>
      </c>
      <c r="J2189" s="10"/>
      <c r="K2189"/>
      <c r="L2189"/>
      <c r="M2189"/>
      <c r="N2189" s="17"/>
      <c r="O2189"/>
      <c r="P2189" s="10"/>
      <c r="Q2189"/>
      <c r="R2189"/>
      <c r="S2189"/>
      <c r="T2189" s="17"/>
    </row>
    <row r="2190" spans="1:20" x14ac:dyDescent="0.3">
      <c r="A2190" s="10">
        <f>IF(ISBLANK('Step 1.1 Raw Data'!A2190),"-",'Step 1.1 Raw Data'!A2190)</f>
        <v>43223.583459895832</v>
      </c>
      <c r="B2190">
        <f t="shared" si="181"/>
        <v>14</v>
      </c>
      <c r="C2190">
        <f t="shared" si="180"/>
        <v>5</v>
      </c>
      <c r="D2190">
        <f>IF(ISBLANK('Step 1.1 Raw Data'!B2190),"-",'Step 1.1 Raw Data'!B2190)</f>
        <v>86.631600000000006</v>
      </c>
      <c r="E2190">
        <f>IF(ISBLANK('Step 1.1 Raw Data'!C2190),"-",'Step 1.1 Raw Data'!C2190)</f>
        <v>86.631600000000006</v>
      </c>
      <c r="F2190">
        <f>IF(ISBLANK('Step 1.1 Raw Data'!D2190),"-",'Step 1.1 Raw Data'!D2190)</f>
        <v>86.631600000000006</v>
      </c>
      <c r="G2190" s="17">
        <f t="shared" si="182"/>
        <v>86.631600000000006</v>
      </c>
      <c r="H2190" s="61">
        <f>(SQRT(3)*G2190*'Step 1.1 Raw Data'!$G$3*'Step 1.1 Raw Data'!$G$4)/1000</f>
        <v>31.344014006264135</v>
      </c>
      <c r="J2190" s="10"/>
      <c r="K2190"/>
      <c r="L2190"/>
      <c r="M2190"/>
      <c r="N2190" s="17"/>
      <c r="O2190"/>
      <c r="P2190" s="10"/>
      <c r="Q2190"/>
      <c r="R2190"/>
      <c r="S2190"/>
      <c r="T2190" s="17"/>
    </row>
    <row r="2191" spans="1:20" x14ac:dyDescent="0.3">
      <c r="A2191" s="10">
        <f>IF(ISBLANK('Step 1.1 Raw Data'!A2191),"-",'Step 1.1 Raw Data'!A2191)</f>
        <v>43223.625126620369</v>
      </c>
      <c r="B2191">
        <f t="shared" si="181"/>
        <v>15</v>
      </c>
      <c r="C2191">
        <f t="shared" si="180"/>
        <v>5</v>
      </c>
      <c r="D2191">
        <f>IF(ISBLANK('Step 1.1 Raw Data'!B2191),"-",'Step 1.1 Raw Data'!B2191)</f>
        <v>86.663600000000002</v>
      </c>
      <c r="E2191">
        <f>IF(ISBLANK('Step 1.1 Raw Data'!C2191),"-",'Step 1.1 Raw Data'!C2191)</f>
        <v>86.663600000000002</v>
      </c>
      <c r="F2191">
        <f>IF(ISBLANK('Step 1.1 Raw Data'!D2191),"-",'Step 1.1 Raw Data'!D2191)</f>
        <v>86.663600000000002</v>
      </c>
      <c r="G2191" s="17">
        <f t="shared" si="182"/>
        <v>86.663600000000017</v>
      </c>
      <c r="H2191" s="61">
        <f>(SQRT(3)*G2191*'Step 1.1 Raw Data'!$G$3*'Step 1.1 Raw Data'!$G$4)/1000</f>
        <v>31.355591865246314</v>
      </c>
      <c r="J2191" s="10"/>
      <c r="K2191"/>
      <c r="L2191"/>
      <c r="M2191"/>
      <c r="N2191" s="17"/>
      <c r="O2191"/>
      <c r="P2191" s="10"/>
      <c r="Q2191"/>
      <c r="R2191"/>
      <c r="S2191"/>
      <c r="T2191" s="17"/>
    </row>
    <row r="2192" spans="1:20" x14ac:dyDescent="0.3">
      <c r="A2192" s="10">
        <f>IF(ISBLANK('Step 1.1 Raw Data'!A2192),"-",'Step 1.1 Raw Data'!A2192)</f>
        <v>43223.666793344906</v>
      </c>
      <c r="B2192">
        <f t="shared" si="181"/>
        <v>16</v>
      </c>
      <c r="C2192">
        <f t="shared" si="180"/>
        <v>5</v>
      </c>
      <c r="D2192">
        <f>IF(ISBLANK('Step 1.1 Raw Data'!B2192),"-",'Step 1.1 Raw Data'!B2192)</f>
        <v>86.556799999999996</v>
      </c>
      <c r="E2192">
        <f>IF(ISBLANK('Step 1.1 Raw Data'!C2192),"-",'Step 1.1 Raw Data'!C2192)</f>
        <v>86.556799999999996</v>
      </c>
      <c r="F2192">
        <f>IF(ISBLANK('Step 1.1 Raw Data'!D2192),"-",'Step 1.1 Raw Data'!D2192)</f>
        <v>86.556799999999996</v>
      </c>
      <c r="G2192" s="17">
        <f t="shared" si="182"/>
        <v>86.556799999999996</v>
      </c>
      <c r="H2192" s="61">
        <f>(SQRT(3)*G2192*'Step 1.1 Raw Data'!$G$3*'Step 1.1 Raw Data'!$G$4)/1000</f>
        <v>31.316950760893295</v>
      </c>
      <c r="J2192" s="10"/>
      <c r="K2192"/>
      <c r="L2192"/>
      <c r="M2192"/>
      <c r="N2192" s="17"/>
      <c r="O2192"/>
      <c r="P2192" s="10"/>
      <c r="Q2192"/>
      <c r="R2192"/>
      <c r="S2192"/>
      <c r="T2192" s="17"/>
    </row>
    <row r="2193" spans="1:20" x14ac:dyDescent="0.3">
      <c r="A2193" s="10">
        <f>IF(ISBLANK('Step 1.1 Raw Data'!A2193),"-",'Step 1.1 Raw Data'!A2193)</f>
        <v>43223.708460069443</v>
      </c>
      <c r="B2193">
        <f t="shared" si="181"/>
        <v>17</v>
      </c>
      <c r="C2193">
        <f t="shared" si="180"/>
        <v>5</v>
      </c>
      <c r="D2193">
        <f>IF(ISBLANK('Step 1.1 Raw Data'!B2193),"-",'Step 1.1 Raw Data'!B2193)</f>
        <v>86.686499999999995</v>
      </c>
      <c r="E2193">
        <f>IF(ISBLANK('Step 1.1 Raw Data'!C2193),"-",'Step 1.1 Raw Data'!C2193)</f>
        <v>86.686499999999995</v>
      </c>
      <c r="F2193">
        <f>IF(ISBLANK('Step 1.1 Raw Data'!D2193),"-",'Step 1.1 Raw Data'!D2193)</f>
        <v>86.686499999999995</v>
      </c>
      <c r="G2193" s="17">
        <f t="shared" si="182"/>
        <v>86.686499999999981</v>
      </c>
      <c r="H2193" s="61">
        <f>(SQRT(3)*G2193*'Step 1.1 Raw Data'!$G$3*'Step 1.1 Raw Data'!$G$4)/1000</f>
        <v>31.363877270580424</v>
      </c>
      <c r="J2193" s="10"/>
      <c r="K2193"/>
      <c r="L2193"/>
      <c r="M2193"/>
      <c r="N2193" s="17"/>
      <c r="O2193"/>
      <c r="P2193" s="10"/>
      <c r="Q2193"/>
      <c r="R2193"/>
      <c r="S2193"/>
      <c r="T2193" s="17"/>
    </row>
    <row r="2194" spans="1:20" x14ac:dyDescent="0.3">
      <c r="A2194" s="10">
        <f>IF(ISBLANK('Step 1.1 Raw Data'!A2194),"-",'Step 1.1 Raw Data'!A2194)</f>
        <v>43223.750126793981</v>
      </c>
      <c r="B2194">
        <f t="shared" si="181"/>
        <v>18</v>
      </c>
      <c r="C2194">
        <f t="shared" si="180"/>
        <v>5</v>
      </c>
      <c r="D2194">
        <f>IF(ISBLANK('Step 1.1 Raw Data'!B2194),"-",'Step 1.1 Raw Data'!B2194)</f>
        <v>86.726200000000006</v>
      </c>
      <c r="E2194">
        <f>IF(ISBLANK('Step 1.1 Raw Data'!C2194),"-",'Step 1.1 Raw Data'!C2194)</f>
        <v>86.726200000000006</v>
      </c>
      <c r="F2194">
        <f>IF(ISBLANK('Step 1.1 Raw Data'!D2194),"-",'Step 1.1 Raw Data'!D2194)</f>
        <v>86.726200000000006</v>
      </c>
      <c r="G2194" s="17">
        <f t="shared" si="182"/>
        <v>86.726200000000006</v>
      </c>
      <c r="H2194" s="61">
        <f>(SQRT(3)*G2194*'Step 1.1 Raw Data'!$G$3*'Step 1.1 Raw Data'!$G$4)/1000</f>
        <v>31.378241051880199</v>
      </c>
      <c r="J2194" s="10"/>
      <c r="K2194"/>
      <c r="L2194"/>
      <c r="M2194"/>
      <c r="N2194" s="17"/>
      <c r="O2194"/>
      <c r="P2194" s="10"/>
      <c r="Q2194"/>
      <c r="R2194"/>
      <c r="S2194"/>
      <c r="T2194" s="17"/>
    </row>
    <row r="2195" spans="1:20" x14ac:dyDescent="0.3">
      <c r="A2195" s="10">
        <f>IF(ISBLANK('Step 1.1 Raw Data'!A2195),"-",'Step 1.1 Raw Data'!A2195)</f>
        <v>43223.791793518518</v>
      </c>
      <c r="B2195">
        <f t="shared" si="181"/>
        <v>19</v>
      </c>
      <c r="C2195">
        <f t="shared" si="180"/>
        <v>5</v>
      </c>
      <c r="D2195">
        <f>IF(ISBLANK('Step 1.1 Raw Data'!B2195),"-",'Step 1.1 Raw Data'!B2195)</f>
        <v>86.518699999999995</v>
      </c>
      <c r="E2195">
        <f>IF(ISBLANK('Step 1.1 Raw Data'!C2195),"-",'Step 1.1 Raw Data'!C2195)</f>
        <v>86.518699999999995</v>
      </c>
      <c r="F2195">
        <f>IF(ISBLANK('Step 1.1 Raw Data'!D2195),"-",'Step 1.1 Raw Data'!D2195)</f>
        <v>86.518699999999995</v>
      </c>
      <c r="G2195" s="17">
        <f t="shared" si="182"/>
        <v>86.51870000000001</v>
      </c>
      <c r="H2195" s="61">
        <f>(SQRT(3)*G2195*'Step 1.1 Raw Data'!$G$3*'Step 1.1 Raw Data'!$G$4)/1000</f>
        <v>31.303165872542639</v>
      </c>
      <c r="J2195" s="10"/>
      <c r="K2195"/>
      <c r="L2195"/>
      <c r="M2195"/>
      <c r="N2195" s="17"/>
      <c r="O2195"/>
      <c r="P2195" s="10"/>
      <c r="Q2195"/>
      <c r="R2195"/>
      <c r="S2195"/>
      <c r="T2195" s="17"/>
    </row>
    <row r="2196" spans="1:20" x14ac:dyDescent="0.3">
      <c r="A2196" s="10">
        <f>IF(ISBLANK('Step 1.1 Raw Data'!A2196),"-",'Step 1.1 Raw Data'!A2196)</f>
        <v>43223.833460243055</v>
      </c>
      <c r="B2196">
        <f t="shared" si="181"/>
        <v>20</v>
      </c>
      <c r="C2196">
        <f t="shared" si="180"/>
        <v>5</v>
      </c>
      <c r="D2196">
        <f>IF(ISBLANK('Step 1.1 Raw Data'!B2196),"-",'Step 1.1 Raw Data'!B2196)</f>
        <v>86.576599999999999</v>
      </c>
      <c r="E2196">
        <f>IF(ISBLANK('Step 1.1 Raw Data'!C2196),"-",'Step 1.1 Raw Data'!C2196)</f>
        <v>86.576599999999999</v>
      </c>
      <c r="F2196">
        <f>IF(ISBLANK('Step 1.1 Raw Data'!D2196),"-",'Step 1.1 Raw Data'!D2196)</f>
        <v>86.576599999999999</v>
      </c>
      <c r="G2196" s="17">
        <f t="shared" si="182"/>
        <v>86.576599999999999</v>
      </c>
      <c r="H2196" s="61">
        <f>(SQRT(3)*G2196*'Step 1.1 Raw Data'!$G$3*'Step 1.1 Raw Data'!$G$4)/1000</f>
        <v>31.324114561138519</v>
      </c>
      <c r="J2196" s="10"/>
      <c r="K2196"/>
      <c r="L2196"/>
      <c r="M2196"/>
      <c r="N2196" s="17"/>
      <c r="O2196"/>
      <c r="P2196" s="10"/>
      <c r="Q2196"/>
      <c r="R2196"/>
      <c r="S2196"/>
      <c r="T2196" s="17"/>
    </row>
    <row r="2197" spans="1:20" x14ac:dyDescent="0.3">
      <c r="A2197" s="10">
        <f>IF(ISBLANK('Step 1.1 Raw Data'!A2197),"-",'Step 1.1 Raw Data'!A2197)</f>
        <v>43223.875126967592</v>
      </c>
      <c r="B2197">
        <f t="shared" si="181"/>
        <v>21</v>
      </c>
      <c r="C2197">
        <f t="shared" si="180"/>
        <v>5</v>
      </c>
      <c r="D2197">
        <f>IF(ISBLANK('Step 1.1 Raw Data'!B2197),"-",'Step 1.1 Raw Data'!B2197)</f>
        <v>86.619399999999999</v>
      </c>
      <c r="E2197">
        <f>IF(ISBLANK('Step 1.1 Raw Data'!C2197),"-",'Step 1.1 Raw Data'!C2197)</f>
        <v>86.619399999999999</v>
      </c>
      <c r="F2197">
        <f>IF(ISBLANK('Step 1.1 Raw Data'!D2197),"-",'Step 1.1 Raw Data'!D2197)</f>
        <v>86.619399999999999</v>
      </c>
      <c r="G2197" s="17">
        <f t="shared" si="182"/>
        <v>86.619399999999999</v>
      </c>
      <c r="H2197" s="61">
        <f>(SQRT(3)*G2197*'Step 1.1 Raw Data'!$G$3*'Step 1.1 Raw Data'!$G$4)/1000</f>
        <v>31.339599947527173</v>
      </c>
      <c r="J2197" s="10"/>
      <c r="K2197"/>
      <c r="L2197"/>
      <c r="M2197"/>
      <c r="N2197" s="17"/>
      <c r="O2197"/>
      <c r="P2197" s="10"/>
      <c r="Q2197"/>
      <c r="R2197"/>
      <c r="S2197"/>
      <c r="T2197" s="17"/>
    </row>
    <row r="2198" spans="1:20" x14ac:dyDescent="0.3">
      <c r="A2198" s="10">
        <f>IF(ISBLANK('Step 1.1 Raw Data'!A2198),"-",'Step 1.1 Raw Data'!A2198)</f>
        <v>43223.916793692129</v>
      </c>
      <c r="B2198">
        <f t="shared" si="181"/>
        <v>22</v>
      </c>
      <c r="C2198">
        <f t="shared" si="180"/>
        <v>5</v>
      </c>
      <c r="D2198">
        <f>IF(ISBLANK('Step 1.1 Raw Data'!B2198),"-",'Step 1.1 Raw Data'!B2198)</f>
        <v>86.674300000000002</v>
      </c>
      <c r="E2198">
        <f>IF(ISBLANK('Step 1.1 Raw Data'!C2198),"-",'Step 1.1 Raw Data'!C2198)</f>
        <v>86.674300000000002</v>
      </c>
      <c r="F2198">
        <f>IF(ISBLANK('Step 1.1 Raw Data'!D2198),"-",'Step 1.1 Raw Data'!D2198)</f>
        <v>86.674300000000002</v>
      </c>
      <c r="G2198" s="17">
        <f t="shared" si="182"/>
        <v>86.674300000000002</v>
      </c>
      <c r="H2198" s="61">
        <f>(SQRT(3)*G2198*'Step 1.1 Raw Data'!$G$3*'Step 1.1 Raw Data'!$G$4)/1000</f>
        <v>31.35946321184348</v>
      </c>
      <c r="J2198" s="10"/>
      <c r="K2198"/>
      <c r="L2198"/>
      <c r="M2198"/>
      <c r="N2198" s="17"/>
      <c r="O2198"/>
      <c r="P2198" s="10"/>
      <c r="Q2198"/>
      <c r="R2198"/>
      <c r="S2198"/>
      <c r="T2198" s="17"/>
    </row>
    <row r="2199" spans="1:20" x14ac:dyDescent="0.3">
      <c r="A2199" s="10">
        <f>IF(ISBLANK('Step 1.1 Raw Data'!A2199),"-",'Step 1.1 Raw Data'!A2199)</f>
        <v>43223.958460416667</v>
      </c>
      <c r="B2199">
        <f t="shared" si="181"/>
        <v>23</v>
      </c>
      <c r="C2199">
        <f t="shared" si="180"/>
        <v>5</v>
      </c>
      <c r="D2199">
        <f>IF(ISBLANK('Step 1.1 Raw Data'!B2199),"-",'Step 1.1 Raw Data'!B2199)</f>
        <v>86.564400000000006</v>
      </c>
      <c r="E2199">
        <f>IF(ISBLANK('Step 1.1 Raw Data'!C2199),"-",'Step 1.1 Raw Data'!C2199)</f>
        <v>86.564400000000006</v>
      </c>
      <c r="F2199">
        <f>IF(ISBLANK('Step 1.1 Raw Data'!D2199),"-",'Step 1.1 Raw Data'!D2199)</f>
        <v>86.564400000000006</v>
      </c>
      <c r="G2199" s="17">
        <f t="shared" si="182"/>
        <v>86.56440000000002</v>
      </c>
      <c r="H2199" s="61">
        <f>(SQRT(3)*G2199*'Step 1.1 Raw Data'!$G$3*'Step 1.1 Raw Data'!$G$4)/1000</f>
        <v>31.319700502401567</v>
      </c>
      <c r="J2199" s="10"/>
      <c r="K2199"/>
      <c r="L2199"/>
      <c r="M2199"/>
      <c r="N2199" s="17"/>
      <c r="O2199"/>
      <c r="P2199" s="10"/>
      <c r="Q2199"/>
      <c r="R2199"/>
      <c r="S2199"/>
      <c r="T2199" s="17"/>
    </row>
    <row r="2200" spans="1:20" x14ac:dyDescent="0.3">
      <c r="A2200" s="10">
        <f>IF(ISBLANK('Step 1.1 Raw Data'!A2200),"-",'Step 1.1 Raw Data'!A2200)</f>
        <v>43224.000127141204</v>
      </c>
      <c r="B2200">
        <f t="shared" si="181"/>
        <v>0</v>
      </c>
      <c r="C2200">
        <f t="shared" si="180"/>
        <v>6</v>
      </c>
      <c r="D2200">
        <f>IF(ISBLANK('Step 1.1 Raw Data'!B2200),"-",'Step 1.1 Raw Data'!B2200)</f>
        <v>86.2226</v>
      </c>
      <c r="E2200">
        <f>IF(ISBLANK('Step 1.1 Raw Data'!C2200),"-",'Step 1.1 Raw Data'!C2200)</f>
        <v>86.2226</v>
      </c>
      <c r="F2200">
        <f>IF(ISBLANK('Step 1.1 Raw Data'!D2200),"-",'Step 1.1 Raw Data'!D2200)</f>
        <v>86.2226</v>
      </c>
      <c r="G2200" s="17">
        <f t="shared" si="182"/>
        <v>86.2226</v>
      </c>
      <c r="H2200" s="61">
        <f>(SQRT(3)*G2200*'Step 1.1 Raw Data'!$G$3*'Step 1.1 Raw Data'!$G$4)/1000</f>
        <v>31.196034496148172</v>
      </c>
      <c r="J2200" s="10"/>
      <c r="K2200"/>
      <c r="L2200"/>
      <c r="M2200"/>
      <c r="N2200" s="17"/>
      <c r="O2200"/>
      <c r="P2200" s="10"/>
      <c r="Q2200"/>
      <c r="R2200"/>
      <c r="S2200"/>
      <c r="T2200" s="17"/>
    </row>
    <row r="2201" spans="1:20" x14ac:dyDescent="0.3">
      <c r="A2201" s="10">
        <f>IF(ISBLANK('Step 1.1 Raw Data'!A2201),"-",'Step 1.1 Raw Data'!A2201)</f>
        <v>43224.041793865741</v>
      </c>
      <c r="B2201">
        <f t="shared" si="181"/>
        <v>1</v>
      </c>
      <c r="C2201">
        <f t="shared" si="180"/>
        <v>6</v>
      </c>
      <c r="D2201">
        <f>IF(ISBLANK('Step 1.1 Raw Data'!B2201),"-",'Step 1.1 Raw Data'!B2201)</f>
        <v>86.112799999999993</v>
      </c>
      <c r="E2201">
        <f>IF(ISBLANK('Step 1.1 Raw Data'!C2201),"-",'Step 1.1 Raw Data'!C2201)</f>
        <v>86.112799999999993</v>
      </c>
      <c r="F2201">
        <f>IF(ISBLANK('Step 1.1 Raw Data'!D2201),"-",'Step 1.1 Raw Data'!D2201)</f>
        <v>86.112799999999993</v>
      </c>
      <c r="G2201" s="17">
        <f t="shared" si="182"/>
        <v>86.112799999999993</v>
      </c>
      <c r="H2201" s="61">
        <f>(SQRT(3)*G2201*'Step 1.1 Raw Data'!$G$3*'Step 1.1 Raw Data'!$G$4)/1000</f>
        <v>31.156307967515573</v>
      </c>
      <c r="J2201" s="10"/>
      <c r="K2201"/>
      <c r="L2201"/>
      <c r="M2201"/>
      <c r="N2201" s="17"/>
      <c r="O2201"/>
      <c r="P2201" s="10"/>
      <c r="Q2201"/>
      <c r="R2201"/>
      <c r="S2201"/>
      <c r="T2201" s="17"/>
    </row>
    <row r="2202" spans="1:20" x14ac:dyDescent="0.3">
      <c r="A2202" s="10">
        <f>IF(ISBLANK('Step 1.1 Raw Data'!A2202),"-",'Step 1.1 Raw Data'!A2202)</f>
        <v>43224.083460590278</v>
      </c>
      <c r="B2202">
        <f t="shared" si="181"/>
        <v>2</v>
      </c>
      <c r="C2202">
        <f t="shared" si="180"/>
        <v>6</v>
      </c>
      <c r="D2202">
        <f>IF(ISBLANK('Step 1.1 Raw Data'!B2202),"-",'Step 1.1 Raw Data'!B2202)</f>
        <v>86.2791</v>
      </c>
      <c r="E2202">
        <f>IF(ISBLANK('Step 1.1 Raw Data'!C2202),"-",'Step 1.1 Raw Data'!C2202)</f>
        <v>86.2791</v>
      </c>
      <c r="F2202">
        <f>IF(ISBLANK('Step 1.1 Raw Data'!D2202),"-",'Step 1.1 Raw Data'!D2202)</f>
        <v>86.2791</v>
      </c>
      <c r="G2202" s="17">
        <f t="shared" si="182"/>
        <v>86.279100000000014</v>
      </c>
      <c r="H2202" s="61">
        <f>(SQRT(3)*G2202*'Step 1.1 Raw Data'!$G$3*'Step 1.1 Raw Data'!$G$4)/1000</f>
        <v>31.216476653413586</v>
      </c>
      <c r="J2202" s="10"/>
      <c r="K2202"/>
      <c r="L2202"/>
      <c r="M2202"/>
      <c r="N2202" s="17"/>
      <c r="O2202"/>
      <c r="P2202" s="10"/>
      <c r="Q2202"/>
      <c r="R2202"/>
      <c r="S2202"/>
      <c r="T2202" s="17"/>
    </row>
    <row r="2203" spans="1:20" x14ac:dyDescent="0.3">
      <c r="A2203" s="10">
        <f>IF(ISBLANK('Step 1.1 Raw Data'!A2203),"-",'Step 1.1 Raw Data'!A2203)</f>
        <v>43224.125127314815</v>
      </c>
      <c r="B2203">
        <f t="shared" si="181"/>
        <v>3</v>
      </c>
      <c r="C2203">
        <f t="shared" si="180"/>
        <v>6</v>
      </c>
      <c r="D2203">
        <f>IF(ISBLANK('Step 1.1 Raw Data'!B2203),"-",'Step 1.1 Raw Data'!B2203)</f>
        <v>86.001400000000004</v>
      </c>
      <c r="E2203">
        <f>IF(ISBLANK('Step 1.1 Raw Data'!C2203),"-",'Step 1.1 Raw Data'!C2203)</f>
        <v>86.001400000000004</v>
      </c>
      <c r="F2203">
        <f>IF(ISBLANK('Step 1.1 Raw Data'!D2203),"-",'Step 1.1 Raw Data'!D2203)</f>
        <v>86.001400000000004</v>
      </c>
      <c r="G2203" s="17">
        <f t="shared" si="182"/>
        <v>86.001400000000004</v>
      </c>
      <c r="H2203" s="61">
        <f>(SQRT(3)*G2203*'Step 1.1 Raw Data'!$G$3*'Step 1.1 Raw Data'!$G$4)/1000</f>
        <v>31.11600254593387</v>
      </c>
      <c r="J2203" s="10"/>
      <c r="K2203"/>
      <c r="L2203"/>
      <c r="M2203"/>
      <c r="N2203" s="17"/>
      <c r="O2203"/>
      <c r="P2203" s="10"/>
      <c r="Q2203"/>
      <c r="R2203"/>
      <c r="S2203"/>
      <c r="T2203" s="17"/>
    </row>
    <row r="2204" spans="1:20" x14ac:dyDescent="0.3">
      <c r="A2204" s="10">
        <f>IF(ISBLANK('Step 1.1 Raw Data'!A2204),"-",'Step 1.1 Raw Data'!A2204)</f>
        <v>43224.166794039353</v>
      </c>
      <c r="B2204">
        <f t="shared" si="181"/>
        <v>4</v>
      </c>
      <c r="C2204">
        <f t="shared" si="180"/>
        <v>6</v>
      </c>
      <c r="D2204">
        <f>IF(ISBLANK('Step 1.1 Raw Data'!B2204),"-",'Step 1.1 Raw Data'!B2204)</f>
        <v>86.053299999999993</v>
      </c>
      <c r="E2204">
        <f>IF(ISBLANK('Step 1.1 Raw Data'!C2204),"-",'Step 1.1 Raw Data'!C2204)</f>
        <v>86.053299999999993</v>
      </c>
      <c r="F2204">
        <f>IF(ISBLANK('Step 1.1 Raw Data'!D2204),"-",'Step 1.1 Raw Data'!D2204)</f>
        <v>86.053299999999993</v>
      </c>
      <c r="G2204" s="17">
        <f t="shared" si="182"/>
        <v>86.053299999999993</v>
      </c>
      <c r="H2204" s="61">
        <f>(SQRT(3)*G2204*'Step 1.1 Raw Data'!$G$3*'Step 1.1 Raw Data'!$G$4)/1000</f>
        <v>31.134780385970586</v>
      </c>
      <c r="J2204" s="10"/>
      <c r="K2204"/>
      <c r="L2204"/>
      <c r="M2204"/>
      <c r="N2204" s="17"/>
      <c r="O2204"/>
      <c r="P2204" s="10"/>
      <c r="Q2204"/>
      <c r="R2204"/>
      <c r="S2204"/>
      <c r="T2204" s="17"/>
    </row>
    <row r="2205" spans="1:20" x14ac:dyDescent="0.3">
      <c r="A2205" s="10">
        <f>IF(ISBLANK('Step 1.1 Raw Data'!A2205),"-",'Step 1.1 Raw Data'!A2205)</f>
        <v>43224.20846076389</v>
      </c>
      <c r="B2205">
        <f t="shared" si="181"/>
        <v>5</v>
      </c>
      <c r="C2205">
        <f t="shared" si="180"/>
        <v>6</v>
      </c>
      <c r="D2205">
        <f>IF(ISBLANK('Step 1.1 Raw Data'!B2205),"-",'Step 1.1 Raw Data'!B2205)</f>
        <v>86.225700000000003</v>
      </c>
      <c r="E2205">
        <f>IF(ISBLANK('Step 1.1 Raw Data'!C2205),"-",'Step 1.1 Raw Data'!C2205)</f>
        <v>86.225700000000003</v>
      </c>
      <c r="F2205">
        <f>IF(ISBLANK('Step 1.1 Raw Data'!D2205),"-",'Step 1.1 Raw Data'!D2205)</f>
        <v>86.225700000000003</v>
      </c>
      <c r="G2205" s="17">
        <f t="shared" si="182"/>
        <v>86.225700000000003</v>
      </c>
      <c r="H2205" s="61">
        <f>(SQRT(3)*G2205*'Step 1.1 Raw Data'!$G$3*'Step 1.1 Raw Data'!$G$4)/1000</f>
        <v>31.19715610123707</v>
      </c>
      <c r="J2205" s="10"/>
      <c r="K2205"/>
      <c r="L2205"/>
      <c r="M2205"/>
      <c r="N2205" s="17"/>
      <c r="O2205"/>
      <c r="P2205" s="10"/>
      <c r="Q2205"/>
      <c r="R2205"/>
      <c r="S2205"/>
      <c r="T2205" s="17"/>
    </row>
    <row r="2206" spans="1:20" x14ac:dyDescent="0.3">
      <c r="A2206" s="10">
        <f>IF(ISBLANK('Step 1.1 Raw Data'!A2206),"-",'Step 1.1 Raw Data'!A2206)</f>
        <v>43224.250127488427</v>
      </c>
      <c r="B2206">
        <f t="shared" si="181"/>
        <v>6</v>
      </c>
      <c r="C2206">
        <f t="shared" si="180"/>
        <v>6</v>
      </c>
      <c r="D2206">
        <f>IF(ISBLANK('Step 1.1 Raw Data'!B2206),"-",'Step 1.1 Raw Data'!B2206)</f>
        <v>86.433199999999999</v>
      </c>
      <c r="E2206">
        <f>IF(ISBLANK('Step 1.1 Raw Data'!C2206),"-",'Step 1.1 Raw Data'!C2206)</f>
        <v>86.433199999999999</v>
      </c>
      <c r="F2206">
        <f>IF(ISBLANK('Step 1.1 Raw Data'!D2206),"-",'Step 1.1 Raw Data'!D2206)</f>
        <v>86.433199999999999</v>
      </c>
      <c r="G2206" s="17">
        <f t="shared" si="182"/>
        <v>86.433199999999999</v>
      </c>
      <c r="H2206" s="61">
        <f>(SQRT(3)*G2206*'Step 1.1 Raw Data'!$G$3*'Step 1.1 Raw Data'!$G$4)/1000</f>
        <v>31.27223128057463</v>
      </c>
      <c r="J2206" s="10"/>
      <c r="K2206"/>
      <c r="L2206"/>
      <c r="M2206"/>
      <c r="N2206" s="17"/>
      <c r="O2206"/>
      <c r="P2206" s="10"/>
      <c r="Q2206"/>
      <c r="R2206"/>
      <c r="S2206"/>
      <c r="T2206" s="17"/>
    </row>
    <row r="2207" spans="1:20" x14ac:dyDescent="0.3">
      <c r="A2207" s="10">
        <f>IF(ISBLANK('Step 1.1 Raw Data'!A2207),"-",'Step 1.1 Raw Data'!A2207)</f>
        <v>43224.291794212964</v>
      </c>
      <c r="B2207">
        <f t="shared" si="181"/>
        <v>7</v>
      </c>
      <c r="C2207">
        <f t="shared" si="180"/>
        <v>6</v>
      </c>
      <c r="D2207">
        <f>IF(ISBLANK('Step 1.1 Raw Data'!B2207),"-",'Step 1.1 Raw Data'!B2207)</f>
        <v>86.587299999999999</v>
      </c>
      <c r="E2207">
        <f>IF(ISBLANK('Step 1.1 Raw Data'!C2207),"-",'Step 1.1 Raw Data'!C2207)</f>
        <v>86.587299999999999</v>
      </c>
      <c r="F2207">
        <f>IF(ISBLANK('Step 1.1 Raw Data'!D2207),"-",'Step 1.1 Raw Data'!D2207)</f>
        <v>86.587299999999999</v>
      </c>
      <c r="G2207" s="17">
        <f t="shared" si="182"/>
        <v>86.587299999999985</v>
      </c>
      <c r="H2207" s="61">
        <f>(SQRT(3)*G2207*'Step 1.1 Raw Data'!$G$3*'Step 1.1 Raw Data'!$G$4)/1000</f>
        <v>31.327985907735673</v>
      </c>
      <c r="J2207" s="10"/>
      <c r="K2207"/>
      <c r="L2207"/>
      <c r="M2207"/>
      <c r="N2207" s="17"/>
      <c r="O2207"/>
      <c r="P2207" s="10"/>
      <c r="Q2207"/>
      <c r="R2207"/>
      <c r="S2207"/>
      <c r="T2207" s="17"/>
    </row>
    <row r="2208" spans="1:20" x14ac:dyDescent="0.3">
      <c r="A2208" s="10">
        <f>IF(ISBLANK('Step 1.1 Raw Data'!A2208),"-",'Step 1.1 Raw Data'!A2208)</f>
        <v>43224.333460937502</v>
      </c>
      <c r="B2208">
        <f t="shared" si="181"/>
        <v>8</v>
      </c>
      <c r="C2208">
        <f t="shared" si="180"/>
        <v>6</v>
      </c>
      <c r="D2208">
        <f>IF(ISBLANK('Step 1.1 Raw Data'!B2208),"-",'Step 1.1 Raw Data'!B2208)</f>
        <v>86.369100000000003</v>
      </c>
      <c r="E2208">
        <f>IF(ISBLANK('Step 1.1 Raw Data'!C2208),"-",'Step 1.1 Raw Data'!C2208)</f>
        <v>86.369100000000003</v>
      </c>
      <c r="F2208">
        <f>IF(ISBLANK('Step 1.1 Raw Data'!D2208),"-",'Step 1.1 Raw Data'!D2208)</f>
        <v>86.369100000000003</v>
      </c>
      <c r="G2208" s="17">
        <f t="shared" si="182"/>
        <v>86.369100000000003</v>
      </c>
      <c r="H2208" s="61">
        <f>(SQRT(3)*G2208*'Step 1.1 Raw Data'!$G$3*'Step 1.1 Raw Data'!$G$4)/1000</f>
        <v>31.249039381800955</v>
      </c>
      <c r="J2208" s="10"/>
      <c r="K2208"/>
      <c r="L2208"/>
      <c r="M2208"/>
      <c r="N2208" s="17"/>
      <c r="O2208"/>
      <c r="P2208" s="10"/>
      <c r="Q2208"/>
      <c r="R2208"/>
      <c r="S2208"/>
      <c r="T2208" s="17"/>
    </row>
    <row r="2209" spans="1:20" x14ac:dyDescent="0.3">
      <c r="A2209" s="10">
        <f>IF(ISBLANK('Step 1.1 Raw Data'!A2209),"-",'Step 1.1 Raw Data'!A2209)</f>
        <v>43224.375127662039</v>
      </c>
      <c r="B2209">
        <f t="shared" si="181"/>
        <v>9</v>
      </c>
      <c r="C2209">
        <f t="shared" si="180"/>
        <v>6</v>
      </c>
      <c r="D2209">
        <f>IF(ISBLANK('Step 1.1 Raw Data'!B2209),"-",'Step 1.1 Raw Data'!B2209)</f>
        <v>86.334000000000003</v>
      </c>
      <c r="E2209">
        <f>IF(ISBLANK('Step 1.1 Raw Data'!C2209),"-",'Step 1.1 Raw Data'!C2209)</f>
        <v>86.334000000000003</v>
      </c>
      <c r="F2209">
        <f>IF(ISBLANK('Step 1.1 Raw Data'!D2209),"-",'Step 1.1 Raw Data'!D2209)</f>
        <v>86.334000000000003</v>
      </c>
      <c r="G2209" s="17">
        <f t="shared" si="182"/>
        <v>86.334000000000003</v>
      </c>
      <c r="H2209" s="61">
        <f>(SQRT(3)*G2209*'Step 1.1 Raw Data'!$G$3*'Step 1.1 Raw Data'!$G$4)/1000</f>
        <v>31.236339917729882</v>
      </c>
      <c r="J2209" s="10"/>
      <c r="K2209"/>
      <c r="L2209"/>
      <c r="M2209"/>
      <c r="N2209" s="17"/>
      <c r="O2209"/>
      <c r="P2209" s="10"/>
      <c r="Q2209"/>
      <c r="R2209"/>
      <c r="S2209"/>
      <c r="T2209" s="17"/>
    </row>
    <row r="2210" spans="1:20" x14ac:dyDescent="0.3">
      <c r="A2210" s="10">
        <f>IF(ISBLANK('Step 1.1 Raw Data'!A2210),"-",'Step 1.1 Raw Data'!A2210)</f>
        <v>43224.416794386576</v>
      </c>
      <c r="B2210">
        <f t="shared" si="181"/>
        <v>10</v>
      </c>
      <c r="C2210">
        <f t="shared" si="180"/>
        <v>6</v>
      </c>
      <c r="D2210">
        <f>IF(ISBLANK('Step 1.1 Raw Data'!B2210),"-",'Step 1.1 Raw Data'!B2210)</f>
        <v>86.512600000000006</v>
      </c>
      <c r="E2210">
        <f>IF(ISBLANK('Step 1.1 Raw Data'!C2210),"-",'Step 1.1 Raw Data'!C2210)</f>
        <v>86.512600000000006</v>
      </c>
      <c r="F2210">
        <f>IF(ISBLANK('Step 1.1 Raw Data'!D2210),"-",'Step 1.1 Raw Data'!D2210)</f>
        <v>86.512600000000006</v>
      </c>
      <c r="G2210" s="17">
        <f t="shared" si="182"/>
        <v>86.512600000000006</v>
      </c>
      <c r="H2210" s="61">
        <f>(SQRT(3)*G2210*'Step 1.1 Raw Data'!$G$3*'Step 1.1 Raw Data'!$G$4)/1000</f>
        <v>31.300958843174165</v>
      </c>
      <c r="J2210" s="10"/>
      <c r="K2210"/>
      <c r="L2210"/>
      <c r="M2210"/>
      <c r="N2210" s="17"/>
      <c r="O2210"/>
      <c r="P2210" s="10"/>
      <c r="Q2210"/>
      <c r="R2210"/>
      <c r="S2210"/>
      <c r="T2210" s="17"/>
    </row>
    <row r="2211" spans="1:20" x14ac:dyDescent="0.3">
      <c r="A2211" s="10">
        <f>IF(ISBLANK('Step 1.1 Raw Data'!A2211),"-",'Step 1.1 Raw Data'!A2211)</f>
        <v>43224.458461111113</v>
      </c>
      <c r="B2211">
        <f t="shared" si="181"/>
        <v>11</v>
      </c>
      <c r="C2211">
        <f t="shared" si="180"/>
        <v>6</v>
      </c>
      <c r="D2211">
        <f>IF(ISBLANK('Step 1.1 Raw Data'!B2211),"-",'Step 1.1 Raw Data'!B2211)</f>
        <v>86.500299999999996</v>
      </c>
      <c r="E2211">
        <f>IF(ISBLANK('Step 1.1 Raw Data'!C2211),"-",'Step 1.1 Raw Data'!C2211)</f>
        <v>86.500299999999996</v>
      </c>
      <c r="F2211">
        <f>IF(ISBLANK('Step 1.1 Raw Data'!D2211),"-",'Step 1.1 Raw Data'!D2211)</f>
        <v>86.500299999999996</v>
      </c>
      <c r="G2211" s="17">
        <f t="shared" si="182"/>
        <v>86.500299999999996</v>
      </c>
      <c r="H2211" s="61">
        <f>(SQRT(3)*G2211*'Step 1.1 Raw Data'!$G$3*'Step 1.1 Raw Data'!$G$4)/1000</f>
        <v>31.296508603627888</v>
      </c>
      <c r="J2211" s="10"/>
      <c r="K2211"/>
      <c r="L2211"/>
      <c r="M2211"/>
      <c r="N2211" s="17"/>
      <c r="O2211"/>
      <c r="P2211" s="10"/>
      <c r="Q2211"/>
      <c r="R2211"/>
      <c r="S2211"/>
      <c r="T2211" s="17"/>
    </row>
    <row r="2212" spans="1:20" x14ac:dyDescent="0.3">
      <c r="A2212" s="10">
        <f>IF(ISBLANK('Step 1.1 Raw Data'!A2212),"-",'Step 1.1 Raw Data'!A2212)</f>
        <v>43224.50012783565</v>
      </c>
      <c r="B2212">
        <f t="shared" si="181"/>
        <v>12</v>
      </c>
      <c r="C2212">
        <f t="shared" si="180"/>
        <v>6</v>
      </c>
      <c r="D2212">
        <f>IF(ISBLANK('Step 1.1 Raw Data'!B2212),"-",'Step 1.1 Raw Data'!B2212)</f>
        <v>86.700199999999995</v>
      </c>
      <c r="E2212">
        <f>IF(ISBLANK('Step 1.1 Raw Data'!C2212),"-",'Step 1.1 Raw Data'!C2212)</f>
        <v>86.700199999999995</v>
      </c>
      <c r="F2212">
        <f>IF(ISBLANK('Step 1.1 Raw Data'!D2212),"-",'Step 1.1 Raw Data'!D2212)</f>
        <v>86.700199999999995</v>
      </c>
      <c r="G2212" s="17">
        <f t="shared" si="182"/>
        <v>86.700199999999995</v>
      </c>
      <c r="H2212" s="61">
        <f>(SQRT(3)*G2212*'Step 1.1 Raw Data'!$G$3*'Step 1.1 Raw Data'!$G$4)/1000</f>
        <v>31.36883404145718</v>
      </c>
      <c r="J2212" s="10"/>
      <c r="K2212"/>
      <c r="L2212"/>
      <c r="M2212"/>
      <c r="N2212" s="17"/>
      <c r="O2212"/>
      <c r="P2212" s="10"/>
      <c r="Q2212"/>
      <c r="R2212"/>
      <c r="S2212"/>
      <c r="T2212" s="17"/>
    </row>
    <row r="2213" spans="1:20" x14ac:dyDescent="0.3">
      <c r="A2213" s="10">
        <f>IF(ISBLANK('Step 1.1 Raw Data'!A2213),"-",'Step 1.1 Raw Data'!A2213)</f>
        <v>43224.541794560188</v>
      </c>
      <c r="B2213">
        <f t="shared" si="181"/>
        <v>13</v>
      </c>
      <c r="C2213">
        <f t="shared" si="180"/>
        <v>6</v>
      </c>
      <c r="D2213">
        <f>IF(ISBLANK('Step 1.1 Raw Data'!B2213),"-",'Step 1.1 Raw Data'!B2213)</f>
        <v>86.363</v>
      </c>
      <c r="E2213">
        <f>IF(ISBLANK('Step 1.1 Raw Data'!C2213),"-",'Step 1.1 Raw Data'!C2213)</f>
        <v>86.363</v>
      </c>
      <c r="F2213">
        <f>IF(ISBLANK('Step 1.1 Raw Data'!D2213),"-",'Step 1.1 Raw Data'!D2213)</f>
        <v>86.363</v>
      </c>
      <c r="G2213" s="17">
        <f t="shared" si="182"/>
        <v>86.363</v>
      </c>
      <c r="H2213" s="61">
        <f>(SQRT(3)*G2213*'Step 1.1 Raw Data'!$G$3*'Step 1.1 Raw Data'!$G$4)/1000</f>
        <v>31.246832352432484</v>
      </c>
      <c r="J2213" s="10"/>
      <c r="K2213"/>
      <c r="L2213"/>
      <c r="M2213"/>
      <c r="N2213" s="17"/>
      <c r="O2213"/>
      <c r="P2213" s="10"/>
      <c r="Q2213"/>
      <c r="R2213"/>
      <c r="S2213"/>
      <c r="T2213" s="17"/>
    </row>
    <row r="2214" spans="1:20" x14ac:dyDescent="0.3">
      <c r="A2214" s="10">
        <f>IF(ISBLANK('Step 1.1 Raw Data'!A2214),"-",'Step 1.1 Raw Data'!A2214)</f>
        <v>43224.583461284725</v>
      </c>
      <c r="B2214">
        <f t="shared" si="181"/>
        <v>14</v>
      </c>
      <c r="C2214">
        <f t="shared" si="180"/>
        <v>6</v>
      </c>
      <c r="D2214">
        <f>IF(ISBLANK('Step 1.1 Raw Data'!B2214),"-",'Step 1.1 Raw Data'!B2214)</f>
        <v>86.440799999999996</v>
      </c>
      <c r="E2214">
        <f>IF(ISBLANK('Step 1.1 Raw Data'!C2214),"-",'Step 1.1 Raw Data'!C2214)</f>
        <v>86.440799999999996</v>
      </c>
      <c r="F2214">
        <f>IF(ISBLANK('Step 1.1 Raw Data'!D2214),"-",'Step 1.1 Raw Data'!D2214)</f>
        <v>86.440799999999996</v>
      </c>
      <c r="G2214" s="17">
        <f t="shared" si="182"/>
        <v>86.44080000000001</v>
      </c>
      <c r="H2214" s="61">
        <f>(SQRT(3)*G2214*'Step 1.1 Raw Data'!$G$3*'Step 1.1 Raw Data'!$G$4)/1000</f>
        <v>31.274981022082905</v>
      </c>
      <c r="J2214" s="10"/>
      <c r="K2214"/>
      <c r="L2214"/>
      <c r="M2214"/>
      <c r="N2214" s="17"/>
      <c r="O2214"/>
      <c r="P2214" s="10"/>
      <c r="Q2214"/>
      <c r="R2214"/>
      <c r="S2214"/>
      <c r="T2214" s="17"/>
    </row>
    <row r="2215" spans="1:20" x14ac:dyDescent="0.3">
      <c r="A2215" s="10">
        <f>IF(ISBLANK('Step 1.1 Raw Data'!A2215),"-",'Step 1.1 Raw Data'!A2215)</f>
        <v>43224.625128009262</v>
      </c>
      <c r="B2215">
        <f t="shared" si="181"/>
        <v>15</v>
      </c>
      <c r="C2215">
        <f t="shared" si="180"/>
        <v>6</v>
      </c>
      <c r="D2215">
        <f>IF(ISBLANK('Step 1.1 Raw Data'!B2215),"-",'Step 1.1 Raw Data'!B2215)</f>
        <v>86.294300000000007</v>
      </c>
      <c r="E2215">
        <f>IF(ISBLANK('Step 1.1 Raw Data'!C2215),"-",'Step 1.1 Raw Data'!C2215)</f>
        <v>86.294300000000007</v>
      </c>
      <c r="F2215">
        <f>IF(ISBLANK('Step 1.1 Raw Data'!D2215),"-",'Step 1.1 Raw Data'!D2215)</f>
        <v>86.294300000000007</v>
      </c>
      <c r="G2215" s="17">
        <f t="shared" si="182"/>
        <v>86.294300000000007</v>
      </c>
      <c r="H2215" s="61">
        <f>(SQRT(3)*G2215*'Step 1.1 Raw Data'!$G$3*'Step 1.1 Raw Data'!$G$4)/1000</f>
        <v>31.221976136430118</v>
      </c>
      <c r="J2215" s="10"/>
      <c r="K2215"/>
      <c r="L2215"/>
      <c r="M2215"/>
      <c r="N2215" s="17"/>
      <c r="O2215"/>
      <c r="P2215" s="10"/>
      <c r="Q2215"/>
      <c r="R2215"/>
      <c r="S2215"/>
      <c r="T2215" s="17"/>
    </row>
    <row r="2216" spans="1:20" x14ac:dyDescent="0.3">
      <c r="A2216" s="10">
        <f>IF(ISBLANK('Step 1.1 Raw Data'!A2216),"-",'Step 1.1 Raw Data'!A2216)</f>
        <v>43224.666794733799</v>
      </c>
      <c r="B2216">
        <f t="shared" si="181"/>
        <v>16</v>
      </c>
      <c r="C2216">
        <f t="shared" si="180"/>
        <v>6</v>
      </c>
      <c r="D2216">
        <f>IF(ISBLANK('Step 1.1 Raw Data'!B2216),"-",'Step 1.1 Raw Data'!B2216)</f>
        <v>86.370599999999996</v>
      </c>
      <c r="E2216">
        <f>IF(ISBLANK('Step 1.1 Raw Data'!C2216),"-",'Step 1.1 Raw Data'!C2216)</f>
        <v>86.370599999999996</v>
      </c>
      <c r="F2216">
        <f>IF(ISBLANK('Step 1.1 Raw Data'!D2216),"-",'Step 1.1 Raw Data'!D2216)</f>
        <v>86.370599999999996</v>
      </c>
      <c r="G2216" s="17">
        <f t="shared" si="182"/>
        <v>86.37060000000001</v>
      </c>
      <c r="H2216" s="61">
        <f>(SQRT(3)*G2216*'Step 1.1 Raw Data'!$G$3*'Step 1.1 Raw Data'!$G$4)/1000</f>
        <v>31.249582093940745</v>
      </c>
      <c r="J2216" s="10"/>
      <c r="K2216"/>
      <c r="L2216"/>
      <c r="M2216"/>
      <c r="N2216" s="17"/>
      <c r="O2216"/>
      <c r="P2216" s="10"/>
      <c r="Q2216"/>
      <c r="R2216"/>
      <c r="S2216"/>
      <c r="T2216" s="17"/>
    </row>
    <row r="2217" spans="1:20" x14ac:dyDescent="0.3">
      <c r="A2217" s="10">
        <f>IF(ISBLANK('Step 1.1 Raw Data'!A2217),"-",'Step 1.1 Raw Data'!A2217)</f>
        <v>43224.708461458336</v>
      </c>
      <c r="B2217">
        <f t="shared" si="181"/>
        <v>17</v>
      </c>
      <c r="C2217">
        <f t="shared" si="180"/>
        <v>6</v>
      </c>
      <c r="D2217">
        <f>IF(ISBLANK('Step 1.1 Raw Data'!B2217),"-",'Step 1.1 Raw Data'!B2217)</f>
        <v>86.288200000000003</v>
      </c>
      <c r="E2217">
        <f>IF(ISBLANK('Step 1.1 Raw Data'!C2217),"-",'Step 1.1 Raw Data'!C2217)</f>
        <v>86.288200000000003</v>
      </c>
      <c r="F2217">
        <f>IF(ISBLANK('Step 1.1 Raw Data'!D2217),"-",'Step 1.1 Raw Data'!D2217)</f>
        <v>86.288200000000003</v>
      </c>
      <c r="G2217" s="17">
        <f t="shared" si="182"/>
        <v>86.288200000000003</v>
      </c>
      <c r="H2217" s="61">
        <f>(SQRT(3)*G2217*'Step 1.1 Raw Data'!$G$3*'Step 1.1 Raw Data'!$G$4)/1000</f>
        <v>31.219769107061637</v>
      </c>
      <c r="J2217" s="10"/>
      <c r="K2217"/>
      <c r="L2217"/>
      <c r="M2217"/>
      <c r="N2217" s="17"/>
      <c r="O2217"/>
      <c r="P2217" s="10"/>
      <c r="Q2217"/>
      <c r="R2217"/>
      <c r="S2217"/>
      <c r="T2217" s="17"/>
    </row>
    <row r="2218" spans="1:20" x14ac:dyDescent="0.3">
      <c r="A2218" s="10">
        <f>IF(ISBLANK('Step 1.1 Raw Data'!A2218),"-",'Step 1.1 Raw Data'!A2218)</f>
        <v>43224.750128182874</v>
      </c>
      <c r="B2218">
        <f t="shared" si="181"/>
        <v>18</v>
      </c>
      <c r="C2218">
        <f t="shared" si="180"/>
        <v>6</v>
      </c>
      <c r="D2218">
        <f>IF(ISBLANK('Step 1.1 Raw Data'!B2218),"-",'Step 1.1 Raw Data'!B2218)</f>
        <v>86.1875</v>
      </c>
      <c r="E2218">
        <f>IF(ISBLANK('Step 1.1 Raw Data'!C2218),"-",'Step 1.1 Raw Data'!C2218)</f>
        <v>86.1875</v>
      </c>
      <c r="F2218">
        <f>IF(ISBLANK('Step 1.1 Raw Data'!D2218),"-",'Step 1.1 Raw Data'!D2218)</f>
        <v>86.1875</v>
      </c>
      <c r="G2218" s="17">
        <f t="shared" si="182"/>
        <v>86.1875</v>
      </c>
      <c r="H2218" s="61">
        <f>(SQRT(3)*G2218*'Step 1.1 Raw Data'!$G$3*'Step 1.1 Raw Data'!$G$4)/1000</f>
        <v>31.183335032077096</v>
      </c>
      <c r="J2218" s="10"/>
      <c r="K2218"/>
      <c r="L2218"/>
      <c r="M2218"/>
      <c r="N2218" s="17"/>
      <c r="O2218"/>
      <c r="P2218" s="10"/>
      <c r="Q2218"/>
      <c r="R2218"/>
      <c r="S2218"/>
      <c r="T2218" s="17"/>
    </row>
    <row r="2219" spans="1:20" x14ac:dyDescent="0.3">
      <c r="A2219" s="10">
        <f>IF(ISBLANK('Step 1.1 Raw Data'!A2219),"-",'Step 1.1 Raw Data'!A2219)</f>
        <v>43224.791794907411</v>
      </c>
      <c r="B2219">
        <f t="shared" si="181"/>
        <v>19</v>
      </c>
      <c r="C2219">
        <f t="shared" si="180"/>
        <v>6</v>
      </c>
      <c r="D2219">
        <f>IF(ISBLANK('Step 1.1 Raw Data'!B2219),"-",'Step 1.1 Raw Data'!B2219)</f>
        <v>86.099000000000004</v>
      </c>
      <c r="E2219">
        <f>IF(ISBLANK('Step 1.1 Raw Data'!C2219),"-",'Step 1.1 Raw Data'!C2219)</f>
        <v>86.099000000000004</v>
      </c>
      <c r="F2219">
        <f>IF(ISBLANK('Step 1.1 Raw Data'!D2219),"-",'Step 1.1 Raw Data'!D2219)</f>
        <v>86.099000000000004</v>
      </c>
      <c r="G2219" s="17">
        <f t="shared" si="182"/>
        <v>86.099000000000004</v>
      </c>
      <c r="H2219" s="61">
        <f>(SQRT(3)*G2219*'Step 1.1 Raw Data'!$G$3*'Step 1.1 Raw Data'!$G$4)/1000</f>
        <v>31.15131501582951</v>
      </c>
      <c r="J2219" s="10"/>
      <c r="K2219"/>
      <c r="L2219"/>
      <c r="M2219"/>
      <c r="N2219" s="17"/>
      <c r="O2219"/>
      <c r="P2219" s="10"/>
      <c r="Q2219"/>
      <c r="R2219"/>
      <c r="S2219"/>
      <c r="T2219" s="17"/>
    </row>
    <row r="2220" spans="1:20" x14ac:dyDescent="0.3">
      <c r="A2220" s="10">
        <f>IF(ISBLANK('Step 1.1 Raw Data'!A2220),"-",'Step 1.1 Raw Data'!A2220)</f>
        <v>43224.833461631948</v>
      </c>
      <c r="B2220">
        <f t="shared" si="181"/>
        <v>20</v>
      </c>
      <c r="C2220">
        <f t="shared" si="180"/>
        <v>6</v>
      </c>
      <c r="D2220">
        <f>IF(ISBLANK('Step 1.1 Raw Data'!B2220),"-",'Step 1.1 Raw Data'!B2220)</f>
        <v>86.199700000000007</v>
      </c>
      <c r="E2220">
        <f>IF(ISBLANK('Step 1.1 Raw Data'!C2220),"-",'Step 1.1 Raw Data'!C2220)</f>
        <v>86.199700000000007</v>
      </c>
      <c r="F2220">
        <f>IF(ISBLANK('Step 1.1 Raw Data'!D2220),"-",'Step 1.1 Raw Data'!D2220)</f>
        <v>86.199700000000007</v>
      </c>
      <c r="G2220" s="17">
        <f t="shared" si="182"/>
        <v>86.199700000000007</v>
      </c>
      <c r="H2220" s="61">
        <f>(SQRT(3)*G2220*'Step 1.1 Raw Data'!$G$3*'Step 1.1 Raw Data'!$G$4)/1000</f>
        <v>31.187749090814059</v>
      </c>
      <c r="J2220" s="10"/>
      <c r="K2220"/>
      <c r="L2220"/>
      <c r="M2220"/>
      <c r="N2220" s="17"/>
      <c r="O2220"/>
      <c r="P2220" s="10"/>
      <c r="Q2220"/>
      <c r="R2220"/>
      <c r="S2220"/>
      <c r="T2220" s="17"/>
    </row>
    <row r="2221" spans="1:20" x14ac:dyDescent="0.3">
      <c r="A2221" s="10">
        <f>IF(ISBLANK('Step 1.1 Raw Data'!A2221),"-",'Step 1.1 Raw Data'!A2221)</f>
        <v>43224.875128356478</v>
      </c>
      <c r="B2221">
        <f t="shared" si="181"/>
        <v>21</v>
      </c>
      <c r="C2221">
        <f t="shared" si="180"/>
        <v>6</v>
      </c>
      <c r="D2221">
        <f>IF(ISBLANK('Step 1.1 Raw Data'!B2221),"-",'Step 1.1 Raw Data'!B2221)</f>
        <v>86.3767</v>
      </c>
      <c r="E2221">
        <f>IF(ISBLANK('Step 1.1 Raw Data'!C2221),"-",'Step 1.1 Raw Data'!C2221)</f>
        <v>86.3767</v>
      </c>
      <c r="F2221">
        <f>IF(ISBLANK('Step 1.1 Raw Data'!D2221),"-",'Step 1.1 Raw Data'!D2221)</f>
        <v>86.3767</v>
      </c>
      <c r="G2221" s="17">
        <f t="shared" si="182"/>
        <v>86.376699999999985</v>
      </c>
      <c r="H2221" s="61">
        <f>(SQRT(3)*G2221*'Step 1.1 Raw Data'!$G$3*'Step 1.1 Raw Data'!$G$4)/1000</f>
        <v>31.251789123309216</v>
      </c>
      <c r="J2221" s="10"/>
      <c r="K2221"/>
      <c r="L2221"/>
      <c r="M2221"/>
      <c r="N2221" s="17"/>
      <c r="O2221"/>
      <c r="P2221" s="10"/>
      <c r="Q2221"/>
      <c r="R2221"/>
      <c r="S2221"/>
      <c r="T2221" s="17"/>
    </row>
    <row r="2222" spans="1:20" x14ac:dyDescent="0.3">
      <c r="A2222" s="10">
        <f>IF(ISBLANK('Step 1.1 Raw Data'!A2222),"-",'Step 1.1 Raw Data'!A2222)</f>
        <v>43224.916795081015</v>
      </c>
      <c r="B2222">
        <f t="shared" si="181"/>
        <v>22</v>
      </c>
      <c r="C2222">
        <f t="shared" si="180"/>
        <v>6</v>
      </c>
      <c r="D2222">
        <f>IF(ISBLANK('Step 1.1 Raw Data'!B2222),"-",'Step 1.1 Raw Data'!B2222)</f>
        <v>86.369100000000003</v>
      </c>
      <c r="E2222">
        <f>IF(ISBLANK('Step 1.1 Raw Data'!C2222),"-",'Step 1.1 Raw Data'!C2222)</f>
        <v>86.369100000000003</v>
      </c>
      <c r="F2222">
        <f>IF(ISBLANK('Step 1.1 Raw Data'!D2222),"-",'Step 1.1 Raw Data'!D2222)</f>
        <v>86.369100000000003</v>
      </c>
      <c r="G2222" s="17">
        <f t="shared" si="182"/>
        <v>86.369100000000003</v>
      </c>
      <c r="H2222" s="61">
        <f>(SQRT(3)*G2222*'Step 1.1 Raw Data'!$G$3*'Step 1.1 Raw Data'!$G$4)/1000</f>
        <v>31.249039381800955</v>
      </c>
      <c r="J2222" s="10"/>
      <c r="K2222"/>
      <c r="L2222"/>
      <c r="M2222"/>
      <c r="N2222" s="17"/>
      <c r="O2222"/>
      <c r="P2222" s="10"/>
      <c r="Q2222"/>
      <c r="R2222"/>
      <c r="S2222"/>
      <c r="T2222" s="17"/>
    </row>
    <row r="2223" spans="1:20" x14ac:dyDescent="0.3">
      <c r="A2223" s="10">
        <f>IF(ISBLANK('Step 1.1 Raw Data'!A2223),"-",'Step 1.1 Raw Data'!A2223)</f>
        <v>43224.958461805552</v>
      </c>
      <c r="B2223">
        <f t="shared" si="181"/>
        <v>23</v>
      </c>
      <c r="C2223">
        <f t="shared" si="180"/>
        <v>6</v>
      </c>
      <c r="D2223">
        <f>IF(ISBLANK('Step 1.1 Raw Data'!B2223),"-",'Step 1.1 Raw Data'!B2223)</f>
        <v>86.401200000000003</v>
      </c>
      <c r="E2223">
        <f>IF(ISBLANK('Step 1.1 Raw Data'!C2223),"-",'Step 1.1 Raw Data'!C2223)</f>
        <v>86.401200000000003</v>
      </c>
      <c r="F2223">
        <f>IF(ISBLANK('Step 1.1 Raw Data'!D2223),"-",'Step 1.1 Raw Data'!D2223)</f>
        <v>86.401200000000003</v>
      </c>
      <c r="G2223" s="17">
        <f t="shared" si="182"/>
        <v>86.401200000000003</v>
      </c>
      <c r="H2223" s="61">
        <f>(SQRT(3)*G2223*'Step 1.1 Raw Data'!$G$3*'Step 1.1 Raw Data'!$G$4)/1000</f>
        <v>31.260653421592455</v>
      </c>
      <c r="J2223" s="10"/>
      <c r="K2223"/>
      <c r="L2223"/>
      <c r="M2223"/>
      <c r="N2223" s="17"/>
      <c r="O2223"/>
      <c r="P2223" s="10"/>
      <c r="Q2223"/>
      <c r="R2223"/>
      <c r="S2223"/>
      <c r="T2223" s="17"/>
    </row>
    <row r="2224" spans="1:20" x14ac:dyDescent="0.3">
      <c r="A2224" s="10">
        <f>IF(ISBLANK('Step 1.1 Raw Data'!A2224),"-",'Step 1.1 Raw Data'!A2224)</f>
        <v>43225.00012853009</v>
      </c>
      <c r="B2224">
        <f t="shared" si="181"/>
        <v>0</v>
      </c>
      <c r="C2224">
        <f t="shared" si="180"/>
        <v>7</v>
      </c>
      <c r="D2224">
        <f>IF(ISBLANK('Step 1.1 Raw Data'!B2224),"-",'Step 1.1 Raw Data'!B2224)</f>
        <v>86.012100000000004</v>
      </c>
      <c r="E2224">
        <f>IF(ISBLANK('Step 1.1 Raw Data'!C2224),"-",'Step 1.1 Raw Data'!C2224)</f>
        <v>86.012100000000004</v>
      </c>
      <c r="F2224">
        <f>IF(ISBLANK('Step 1.1 Raw Data'!D2224),"-",'Step 1.1 Raw Data'!D2224)</f>
        <v>86.012100000000004</v>
      </c>
      <c r="G2224" s="17">
        <f t="shared" si="182"/>
        <v>86.01209999999999</v>
      </c>
      <c r="H2224" s="61">
        <f>(SQRT(3)*G2224*'Step 1.1 Raw Data'!$G$3*'Step 1.1 Raw Data'!$G$4)/1000</f>
        <v>31.119873892531029</v>
      </c>
      <c r="J2224" s="10"/>
      <c r="K2224"/>
      <c r="L2224"/>
      <c r="M2224"/>
      <c r="N2224" s="17"/>
      <c r="O2224"/>
      <c r="P2224" s="10"/>
      <c r="Q2224"/>
      <c r="R2224"/>
      <c r="S2224"/>
      <c r="T2224" s="17"/>
    </row>
    <row r="2225" spans="1:20" x14ac:dyDescent="0.3">
      <c r="A2225" s="10">
        <f>IF(ISBLANK('Step 1.1 Raw Data'!A2225),"-",'Step 1.1 Raw Data'!A2225)</f>
        <v>43225.041795254627</v>
      </c>
      <c r="B2225">
        <f t="shared" si="181"/>
        <v>1</v>
      </c>
      <c r="C2225">
        <f t="shared" si="180"/>
        <v>7</v>
      </c>
      <c r="D2225">
        <f>IF(ISBLANK('Step 1.1 Raw Data'!B2225),"-",'Step 1.1 Raw Data'!B2225)</f>
        <v>85.918999999999997</v>
      </c>
      <c r="E2225">
        <f>IF(ISBLANK('Step 1.1 Raw Data'!C2225),"-",'Step 1.1 Raw Data'!C2225)</f>
        <v>85.918999999999997</v>
      </c>
      <c r="F2225">
        <f>IF(ISBLANK('Step 1.1 Raw Data'!D2225),"-",'Step 1.1 Raw Data'!D2225)</f>
        <v>85.918999999999997</v>
      </c>
      <c r="G2225" s="17">
        <f t="shared" si="182"/>
        <v>85.918999999999997</v>
      </c>
      <c r="H2225" s="61">
        <f>(SQRT(3)*G2225*'Step 1.1 Raw Data'!$G$3*'Step 1.1 Raw Data'!$G$4)/1000</f>
        <v>31.086189559054763</v>
      </c>
      <c r="J2225" s="10"/>
      <c r="K2225"/>
      <c r="L2225"/>
      <c r="M2225"/>
      <c r="N2225" s="17"/>
      <c r="O2225"/>
      <c r="P2225" s="10"/>
      <c r="Q2225"/>
      <c r="R2225"/>
      <c r="S2225"/>
      <c r="T2225" s="17"/>
    </row>
    <row r="2226" spans="1:20" x14ac:dyDescent="0.3">
      <c r="A2226" s="10">
        <f>IF(ISBLANK('Step 1.1 Raw Data'!A2226),"-",'Step 1.1 Raw Data'!A2226)</f>
        <v>43225.083461979164</v>
      </c>
      <c r="B2226">
        <f t="shared" si="181"/>
        <v>2</v>
      </c>
      <c r="C2226">
        <f t="shared" si="180"/>
        <v>7</v>
      </c>
      <c r="D2226">
        <f>IF(ISBLANK('Step 1.1 Raw Data'!B2226),"-",'Step 1.1 Raw Data'!B2226)</f>
        <v>86.053299999999993</v>
      </c>
      <c r="E2226">
        <f>IF(ISBLANK('Step 1.1 Raw Data'!C2226),"-",'Step 1.1 Raw Data'!C2226)</f>
        <v>86.053299999999993</v>
      </c>
      <c r="F2226">
        <f>IF(ISBLANK('Step 1.1 Raw Data'!D2226),"-",'Step 1.1 Raw Data'!D2226)</f>
        <v>86.053299999999993</v>
      </c>
      <c r="G2226" s="17">
        <f t="shared" si="182"/>
        <v>86.053299999999993</v>
      </c>
      <c r="H2226" s="61">
        <f>(SQRT(3)*G2226*'Step 1.1 Raw Data'!$G$3*'Step 1.1 Raw Data'!$G$4)/1000</f>
        <v>31.134780385970586</v>
      </c>
      <c r="J2226" s="10"/>
      <c r="K2226"/>
      <c r="L2226"/>
      <c r="M2226"/>
      <c r="N2226" s="17"/>
      <c r="O2226"/>
      <c r="P2226" s="10"/>
      <c r="Q2226"/>
      <c r="R2226"/>
      <c r="S2226"/>
      <c r="T2226" s="17"/>
    </row>
    <row r="2227" spans="1:20" x14ac:dyDescent="0.3">
      <c r="A2227" s="10">
        <f>IF(ISBLANK('Step 1.1 Raw Data'!A2227),"-",'Step 1.1 Raw Data'!A2227)</f>
        <v>43225.125128703701</v>
      </c>
      <c r="B2227">
        <f t="shared" si="181"/>
        <v>3</v>
      </c>
      <c r="C2227">
        <f t="shared" si="180"/>
        <v>7</v>
      </c>
      <c r="D2227">
        <f>IF(ISBLANK('Step 1.1 Raw Data'!B2227),"-",'Step 1.1 Raw Data'!B2227)</f>
        <v>86.167699999999996</v>
      </c>
      <c r="E2227">
        <f>IF(ISBLANK('Step 1.1 Raw Data'!C2227),"-",'Step 1.1 Raw Data'!C2227)</f>
        <v>86.167699999999996</v>
      </c>
      <c r="F2227">
        <f>IF(ISBLANK('Step 1.1 Raw Data'!D2227),"-",'Step 1.1 Raw Data'!D2227)</f>
        <v>86.167699999999996</v>
      </c>
      <c r="G2227" s="17">
        <f t="shared" si="182"/>
        <v>86.167700000000011</v>
      </c>
      <c r="H2227" s="61">
        <f>(SQRT(3)*G2227*'Step 1.1 Raw Data'!$G$3*'Step 1.1 Raw Data'!$G$4)/1000</f>
        <v>31.176171231831876</v>
      </c>
      <c r="J2227" s="10"/>
      <c r="K2227"/>
      <c r="L2227"/>
      <c r="M2227"/>
      <c r="N2227" s="17"/>
      <c r="O2227"/>
      <c r="P2227" s="10"/>
      <c r="Q2227"/>
      <c r="R2227"/>
      <c r="S2227"/>
      <c r="T2227" s="17"/>
    </row>
    <row r="2228" spans="1:20" x14ac:dyDescent="0.3">
      <c r="A2228" s="10">
        <f>IF(ISBLANK('Step 1.1 Raw Data'!A2228),"-",'Step 1.1 Raw Data'!A2228)</f>
        <v>43225.166795428238</v>
      </c>
      <c r="B2228">
        <f t="shared" si="181"/>
        <v>4</v>
      </c>
      <c r="C2228">
        <f t="shared" si="180"/>
        <v>7</v>
      </c>
      <c r="D2228">
        <f>IF(ISBLANK('Step 1.1 Raw Data'!B2228),"-",'Step 1.1 Raw Data'!B2228)</f>
        <v>86.308099999999996</v>
      </c>
      <c r="E2228">
        <f>IF(ISBLANK('Step 1.1 Raw Data'!C2228),"-",'Step 1.1 Raw Data'!C2228)</f>
        <v>86.308099999999996</v>
      </c>
      <c r="F2228">
        <f>IF(ISBLANK('Step 1.1 Raw Data'!D2228),"-",'Step 1.1 Raw Data'!D2228)</f>
        <v>86.308099999999996</v>
      </c>
      <c r="G2228" s="17">
        <f t="shared" si="182"/>
        <v>86.30810000000001</v>
      </c>
      <c r="H2228" s="61">
        <f>(SQRT(3)*G2228*'Step 1.1 Raw Data'!$G$3*'Step 1.1 Raw Data'!$G$4)/1000</f>
        <v>31.226969088116189</v>
      </c>
      <c r="J2228" s="10"/>
      <c r="K2228"/>
      <c r="L2228"/>
      <c r="M2228"/>
      <c r="N2228" s="17"/>
      <c r="O2228"/>
      <c r="P2228" s="10"/>
      <c r="Q2228"/>
      <c r="R2228"/>
      <c r="S2228"/>
      <c r="T2228" s="17"/>
    </row>
    <row r="2229" spans="1:20" x14ac:dyDescent="0.3">
      <c r="A2229" s="10">
        <f>IF(ISBLANK('Step 1.1 Raw Data'!A2229),"-",'Step 1.1 Raw Data'!A2229)</f>
        <v>43225.208462152776</v>
      </c>
      <c r="B2229">
        <f t="shared" si="181"/>
        <v>5</v>
      </c>
      <c r="C2229">
        <f t="shared" si="180"/>
        <v>7</v>
      </c>
      <c r="D2229">
        <f>IF(ISBLANK('Step 1.1 Raw Data'!B2229),"-",'Step 1.1 Raw Data'!B2229)</f>
        <v>86.256200000000007</v>
      </c>
      <c r="E2229">
        <f>IF(ISBLANK('Step 1.1 Raw Data'!C2229),"-",'Step 1.1 Raw Data'!C2229)</f>
        <v>86.256200000000007</v>
      </c>
      <c r="F2229">
        <f>IF(ISBLANK('Step 1.1 Raw Data'!D2229),"-",'Step 1.1 Raw Data'!D2229)</f>
        <v>86.256200000000007</v>
      </c>
      <c r="G2229" s="17">
        <f t="shared" si="182"/>
        <v>86.256199999999993</v>
      </c>
      <c r="H2229" s="61">
        <f>(SQRT(3)*G2229*'Step 1.1 Raw Data'!$G$3*'Step 1.1 Raw Data'!$G$4)/1000</f>
        <v>31.208191248079459</v>
      </c>
      <c r="J2229" s="10"/>
      <c r="K2229"/>
      <c r="L2229"/>
      <c r="M2229"/>
      <c r="N2229" s="17"/>
      <c r="O2229"/>
      <c r="P2229" s="10"/>
      <c r="Q2229"/>
      <c r="R2229"/>
      <c r="S2229"/>
      <c r="T2229" s="17"/>
    </row>
    <row r="2230" spans="1:20" x14ac:dyDescent="0.3">
      <c r="A2230" s="10">
        <f>IF(ISBLANK('Step 1.1 Raw Data'!A2230),"-",'Step 1.1 Raw Data'!A2230)</f>
        <v>43225.250128877313</v>
      </c>
      <c r="B2230">
        <f t="shared" si="181"/>
        <v>6</v>
      </c>
      <c r="C2230">
        <f t="shared" si="180"/>
        <v>7</v>
      </c>
      <c r="D2230">
        <f>IF(ISBLANK('Step 1.1 Raw Data'!B2230),"-",'Step 1.1 Raw Data'!B2230)</f>
        <v>86.123400000000004</v>
      </c>
      <c r="E2230">
        <f>IF(ISBLANK('Step 1.1 Raw Data'!C2230),"-",'Step 1.1 Raw Data'!C2230)</f>
        <v>86.123400000000004</v>
      </c>
      <c r="F2230">
        <f>IF(ISBLANK('Step 1.1 Raw Data'!D2230),"-",'Step 1.1 Raw Data'!D2230)</f>
        <v>86.123400000000004</v>
      </c>
      <c r="G2230" s="17">
        <f t="shared" si="182"/>
        <v>86.123400000000004</v>
      </c>
      <c r="H2230" s="61">
        <f>(SQRT(3)*G2230*'Step 1.1 Raw Data'!$G$3*'Step 1.1 Raw Data'!$G$4)/1000</f>
        <v>31.160143133303421</v>
      </c>
      <c r="J2230" s="10"/>
      <c r="K2230"/>
      <c r="L2230"/>
      <c r="M2230"/>
      <c r="N2230" s="17"/>
      <c r="O2230"/>
      <c r="P2230" s="10"/>
      <c r="Q2230"/>
      <c r="R2230"/>
      <c r="S2230"/>
      <c r="T2230" s="17"/>
    </row>
    <row r="2231" spans="1:20" x14ac:dyDescent="0.3">
      <c r="A2231" s="10">
        <f>IF(ISBLANK('Step 1.1 Raw Data'!A2231),"-",'Step 1.1 Raw Data'!A2231)</f>
        <v>43225.29179560185</v>
      </c>
      <c r="B2231">
        <f t="shared" si="181"/>
        <v>7</v>
      </c>
      <c r="C2231">
        <f t="shared" si="180"/>
        <v>7</v>
      </c>
      <c r="D2231">
        <f>IF(ISBLANK('Step 1.1 Raw Data'!B2231),"-",'Step 1.1 Raw Data'!B2231)</f>
        <v>86.190600000000003</v>
      </c>
      <c r="E2231">
        <f>IF(ISBLANK('Step 1.1 Raw Data'!C2231),"-",'Step 1.1 Raw Data'!C2231)</f>
        <v>86.190600000000003</v>
      </c>
      <c r="F2231">
        <f>IF(ISBLANK('Step 1.1 Raw Data'!D2231),"-",'Step 1.1 Raw Data'!D2231)</f>
        <v>86.190600000000003</v>
      </c>
      <c r="G2231" s="17">
        <f t="shared" si="182"/>
        <v>86.190600000000003</v>
      </c>
      <c r="H2231" s="61">
        <f>(SQRT(3)*G2231*'Step 1.1 Raw Data'!$G$3*'Step 1.1 Raw Data'!$G$4)/1000</f>
        <v>31.184456637165997</v>
      </c>
      <c r="J2231" s="10"/>
      <c r="K2231"/>
      <c r="L2231"/>
      <c r="M2231"/>
      <c r="N2231" s="17"/>
      <c r="O2231"/>
      <c r="P2231" s="10"/>
      <c r="Q2231"/>
      <c r="R2231"/>
      <c r="S2231"/>
      <c r="T2231" s="17"/>
    </row>
    <row r="2232" spans="1:20" x14ac:dyDescent="0.3">
      <c r="A2232" s="10">
        <f>IF(ISBLANK('Step 1.1 Raw Data'!A2232),"-",'Step 1.1 Raw Data'!A2232)</f>
        <v>43225.333462326387</v>
      </c>
      <c r="B2232">
        <f t="shared" si="181"/>
        <v>8</v>
      </c>
      <c r="C2232">
        <f t="shared" si="180"/>
        <v>7</v>
      </c>
      <c r="D2232">
        <f>IF(ISBLANK('Step 1.1 Raw Data'!B2232),"-",'Step 1.1 Raw Data'!B2232)</f>
        <v>86.36</v>
      </c>
      <c r="E2232">
        <f>IF(ISBLANK('Step 1.1 Raw Data'!C2232),"-",'Step 1.1 Raw Data'!C2232)</f>
        <v>86.36</v>
      </c>
      <c r="F2232">
        <f>IF(ISBLANK('Step 1.1 Raw Data'!D2232),"-",'Step 1.1 Raw Data'!D2232)</f>
        <v>86.36</v>
      </c>
      <c r="G2232" s="17">
        <f t="shared" si="182"/>
        <v>86.36</v>
      </c>
      <c r="H2232" s="61">
        <f>(SQRT(3)*G2232*'Step 1.1 Raw Data'!$G$3*'Step 1.1 Raw Data'!$G$4)/1000</f>
        <v>31.245746928152901</v>
      </c>
      <c r="J2232" s="10"/>
      <c r="K2232"/>
      <c r="L2232"/>
      <c r="M2232"/>
      <c r="N2232" s="17"/>
      <c r="O2232"/>
      <c r="P2232" s="10"/>
      <c r="Q2232"/>
      <c r="R2232"/>
      <c r="S2232"/>
      <c r="T2232" s="17"/>
    </row>
    <row r="2233" spans="1:20" x14ac:dyDescent="0.3">
      <c r="A2233" s="10">
        <f>IF(ISBLANK('Step 1.1 Raw Data'!A2233),"-",'Step 1.1 Raw Data'!A2233)</f>
        <v>43225.375129050924</v>
      </c>
      <c r="B2233">
        <f t="shared" si="181"/>
        <v>9</v>
      </c>
      <c r="C2233">
        <f t="shared" si="180"/>
        <v>7</v>
      </c>
      <c r="D2233">
        <f>IF(ISBLANK('Step 1.1 Raw Data'!B2233),"-",'Step 1.1 Raw Data'!B2233)</f>
        <v>86.491200000000006</v>
      </c>
      <c r="E2233">
        <f>IF(ISBLANK('Step 1.1 Raw Data'!C2233),"-",'Step 1.1 Raw Data'!C2233)</f>
        <v>86.491200000000006</v>
      </c>
      <c r="F2233">
        <f>IF(ISBLANK('Step 1.1 Raw Data'!D2233),"-",'Step 1.1 Raw Data'!D2233)</f>
        <v>86.491200000000006</v>
      </c>
      <c r="G2233" s="17">
        <f t="shared" si="182"/>
        <v>86.491200000000006</v>
      </c>
      <c r="H2233" s="61">
        <f>(SQRT(3)*G2233*'Step 1.1 Raw Data'!$G$3*'Step 1.1 Raw Data'!$G$4)/1000</f>
        <v>31.29321614997983</v>
      </c>
      <c r="J2233" s="10"/>
      <c r="K2233"/>
      <c r="L2233"/>
      <c r="M2233"/>
      <c r="N2233" s="17"/>
      <c r="O2233"/>
      <c r="P2233" s="10"/>
      <c r="Q2233"/>
      <c r="R2233"/>
      <c r="S2233"/>
      <c r="T2233" s="17"/>
    </row>
    <row r="2234" spans="1:20" x14ac:dyDescent="0.3">
      <c r="A2234" s="10">
        <f>IF(ISBLANK('Step 1.1 Raw Data'!A2234),"-",'Step 1.1 Raw Data'!A2234)</f>
        <v>43225.416795775462</v>
      </c>
      <c r="B2234">
        <f t="shared" si="181"/>
        <v>10</v>
      </c>
      <c r="C2234">
        <f t="shared" si="180"/>
        <v>7</v>
      </c>
      <c r="D2234">
        <f>IF(ISBLANK('Step 1.1 Raw Data'!B2234),"-",'Step 1.1 Raw Data'!B2234)</f>
        <v>86.1982</v>
      </c>
      <c r="E2234">
        <f>IF(ISBLANK('Step 1.1 Raw Data'!C2234),"-",'Step 1.1 Raw Data'!C2234)</f>
        <v>86.1982</v>
      </c>
      <c r="F2234">
        <f>IF(ISBLANK('Step 1.1 Raw Data'!D2234),"-",'Step 1.1 Raw Data'!D2234)</f>
        <v>86.1982</v>
      </c>
      <c r="G2234" s="17">
        <f t="shared" si="182"/>
        <v>86.1982</v>
      </c>
      <c r="H2234" s="61">
        <f>(SQRT(3)*G2234*'Step 1.1 Raw Data'!$G$3*'Step 1.1 Raw Data'!$G$4)/1000</f>
        <v>31.187206378674261</v>
      </c>
      <c r="J2234" s="10"/>
      <c r="K2234"/>
      <c r="L2234"/>
      <c r="M2234"/>
      <c r="N2234" s="17"/>
      <c r="O2234"/>
      <c r="P2234" s="10"/>
      <c r="Q2234"/>
      <c r="R2234"/>
      <c r="S2234"/>
      <c r="T2234" s="17"/>
    </row>
    <row r="2235" spans="1:20" x14ac:dyDescent="0.3">
      <c r="A2235" s="10">
        <f>IF(ISBLANK('Step 1.1 Raw Data'!A2235),"-",'Step 1.1 Raw Data'!A2235)</f>
        <v>43225.458462499999</v>
      </c>
      <c r="B2235">
        <f t="shared" si="181"/>
        <v>11</v>
      </c>
      <c r="C2235">
        <f t="shared" si="180"/>
        <v>7</v>
      </c>
      <c r="D2235">
        <f>IF(ISBLANK('Step 1.1 Raw Data'!B2235),"-",'Step 1.1 Raw Data'!B2235)</f>
        <v>86.170699999999997</v>
      </c>
      <c r="E2235">
        <f>IF(ISBLANK('Step 1.1 Raw Data'!C2235),"-",'Step 1.1 Raw Data'!C2235)</f>
        <v>86.170699999999997</v>
      </c>
      <c r="F2235">
        <f>IF(ISBLANK('Step 1.1 Raw Data'!D2235),"-",'Step 1.1 Raw Data'!D2235)</f>
        <v>86.170699999999997</v>
      </c>
      <c r="G2235" s="17">
        <f t="shared" si="182"/>
        <v>86.170699999999997</v>
      </c>
      <c r="H2235" s="61">
        <f>(SQRT(3)*G2235*'Step 1.1 Raw Data'!$G$3*'Step 1.1 Raw Data'!$G$4)/1000</f>
        <v>31.177256656111446</v>
      </c>
      <c r="J2235" s="10"/>
      <c r="K2235"/>
      <c r="L2235"/>
      <c r="M2235"/>
      <c r="N2235" s="17"/>
      <c r="O2235"/>
      <c r="P2235" s="10"/>
      <c r="Q2235"/>
      <c r="R2235"/>
      <c r="S2235"/>
      <c r="T2235" s="17"/>
    </row>
    <row r="2236" spans="1:20" x14ac:dyDescent="0.3">
      <c r="A2236" s="10">
        <f>IF(ISBLANK('Step 1.1 Raw Data'!A2236),"-",'Step 1.1 Raw Data'!A2236)</f>
        <v>43225.500129224536</v>
      </c>
      <c r="B2236">
        <f t="shared" si="181"/>
        <v>12</v>
      </c>
      <c r="C2236">
        <f t="shared" si="180"/>
        <v>7</v>
      </c>
      <c r="D2236">
        <f>IF(ISBLANK('Step 1.1 Raw Data'!B2236),"-",'Step 1.1 Raw Data'!B2236)</f>
        <v>86.501900000000006</v>
      </c>
      <c r="E2236">
        <f>IF(ISBLANK('Step 1.1 Raw Data'!C2236),"-",'Step 1.1 Raw Data'!C2236)</f>
        <v>86.501900000000006</v>
      </c>
      <c r="F2236">
        <f>IF(ISBLANK('Step 1.1 Raw Data'!D2236),"-",'Step 1.1 Raw Data'!D2236)</f>
        <v>86.501900000000006</v>
      </c>
      <c r="G2236" s="17">
        <f t="shared" si="182"/>
        <v>86.50190000000002</v>
      </c>
      <c r="H2236" s="61">
        <f>(SQRT(3)*G2236*'Step 1.1 Raw Data'!$G$3*'Step 1.1 Raw Data'!$G$4)/1000</f>
        <v>31.297087496577003</v>
      </c>
      <c r="J2236" s="10"/>
      <c r="K2236"/>
      <c r="L2236"/>
      <c r="M2236"/>
      <c r="N2236" s="17"/>
      <c r="O2236"/>
      <c r="P2236" s="10"/>
      <c r="Q2236"/>
      <c r="R2236"/>
      <c r="S2236"/>
      <c r="T2236" s="17"/>
    </row>
    <row r="2237" spans="1:20" x14ac:dyDescent="0.3">
      <c r="A2237" s="10">
        <f>IF(ISBLANK('Step 1.1 Raw Data'!A2237),"-",'Step 1.1 Raw Data'!A2237)</f>
        <v>43225.541795949073</v>
      </c>
      <c r="B2237">
        <f t="shared" si="181"/>
        <v>13</v>
      </c>
      <c r="C2237">
        <f t="shared" si="180"/>
        <v>7</v>
      </c>
      <c r="D2237">
        <f>IF(ISBLANK('Step 1.1 Raw Data'!B2237),"-",'Step 1.1 Raw Data'!B2237)</f>
        <v>86.614800000000002</v>
      </c>
      <c r="E2237">
        <f>IF(ISBLANK('Step 1.1 Raw Data'!C2237),"-",'Step 1.1 Raw Data'!C2237)</f>
        <v>86.614800000000002</v>
      </c>
      <c r="F2237">
        <f>IF(ISBLANK('Step 1.1 Raw Data'!D2237),"-",'Step 1.1 Raw Data'!D2237)</f>
        <v>86.614800000000002</v>
      </c>
      <c r="G2237" s="17">
        <f t="shared" si="182"/>
        <v>86.614800000000002</v>
      </c>
      <c r="H2237" s="61">
        <f>(SQRT(3)*G2237*'Step 1.1 Raw Data'!$G$3*'Step 1.1 Raw Data'!$G$4)/1000</f>
        <v>31.337935630298489</v>
      </c>
      <c r="J2237" s="10"/>
      <c r="K2237"/>
      <c r="L2237"/>
      <c r="M2237"/>
      <c r="N2237" s="17"/>
      <c r="O2237"/>
      <c r="P2237" s="10"/>
      <c r="Q2237"/>
      <c r="R2237"/>
      <c r="S2237"/>
      <c r="T2237" s="17"/>
    </row>
    <row r="2238" spans="1:20" x14ac:dyDescent="0.3">
      <c r="A2238" s="10">
        <f>IF(ISBLANK('Step 1.1 Raw Data'!A2238),"-",'Step 1.1 Raw Data'!A2238)</f>
        <v>43225.58346267361</v>
      </c>
      <c r="B2238">
        <f t="shared" si="181"/>
        <v>14</v>
      </c>
      <c r="C2238">
        <f t="shared" si="180"/>
        <v>7</v>
      </c>
      <c r="D2238">
        <f>IF(ISBLANK('Step 1.1 Raw Data'!B2238),"-",'Step 1.1 Raw Data'!B2238)</f>
        <v>86.443899999999999</v>
      </c>
      <c r="E2238">
        <f>IF(ISBLANK('Step 1.1 Raw Data'!C2238),"-",'Step 1.1 Raw Data'!C2238)</f>
        <v>86.443899999999999</v>
      </c>
      <c r="F2238">
        <f>IF(ISBLANK('Step 1.1 Raw Data'!D2238),"-",'Step 1.1 Raw Data'!D2238)</f>
        <v>86.443899999999999</v>
      </c>
      <c r="G2238" s="17">
        <f t="shared" si="182"/>
        <v>86.443899999999999</v>
      </c>
      <c r="H2238" s="61">
        <f>(SQRT(3)*G2238*'Step 1.1 Raw Data'!$G$3*'Step 1.1 Raw Data'!$G$4)/1000</f>
        <v>31.276102627171799</v>
      </c>
      <c r="J2238" s="10"/>
      <c r="K2238"/>
      <c r="L2238"/>
      <c r="M2238"/>
      <c r="N2238" s="17"/>
      <c r="O2238"/>
      <c r="P2238" s="10"/>
      <c r="Q2238"/>
      <c r="R2238"/>
      <c r="S2238"/>
      <c r="T2238" s="17"/>
    </row>
    <row r="2239" spans="1:20" x14ac:dyDescent="0.3">
      <c r="A2239" s="10">
        <f>IF(ISBLANK('Step 1.1 Raw Data'!A2239),"-",'Step 1.1 Raw Data'!A2239)</f>
        <v>43225.625129398148</v>
      </c>
      <c r="B2239">
        <f t="shared" si="181"/>
        <v>15</v>
      </c>
      <c r="C2239">
        <f t="shared" si="180"/>
        <v>7</v>
      </c>
      <c r="D2239">
        <f>IF(ISBLANK('Step 1.1 Raw Data'!B2239),"-",'Step 1.1 Raw Data'!B2239)</f>
        <v>86.552199999999999</v>
      </c>
      <c r="E2239">
        <f>IF(ISBLANK('Step 1.1 Raw Data'!C2239),"-",'Step 1.1 Raw Data'!C2239)</f>
        <v>86.552199999999999</v>
      </c>
      <c r="F2239">
        <f>IF(ISBLANK('Step 1.1 Raw Data'!D2239),"-",'Step 1.1 Raw Data'!D2239)</f>
        <v>86.552199999999999</v>
      </c>
      <c r="G2239" s="17">
        <f t="shared" si="182"/>
        <v>86.552200000000013</v>
      </c>
      <c r="H2239" s="61">
        <f>(SQRT(3)*G2239*'Step 1.1 Raw Data'!$G$3*'Step 1.1 Raw Data'!$G$4)/1000</f>
        <v>31.315286443664611</v>
      </c>
      <c r="J2239" s="10"/>
      <c r="K2239"/>
      <c r="L2239"/>
      <c r="M2239"/>
      <c r="N2239" s="17"/>
      <c r="O2239"/>
      <c r="P2239" s="10"/>
      <c r="Q2239"/>
      <c r="R2239"/>
      <c r="S2239"/>
      <c r="T2239" s="17"/>
    </row>
    <row r="2240" spans="1:20" x14ac:dyDescent="0.3">
      <c r="A2240" s="10">
        <f>IF(ISBLANK('Step 1.1 Raw Data'!A2240),"-",'Step 1.1 Raw Data'!A2240)</f>
        <v>43225.666796122685</v>
      </c>
      <c r="B2240">
        <f t="shared" si="181"/>
        <v>16</v>
      </c>
      <c r="C2240">
        <f t="shared" si="180"/>
        <v>7</v>
      </c>
      <c r="D2240">
        <f>IF(ISBLANK('Step 1.1 Raw Data'!B2240),"-",'Step 1.1 Raw Data'!B2240)</f>
        <v>86.564400000000006</v>
      </c>
      <c r="E2240">
        <f>IF(ISBLANK('Step 1.1 Raw Data'!C2240),"-",'Step 1.1 Raw Data'!C2240)</f>
        <v>86.564400000000006</v>
      </c>
      <c r="F2240">
        <f>IF(ISBLANK('Step 1.1 Raw Data'!D2240),"-",'Step 1.1 Raw Data'!D2240)</f>
        <v>86.564400000000006</v>
      </c>
      <c r="G2240" s="17">
        <f t="shared" si="182"/>
        <v>86.56440000000002</v>
      </c>
      <c r="H2240" s="61">
        <f>(SQRT(3)*G2240*'Step 1.1 Raw Data'!$G$3*'Step 1.1 Raw Data'!$G$4)/1000</f>
        <v>31.319700502401567</v>
      </c>
      <c r="J2240" s="10"/>
      <c r="K2240"/>
      <c r="L2240"/>
      <c r="M2240"/>
      <c r="N2240" s="17"/>
      <c r="O2240"/>
      <c r="P2240" s="10"/>
      <c r="Q2240"/>
      <c r="R2240"/>
      <c r="S2240"/>
      <c r="T2240" s="17"/>
    </row>
    <row r="2241" spans="1:20" x14ac:dyDescent="0.3">
      <c r="A2241" s="10">
        <f>IF(ISBLANK('Step 1.1 Raw Data'!A2241),"-",'Step 1.1 Raw Data'!A2241)</f>
        <v>43225.708462847222</v>
      </c>
      <c r="B2241">
        <f t="shared" si="181"/>
        <v>17</v>
      </c>
      <c r="C2241">
        <f t="shared" si="180"/>
        <v>7</v>
      </c>
      <c r="D2241">
        <f>IF(ISBLANK('Step 1.1 Raw Data'!B2241),"-",'Step 1.1 Raw Data'!B2241)</f>
        <v>86.744500000000002</v>
      </c>
      <c r="E2241">
        <f>IF(ISBLANK('Step 1.1 Raw Data'!C2241),"-",'Step 1.1 Raw Data'!C2241)</f>
        <v>86.744500000000002</v>
      </c>
      <c r="F2241">
        <f>IF(ISBLANK('Step 1.1 Raw Data'!D2241),"-",'Step 1.1 Raw Data'!D2241)</f>
        <v>86.744500000000002</v>
      </c>
      <c r="G2241" s="17">
        <f t="shared" si="182"/>
        <v>86.744500000000002</v>
      </c>
      <c r="H2241" s="61">
        <f>(SQRT(3)*G2241*'Step 1.1 Raw Data'!$G$3*'Step 1.1 Raw Data'!$G$4)/1000</f>
        <v>31.384862139985632</v>
      </c>
      <c r="J2241" s="10"/>
      <c r="K2241"/>
      <c r="L2241"/>
      <c r="M2241"/>
      <c r="N2241" s="17"/>
      <c r="O2241"/>
      <c r="P2241" s="10"/>
      <c r="Q2241"/>
      <c r="R2241"/>
      <c r="S2241"/>
      <c r="T2241" s="17"/>
    </row>
    <row r="2242" spans="1:20" x14ac:dyDescent="0.3">
      <c r="A2242" s="10">
        <f>IF(ISBLANK('Step 1.1 Raw Data'!A2242),"-",'Step 1.1 Raw Data'!A2242)</f>
        <v>43225.750129571759</v>
      </c>
      <c r="B2242">
        <f t="shared" si="181"/>
        <v>18</v>
      </c>
      <c r="C2242">
        <f t="shared" ref="C2242:C2305" si="183">WEEKDAY(A2242)</f>
        <v>7</v>
      </c>
      <c r="D2242">
        <f>IF(ISBLANK('Step 1.1 Raw Data'!B2242),"-",'Step 1.1 Raw Data'!B2242)</f>
        <v>86.466800000000006</v>
      </c>
      <c r="E2242">
        <f>IF(ISBLANK('Step 1.1 Raw Data'!C2242),"-",'Step 1.1 Raw Data'!C2242)</f>
        <v>86.466800000000006</v>
      </c>
      <c r="F2242">
        <f>IF(ISBLANK('Step 1.1 Raw Data'!D2242),"-",'Step 1.1 Raw Data'!D2242)</f>
        <v>86.466800000000006</v>
      </c>
      <c r="G2242" s="17">
        <f t="shared" si="182"/>
        <v>86.466799999999992</v>
      </c>
      <c r="H2242" s="61">
        <f>(SQRT(3)*G2242*'Step 1.1 Raw Data'!$G$3*'Step 1.1 Raw Data'!$G$4)/1000</f>
        <v>31.28438803250592</v>
      </c>
      <c r="J2242" s="10"/>
      <c r="K2242"/>
      <c r="L2242"/>
      <c r="M2242"/>
      <c r="N2242" s="17"/>
      <c r="O2242"/>
      <c r="P2242" s="10"/>
      <c r="Q2242"/>
      <c r="R2242"/>
      <c r="S2242"/>
      <c r="T2242" s="17"/>
    </row>
    <row r="2243" spans="1:20" x14ac:dyDescent="0.3">
      <c r="A2243" s="10">
        <f>IF(ISBLANK('Step 1.1 Raw Data'!A2243),"-",'Step 1.1 Raw Data'!A2243)</f>
        <v>43225.791796296297</v>
      </c>
      <c r="B2243">
        <f t="shared" ref="B2243:B2306" si="184">HOUR(A2243)</f>
        <v>19</v>
      </c>
      <c r="C2243">
        <f t="shared" si="183"/>
        <v>7</v>
      </c>
      <c r="D2243">
        <f>IF(ISBLANK('Step 1.1 Raw Data'!B2243),"-",'Step 1.1 Raw Data'!B2243)</f>
        <v>86.366100000000003</v>
      </c>
      <c r="E2243">
        <f>IF(ISBLANK('Step 1.1 Raw Data'!C2243),"-",'Step 1.1 Raw Data'!C2243)</f>
        <v>86.366100000000003</v>
      </c>
      <c r="F2243">
        <f>IF(ISBLANK('Step 1.1 Raw Data'!D2243),"-",'Step 1.1 Raw Data'!D2243)</f>
        <v>86.366100000000003</v>
      </c>
      <c r="G2243" s="17">
        <f t="shared" ref="G2243:G2306" si="185">AVERAGE(D2243:F2243)</f>
        <v>86.366100000000003</v>
      </c>
      <c r="H2243" s="61">
        <f>(SQRT(3)*G2243*'Step 1.1 Raw Data'!$G$3*'Step 1.1 Raw Data'!$G$4)/1000</f>
        <v>31.247953957521378</v>
      </c>
      <c r="J2243" s="10"/>
      <c r="K2243"/>
      <c r="L2243"/>
      <c r="M2243"/>
      <c r="N2243" s="17"/>
      <c r="O2243"/>
      <c r="P2243" s="10"/>
      <c r="Q2243"/>
      <c r="R2243"/>
      <c r="S2243"/>
      <c r="T2243" s="17"/>
    </row>
    <row r="2244" spans="1:20" x14ac:dyDescent="0.3">
      <c r="A2244" s="10">
        <f>IF(ISBLANK('Step 1.1 Raw Data'!A2244),"-",'Step 1.1 Raw Data'!A2244)</f>
        <v>43225.833463020834</v>
      </c>
      <c r="B2244">
        <f t="shared" si="184"/>
        <v>20</v>
      </c>
      <c r="C2244">
        <f t="shared" si="183"/>
        <v>7</v>
      </c>
      <c r="D2244">
        <f>IF(ISBLANK('Step 1.1 Raw Data'!B2244),"-",'Step 1.1 Raw Data'!B2244)</f>
        <v>86.1173</v>
      </c>
      <c r="E2244">
        <f>IF(ISBLANK('Step 1.1 Raw Data'!C2244),"-",'Step 1.1 Raw Data'!C2244)</f>
        <v>86.1173</v>
      </c>
      <c r="F2244">
        <f>IF(ISBLANK('Step 1.1 Raw Data'!D2244),"-",'Step 1.1 Raw Data'!D2244)</f>
        <v>86.1173</v>
      </c>
      <c r="G2244" s="17">
        <f t="shared" si="185"/>
        <v>86.1173</v>
      </c>
      <c r="H2244" s="61">
        <f>(SQRT(3)*G2244*'Step 1.1 Raw Data'!$G$3*'Step 1.1 Raw Data'!$G$4)/1000</f>
        <v>31.157936103934944</v>
      </c>
      <c r="J2244" s="10"/>
      <c r="K2244"/>
      <c r="L2244"/>
      <c r="M2244"/>
      <c r="N2244" s="17"/>
      <c r="O2244"/>
      <c r="P2244" s="10"/>
      <c r="Q2244"/>
      <c r="R2244"/>
      <c r="S2244"/>
      <c r="T2244" s="17"/>
    </row>
    <row r="2245" spans="1:20" x14ac:dyDescent="0.3">
      <c r="A2245" s="10">
        <f>IF(ISBLANK('Step 1.1 Raw Data'!A2245),"-",'Step 1.1 Raw Data'!A2245)</f>
        <v>43225.875129745371</v>
      </c>
      <c r="B2245">
        <f t="shared" si="184"/>
        <v>21</v>
      </c>
      <c r="C2245">
        <f t="shared" si="183"/>
        <v>7</v>
      </c>
      <c r="D2245">
        <f>IF(ISBLANK('Step 1.1 Raw Data'!B2245),"-",'Step 1.1 Raw Data'!B2245)</f>
        <v>86.155500000000004</v>
      </c>
      <c r="E2245">
        <f>IF(ISBLANK('Step 1.1 Raw Data'!C2245),"-",'Step 1.1 Raw Data'!C2245)</f>
        <v>86.155500000000004</v>
      </c>
      <c r="F2245">
        <f>IF(ISBLANK('Step 1.1 Raw Data'!D2245),"-",'Step 1.1 Raw Data'!D2245)</f>
        <v>86.155500000000004</v>
      </c>
      <c r="G2245" s="17">
        <f t="shared" si="185"/>
        <v>86.155500000000004</v>
      </c>
      <c r="H2245" s="61">
        <f>(SQRT(3)*G2245*'Step 1.1 Raw Data'!$G$3*'Step 1.1 Raw Data'!$G$4)/1000</f>
        <v>31.171757173094921</v>
      </c>
      <c r="J2245" s="10"/>
      <c r="K2245"/>
      <c r="L2245"/>
      <c r="M2245"/>
      <c r="N2245" s="17"/>
      <c r="O2245"/>
      <c r="P2245" s="10"/>
      <c r="Q2245"/>
      <c r="R2245"/>
      <c r="S2245"/>
      <c r="T2245" s="17"/>
    </row>
    <row r="2246" spans="1:20" x14ac:dyDescent="0.3">
      <c r="A2246" s="10">
        <f>IF(ISBLANK('Step 1.1 Raw Data'!A2246),"-",'Step 1.1 Raw Data'!A2246)</f>
        <v>43225.916796469908</v>
      </c>
      <c r="B2246">
        <f t="shared" si="184"/>
        <v>22</v>
      </c>
      <c r="C2246">
        <f t="shared" si="183"/>
        <v>7</v>
      </c>
      <c r="D2246">
        <f>IF(ISBLANK('Step 1.1 Raw Data'!B2246),"-",'Step 1.1 Raw Data'!B2246)</f>
        <v>86.221100000000007</v>
      </c>
      <c r="E2246">
        <f>IF(ISBLANK('Step 1.1 Raw Data'!C2246),"-",'Step 1.1 Raw Data'!C2246)</f>
        <v>86.221100000000007</v>
      </c>
      <c r="F2246">
        <f>IF(ISBLANK('Step 1.1 Raw Data'!D2246),"-",'Step 1.1 Raw Data'!D2246)</f>
        <v>86.221100000000007</v>
      </c>
      <c r="G2246" s="17">
        <f t="shared" si="185"/>
        <v>86.221100000000021</v>
      </c>
      <c r="H2246" s="61">
        <f>(SQRT(3)*G2246*'Step 1.1 Raw Data'!$G$3*'Step 1.1 Raw Data'!$G$4)/1000</f>
        <v>31.195491784008386</v>
      </c>
      <c r="J2246" s="10"/>
      <c r="K2246"/>
      <c r="L2246"/>
      <c r="M2246"/>
      <c r="N2246" s="17"/>
      <c r="O2246"/>
      <c r="P2246" s="10"/>
      <c r="Q2246"/>
      <c r="R2246"/>
      <c r="S2246"/>
      <c r="T2246" s="17"/>
    </row>
    <row r="2247" spans="1:20" x14ac:dyDescent="0.3">
      <c r="A2247" s="10">
        <f>IF(ISBLANK('Step 1.1 Raw Data'!A2247),"-",'Step 1.1 Raw Data'!A2247)</f>
        <v>43225.958463194445</v>
      </c>
      <c r="B2247">
        <f t="shared" si="184"/>
        <v>23</v>
      </c>
      <c r="C2247">
        <f t="shared" si="183"/>
        <v>7</v>
      </c>
      <c r="D2247">
        <f>IF(ISBLANK('Step 1.1 Raw Data'!B2247),"-",'Step 1.1 Raw Data'!B2247)</f>
        <v>86.2226</v>
      </c>
      <c r="E2247">
        <f>IF(ISBLANK('Step 1.1 Raw Data'!C2247),"-",'Step 1.1 Raw Data'!C2247)</f>
        <v>86.2226</v>
      </c>
      <c r="F2247">
        <f>IF(ISBLANK('Step 1.1 Raw Data'!D2247),"-",'Step 1.1 Raw Data'!D2247)</f>
        <v>86.2226</v>
      </c>
      <c r="G2247" s="17">
        <f t="shared" si="185"/>
        <v>86.2226</v>
      </c>
      <c r="H2247" s="61">
        <f>(SQRT(3)*G2247*'Step 1.1 Raw Data'!$G$3*'Step 1.1 Raw Data'!$G$4)/1000</f>
        <v>31.196034496148172</v>
      </c>
      <c r="J2247" s="10"/>
      <c r="K2247"/>
      <c r="L2247"/>
      <c r="M2247"/>
      <c r="N2247" s="17"/>
      <c r="O2247"/>
      <c r="P2247" s="10"/>
      <c r="Q2247"/>
      <c r="R2247"/>
      <c r="S2247"/>
      <c r="T2247" s="17"/>
    </row>
    <row r="2248" spans="1:20" x14ac:dyDescent="0.3">
      <c r="A2248" s="10">
        <f>IF(ISBLANK('Step 1.1 Raw Data'!A2248),"-",'Step 1.1 Raw Data'!A2248)</f>
        <v>43226.000129918983</v>
      </c>
      <c r="B2248">
        <f t="shared" si="184"/>
        <v>0</v>
      </c>
      <c r="C2248">
        <f t="shared" si="183"/>
        <v>1</v>
      </c>
      <c r="D2248">
        <f>IF(ISBLANK('Step 1.1 Raw Data'!B2248),"-",'Step 1.1 Raw Data'!B2248)</f>
        <v>86.236400000000003</v>
      </c>
      <c r="E2248">
        <f>IF(ISBLANK('Step 1.1 Raw Data'!C2248),"-",'Step 1.1 Raw Data'!C2248)</f>
        <v>86.236400000000003</v>
      </c>
      <c r="F2248">
        <f>IF(ISBLANK('Step 1.1 Raw Data'!D2248),"-",'Step 1.1 Raw Data'!D2248)</f>
        <v>86.236400000000003</v>
      </c>
      <c r="G2248" s="17">
        <f t="shared" si="185"/>
        <v>86.236400000000003</v>
      </c>
      <c r="H2248" s="61">
        <f>(SQRT(3)*G2248*'Step 1.1 Raw Data'!$G$3*'Step 1.1 Raw Data'!$G$4)/1000</f>
        <v>31.201027447834235</v>
      </c>
      <c r="J2248" s="10"/>
      <c r="K2248"/>
      <c r="L2248"/>
      <c r="M2248"/>
      <c r="N2248" s="17"/>
      <c r="O2248"/>
      <c r="P2248" s="10"/>
      <c r="Q2248"/>
      <c r="R2248"/>
      <c r="S2248"/>
      <c r="T2248" s="17"/>
    </row>
    <row r="2249" spans="1:20" x14ac:dyDescent="0.3">
      <c r="A2249" s="10">
        <f>IF(ISBLANK('Step 1.1 Raw Data'!A2249),"-",'Step 1.1 Raw Data'!A2249)</f>
        <v>43226.04179664352</v>
      </c>
      <c r="B2249">
        <f t="shared" si="184"/>
        <v>1</v>
      </c>
      <c r="C2249">
        <f t="shared" si="183"/>
        <v>1</v>
      </c>
      <c r="D2249">
        <f>IF(ISBLANK('Step 1.1 Raw Data'!B2249),"-",'Step 1.1 Raw Data'!B2249)</f>
        <v>86.318799999999996</v>
      </c>
      <c r="E2249">
        <f>IF(ISBLANK('Step 1.1 Raw Data'!C2249),"-",'Step 1.1 Raw Data'!C2249)</f>
        <v>86.318799999999996</v>
      </c>
      <c r="F2249">
        <f>IF(ISBLANK('Step 1.1 Raw Data'!D2249),"-",'Step 1.1 Raw Data'!D2249)</f>
        <v>86.318799999999996</v>
      </c>
      <c r="G2249" s="17">
        <f t="shared" si="185"/>
        <v>86.318799999999996</v>
      </c>
      <c r="H2249" s="61">
        <f>(SQRT(3)*G2249*'Step 1.1 Raw Data'!$G$3*'Step 1.1 Raw Data'!$G$4)/1000</f>
        <v>31.230840434713343</v>
      </c>
      <c r="J2249" s="10"/>
      <c r="K2249"/>
      <c r="L2249"/>
      <c r="M2249"/>
      <c r="N2249" s="17"/>
      <c r="O2249"/>
      <c r="P2249" s="10"/>
      <c r="Q2249"/>
      <c r="R2249"/>
      <c r="S2249"/>
      <c r="T2249" s="17"/>
    </row>
    <row r="2250" spans="1:20" x14ac:dyDescent="0.3">
      <c r="A2250" s="10">
        <f>IF(ISBLANK('Step 1.1 Raw Data'!A2250),"-",'Step 1.1 Raw Data'!A2250)</f>
        <v>43226.083463368057</v>
      </c>
      <c r="B2250">
        <f t="shared" si="184"/>
        <v>2</v>
      </c>
      <c r="C2250">
        <f t="shared" si="183"/>
        <v>1</v>
      </c>
      <c r="D2250">
        <f>IF(ISBLANK('Step 1.1 Raw Data'!B2250),"-",'Step 1.1 Raw Data'!B2250)</f>
        <v>86.2119</v>
      </c>
      <c r="E2250">
        <f>IF(ISBLANK('Step 1.1 Raw Data'!C2250),"-",'Step 1.1 Raw Data'!C2250)</f>
        <v>86.2119</v>
      </c>
      <c r="F2250">
        <f>IF(ISBLANK('Step 1.1 Raw Data'!D2250),"-",'Step 1.1 Raw Data'!D2250)</f>
        <v>86.2119</v>
      </c>
      <c r="G2250" s="17">
        <f t="shared" si="185"/>
        <v>86.2119</v>
      </c>
      <c r="H2250" s="61">
        <f>(SQRT(3)*G2250*'Step 1.1 Raw Data'!$G$3*'Step 1.1 Raw Data'!$G$4)/1000</f>
        <v>31.192163149551003</v>
      </c>
      <c r="J2250" s="10"/>
      <c r="K2250"/>
      <c r="L2250"/>
      <c r="M2250"/>
      <c r="N2250" s="17"/>
      <c r="O2250"/>
      <c r="P2250" s="10"/>
      <c r="Q2250"/>
      <c r="R2250"/>
      <c r="S2250"/>
      <c r="T2250" s="17"/>
    </row>
    <row r="2251" spans="1:20" x14ac:dyDescent="0.3">
      <c r="A2251" s="10">
        <f>IF(ISBLANK('Step 1.1 Raw Data'!A2251),"-",'Step 1.1 Raw Data'!A2251)</f>
        <v>43226.125130092594</v>
      </c>
      <c r="B2251">
        <f t="shared" si="184"/>
        <v>3</v>
      </c>
      <c r="C2251">
        <f t="shared" si="183"/>
        <v>1</v>
      </c>
      <c r="D2251">
        <f>IF(ISBLANK('Step 1.1 Raw Data'!B2251),"-",'Step 1.1 Raw Data'!B2251)</f>
        <v>86.1845</v>
      </c>
      <c r="E2251">
        <f>IF(ISBLANK('Step 1.1 Raw Data'!C2251),"-",'Step 1.1 Raw Data'!C2251)</f>
        <v>86.1845</v>
      </c>
      <c r="F2251">
        <f>IF(ISBLANK('Step 1.1 Raw Data'!D2251),"-",'Step 1.1 Raw Data'!D2251)</f>
        <v>86.1845</v>
      </c>
      <c r="G2251" s="17">
        <f t="shared" si="185"/>
        <v>86.1845</v>
      </c>
      <c r="H2251" s="61">
        <f>(SQRT(3)*G2251*'Step 1.1 Raw Data'!$G$3*'Step 1.1 Raw Data'!$G$4)/1000</f>
        <v>31.182249607797516</v>
      </c>
      <c r="J2251" s="10"/>
      <c r="K2251"/>
      <c r="L2251"/>
      <c r="M2251"/>
      <c r="N2251" s="17"/>
      <c r="O2251"/>
      <c r="P2251" s="10"/>
      <c r="Q2251"/>
      <c r="R2251"/>
      <c r="S2251"/>
      <c r="T2251" s="17"/>
    </row>
    <row r="2252" spans="1:20" x14ac:dyDescent="0.3">
      <c r="A2252" s="10">
        <f>IF(ISBLANK('Step 1.1 Raw Data'!A2252),"-",'Step 1.1 Raw Data'!A2252)</f>
        <v>43226.166796817131</v>
      </c>
      <c r="B2252">
        <f t="shared" si="184"/>
        <v>4</v>
      </c>
      <c r="C2252">
        <f t="shared" si="183"/>
        <v>1</v>
      </c>
      <c r="D2252">
        <f>IF(ISBLANK('Step 1.1 Raw Data'!B2252),"-",'Step 1.1 Raw Data'!B2252)</f>
        <v>86.245500000000007</v>
      </c>
      <c r="E2252">
        <f>IF(ISBLANK('Step 1.1 Raw Data'!C2252),"-",'Step 1.1 Raw Data'!C2252)</f>
        <v>86.245500000000007</v>
      </c>
      <c r="F2252">
        <f>IF(ISBLANK('Step 1.1 Raw Data'!D2252),"-",'Step 1.1 Raw Data'!D2252)</f>
        <v>86.245500000000007</v>
      </c>
      <c r="G2252" s="17">
        <f t="shared" si="185"/>
        <v>86.245500000000007</v>
      </c>
      <c r="H2252" s="61">
        <f>(SQRT(3)*G2252*'Step 1.1 Raw Data'!$G$3*'Step 1.1 Raw Data'!$G$4)/1000</f>
        <v>31.204319901482297</v>
      </c>
      <c r="J2252" s="10"/>
      <c r="K2252"/>
      <c r="L2252"/>
      <c r="M2252"/>
      <c r="N2252" s="17"/>
      <c r="O2252"/>
      <c r="P2252" s="10"/>
      <c r="Q2252"/>
      <c r="R2252"/>
      <c r="S2252"/>
      <c r="T2252" s="17"/>
    </row>
    <row r="2253" spans="1:20" x14ac:dyDescent="0.3">
      <c r="A2253" s="10">
        <f>IF(ISBLANK('Step 1.1 Raw Data'!A2253),"-",'Step 1.1 Raw Data'!A2253)</f>
        <v>43226.208463541669</v>
      </c>
      <c r="B2253">
        <f t="shared" si="184"/>
        <v>5</v>
      </c>
      <c r="C2253">
        <f t="shared" si="183"/>
        <v>1</v>
      </c>
      <c r="D2253">
        <f>IF(ISBLANK('Step 1.1 Raw Data'!B2253),"-",'Step 1.1 Raw Data'!B2253)</f>
        <v>86.2333</v>
      </c>
      <c r="E2253">
        <f>IF(ISBLANK('Step 1.1 Raw Data'!C2253),"-",'Step 1.1 Raw Data'!C2253)</f>
        <v>86.2333</v>
      </c>
      <c r="F2253">
        <f>IF(ISBLANK('Step 1.1 Raw Data'!D2253),"-",'Step 1.1 Raw Data'!D2253)</f>
        <v>86.2333</v>
      </c>
      <c r="G2253" s="17">
        <f t="shared" si="185"/>
        <v>86.2333</v>
      </c>
      <c r="H2253" s="61">
        <f>(SQRT(3)*G2253*'Step 1.1 Raw Data'!$G$3*'Step 1.1 Raw Data'!$G$4)/1000</f>
        <v>31.199905842745338</v>
      </c>
      <c r="J2253" s="10"/>
      <c r="K2253"/>
      <c r="L2253"/>
      <c r="M2253"/>
      <c r="N2253" s="17"/>
      <c r="O2253"/>
      <c r="P2253" s="10"/>
      <c r="Q2253"/>
      <c r="R2253"/>
      <c r="S2253"/>
      <c r="T2253" s="17"/>
    </row>
    <row r="2254" spans="1:20" x14ac:dyDescent="0.3">
      <c r="A2254" s="10">
        <f>IF(ISBLANK('Step 1.1 Raw Data'!A2254),"-",'Step 1.1 Raw Data'!A2254)</f>
        <v>43226.250130266206</v>
      </c>
      <c r="B2254">
        <f t="shared" si="184"/>
        <v>6</v>
      </c>
      <c r="C2254">
        <f t="shared" si="183"/>
        <v>1</v>
      </c>
      <c r="D2254">
        <f>IF(ISBLANK('Step 1.1 Raw Data'!B2254),"-",'Step 1.1 Raw Data'!B2254)</f>
        <v>86.277600000000007</v>
      </c>
      <c r="E2254">
        <f>IF(ISBLANK('Step 1.1 Raw Data'!C2254),"-",'Step 1.1 Raw Data'!C2254)</f>
        <v>86.277600000000007</v>
      </c>
      <c r="F2254">
        <f>IF(ISBLANK('Step 1.1 Raw Data'!D2254),"-",'Step 1.1 Raw Data'!D2254)</f>
        <v>86.277600000000007</v>
      </c>
      <c r="G2254" s="17">
        <f t="shared" si="185"/>
        <v>86.277600000000007</v>
      </c>
      <c r="H2254" s="61">
        <f>(SQRT(3)*G2254*'Step 1.1 Raw Data'!$G$3*'Step 1.1 Raw Data'!$G$4)/1000</f>
        <v>31.215933941273793</v>
      </c>
      <c r="J2254" s="10"/>
      <c r="K2254"/>
      <c r="L2254"/>
      <c r="M2254"/>
      <c r="N2254" s="17"/>
      <c r="O2254"/>
      <c r="P2254" s="10"/>
      <c r="Q2254"/>
      <c r="R2254"/>
      <c r="S2254"/>
      <c r="T2254" s="17"/>
    </row>
    <row r="2255" spans="1:20" x14ac:dyDescent="0.3">
      <c r="A2255" s="10">
        <f>IF(ISBLANK('Step 1.1 Raw Data'!A2255),"-",'Step 1.1 Raw Data'!A2255)</f>
        <v>43226.291796990743</v>
      </c>
      <c r="B2255">
        <f t="shared" si="184"/>
        <v>7</v>
      </c>
      <c r="C2255">
        <f t="shared" si="183"/>
        <v>1</v>
      </c>
      <c r="D2255">
        <f>IF(ISBLANK('Step 1.1 Raw Data'!B2255),"-",'Step 1.1 Raw Data'!B2255)</f>
        <v>86.286699999999996</v>
      </c>
      <c r="E2255">
        <f>IF(ISBLANK('Step 1.1 Raw Data'!C2255),"-",'Step 1.1 Raw Data'!C2255)</f>
        <v>86.286699999999996</v>
      </c>
      <c r="F2255">
        <f>IF(ISBLANK('Step 1.1 Raw Data'!D2255),"-",'Step 1.1 Raw Data'!D2255)</f>
        <v>86.286699999999996</v>
      </c>
      <c r="G2255" s="17">
        <f t="shared" si="185"/>
        <v>86.286699999999996</v>
      </c>
      <c r="H2255" s="61">
        <f>(SQRT(3)*G2255*'Step 1.1 Raw Data'!$G$3*'Step 1.1 Raw Data'!$G$4)/1000</f>
        <v>31.219226394921847</v>
      </c>
      <c r="J2255" s="10"/>
      <c r="K2255"/>
      <c r="L2255"/>
      <c r="M2255"/>
      <c r="N2255" s="17"/>
      <c r="O2255"/>
      <c r="P2255" s="10"/>
      <c r="Q2255"/>
      <c r="R2255"/>
      <c r="S2255"/>
      <c r="T2255" s="17"/>
    </row>
    <row r="2256" spans="1:20" x14ac:dyDescent="0.3">
      <c r="A2256" s="10">
        <f>IF(ISBLANK('Step 1.1 Raw Data'!A2256),"-",'Step 1.1 Raw Data'!A2256)</f>
        <v>43226.33346371528</v>
      </c>
      <c r="B2256">
        <f t="shared" si="184"/>
        <v>8</v>
      </c>
      <c r="C2256">
        <f t="shared" si="183"/>
        <v>1</v>
      </c>
      <c r="D2256">
        <f>IF(ISBLANK('Step 1.1 Raw Data'!B2256),"-",'Step 1.1 Raw Data'!B2256)</f>
        <v>86.298900000000003</v>
      </c>
      <c r="E2256">
        <f>IF(ISBLANK('Step 1.1 Raw Data'!C2256),"-",'Step 1.1 Raw Data'!C2256)</f>
        <v>86.298900000000003</v>
      </c>
      <c r="F2256">
        <f>IF(ISBLANK('Step 1.1 Raw Data'!D2256),"-",'Step 1.1 Raw Data'!D2256)</f>
        <v>86.298900000000003</v>
      </c>
      <c r="G2256" s="17">
        <f t="shared" si="185"/>
        <v>86.298900000000003</v>
      </c>
      <c r="H2256" s="61">
        <f>(SQRT(3)*G2256*'Step 1.1 Raw Data'!$G$3*'Step 1.1 Raw Data'!$G$4)/1000</f>
        <v>31.223640453658806</v>
      </c>
      <c r="J2256" s="10"/>
      <c r="K2256"/>
      <c r="L2256"/>
      <c r="M2256"/>
      <c r="N2256" s="17"/>
      <c r="O2256"/>
      <c r="P2256" s="10"/>
      <c r="Q2256"/>
      <c r="R2256"/>
      <c r="S2256"/>
      <c r="T2256" s="17"/>
    </row>
    <row r="2257" spans="1:20" x14ac:dyDescent="0.3">
      <c r="A2257" s="10">
        <f>IF(ISBLANK('Step 1.1 Raw Data'!A2257),"-",'Step 1.1 Raw Data'!A2257)</f>
        <v>43226.375130439817</v>
      </c>
      <c r="B2257">
        <f t="shared" si="184"/>
        <v>9</v>
      </c>
      <c r="C2257">
        <f t="shared" si="183"/>
        <v>1</v>
      </c>
      <c r="D2257">
        <f>IF(ISBLANK('Step 1.1 Raw Data'!B2257),"-",'Step 1.1 Raw Data'!B2257)</f>
        <v>86.286699999999996</v>
      </c>
      <c r="E2257">
        <f>IF(ISBLANK('Step 1.1 Raw Data'!C2257),"-",'Step 1.1 Raw Data'!C2257)</f>
        <v>86.286699999999996</v>
      </c>
      <c r="F2257">
        <f>IF(ISBLANK('Step 1.1 Raw Data'!D2257),"-",'Step 1.1 Raw Data'!D2257)</f>
        <v>86.286699999999996</v>
      </c>
      <c r="G2257" s="17">
        <f t="shared" si="185"/>
        <v>86.286699999999996</v>
      </c>
      <c r="H2257" s="61">
        <f>(SQRT(3)*G2257*'Step 1.1 Raw Data'!$G$3*'Step 1.1 Raw Data'!$G$4)/1000</f>
        <v>31.219226394921847</v>
      </c>
      <c r="J2257" s="10"/>
      <c r="K2257"/>
      <c r="L2257"/>
      <c r="M2257"/>
      <c r="N2257" s="17"/>
      <c r="O2257"/>
      <c r="P2257" s="10"/>
      <c r="Q2257"/>
      <c r="R2257"/>
      <c r="S2257"/>
      <c r="T2257" s="17"/>
    </row>
    <row r="2258" spans="1:20" x14ac:dyDescent="0.3">
      <c r="A2258" s="10">
        <f>IF(ISBLANK('Step 1.1 Raw Data'!A2258),"-",'Step 1.1 Raw Data'!A2258)</f>
        <v>43226.416797164355</v>
      </c>
      <c r="B2258">
        <f t="shared" si="184"/>
        <v>10</v>
      </c>
      <c r="C2258">
        <f t="shared" si="183"/>
        <v>1</v>
      </c>
      <c r="D2258">
        <f>IF(ISBLANK('Step 1.1 Raw Data'!B2258),"-",'Step 1.1 Raw Data'!B2258)</f>
        <v>86.288200000000003</v>
      </c>
      <c r="E2258">
        <f>IF(ISBLANK('Step 1.1 Raw Data'!C2258),"-",'Step 1.1 Raw Data'!C2258)</f>
        <v>86.288200000000003</v>
      </c>
      <c r="F2258">
        <f>IF(ISBLANK('Step 1.1 Raw Data'!D2258),"-",'Step 1.1 Raw Data'!D2258)</f>
        <v>86.288200000000003</v>
      </c>
      <c r="G2258" s="17">
        <f t="shared" si="185"/>
        <v>86.288200000000003</v>
      </c>
      <c r="H2258" s="61">
        <f>(SQRT(3)*G2258*'Step 1.1 Raw Data'!$G$3*'Step 1.1 Raw Data'!$G$4)/1000</f>
        <v>31.219769107061637</v>
      </c>
      <c r="J2258" s="10"/>
      <c r="K2258"/>
      <c r="L2258"/>
      <c r="M2258"/>
      <c r="N2258" s="17"/>
      <c r="O2258"/>
      <c r="P2258" s="10"/>
      <c r="Q2258"/>
      <c r="R2258"/>
      <c r="S2258"/>
      <c r="T2258" s="17"/>
    </row>
    <row r="2259" spans="1:20" x14ac:dyDescent="0.3">
      <c r="A2259" s="10">
        <f>IF(ISBLANK('Step 1.1 Raw Data'!A2259),"-",'Step 1.1 Raw Data'!A2259)</f>
        <v>43226.458463888892</v>
      </c>
      <c r="B2259">
        <f t="shared" si="184"/>
        <v>11</v>
      </c>
      <c r="C2259">
        <f t="shared" si="183"/>
        <v>1</v>
      </c>
      <c r="D2259">
        <f>IF(ISBLANK('Step 1.1 Raw Data'!B2259),"-",'Step 1.1 Raw Data'!B2259)</f>
        <v>86.1845</v>
      </c>
      <c r="E2259">
        <f>IF(ISBLANK('Step 1.1 Raw Data'!C2259),"-",'Step 1.1 Raw Data'!C2259)</f>
        <v>86.1845</v>
      </c>
      <c r="F2259">
        <f>IF(ISBLANK('Step 1.1 Raw Data'!D2259),"-",'Step 1.1 Raw Data'!D2259)</f>
        <v>86.1845</v>
      </c>
      <c r="G2259" s="17">
        <f t="shared" si="185"/>
        <v>86.1845</v>
      </c>
      <c r="H2259" s="61">
        <f>(SQRT(3)*G2259*'Step 1.1 Raw Data'!$G$3*'Step 1.1 Raw Data'!$G$4)/1000</f>
        <v>31.182249607797516</v>
      </c>
      <c r="J2259" s="10"/>
      <c r="K2259"/>
      <c r="L2259"/>
      <c r="M2259"/>
      <c r="N2259" s="17"/>
      <c r="O2259"/>
      <c r="P2259" s="10"/>
      <c r="Q2259"/>
      <c r="R2259"/>
      <c r="S2259"/>
      <c r="T2259" s="17"/>
    </row>
    <row r="2260" spans="1:20" x14ac:dyDescent="0.3">
      <c r="A2260" s="10">
        <f>IF(ISBLANK('Step 1.1 Raw Data'!A2260),"-",'Step 1.1 Raw Data'!A2260)</f>
        <v>43226.500130613429</v>
      </c>
      <c r="B2260">
        <f t="shared" si="184"/>
        <v>12</v>
      </c>
      <c r="C2260">
        <f t="shared" si="183"/>
        <v>1</v>
      </c>
      <c r="D2260">
        <f>IF(ISBLANK('Step 1.1 Raw Data'!B2260),"-",'Step 1.1 Raw Data'!B2260)</f>
        <v>86.141800000000003</v>
      </c>
      <c r="E2260">
        <f>IF(ISBLANK('Step 1.1 Raw Data'!C2260),"-",'Step 1.1 Raw Data'!C2260)</f>
        <v>86.141800000000003</v>
      </c>
      <c r="F2260">
        <f>IF(ISBLANK('Step 1.1 Raw Data'!D2260),"-",'Step 1.1 Raw Data'!D2260)</f>
        <v>86.141800000000003</v>
      </c>
      <c r="G2260" s="17">
        <f t="shared" si="185"/>
        <v>86.141800000000003</v>
      </c>
      <c r="H2260" s="61">
        <f>(SQRT(3)*G2260*'Step 1.1 Raw Data'!$G$3*'Step 1.1 Raw Data'!$G$4)/1000</f>
        <v>31.166800402218175</v>
      </c>
      <c r="J2260" s="10"/>
      <c r="K2260"/>
      <c r="L2260"/>
      <c r="M2260"/>
      <c r="N2260" s="17"/>
      <c r="O2260"/>
      <c r="P2260" s="10"/>
      <c r="Q2260"/>
      <c r="R2260"/>
      <c r="S2260"/>
      <c r="T2260" s="17"/>
    </row>
    <row r="2261" spans="1:20" x14ac:dyDescent="0.3">
      <c r="A2261" s="10">
        <f>IF(ISBLANK('Step 1.1 Raw Data'!A2261),"-",'Step 1.1 Raw Data'!A2261)</f>
        <v>43226.541797337966</v>
      </c>
      <c r="B2261">
        <f t="shared" si="184"/>
        <v>13</v>
      </c>
      <c r="C2261">
        <f t="shared" si="183"/>
        <v>1</v>
      </c>
      <c r="D2261">
        <f>IF(ISBLANK('Step 1.1 Raw Data'!B2261),"-",'Step 1.1 Raw Data'!B2261)</f>
        <v>86.147900000000007</v>
      </c>
      <c r="E2261">
        <f>IF(ISBLANK('Step 1.1 Raw Data'!C2261),"-",'Step 1.1 Raw Data'!C2261)</f>
        <v>86.147900000000007</v>
      </c>
      <c r="F2261">
        <f>IF(ISBLANK('Step 1.1 Raw Data'!D2261),"-",'Step 1.1 Raw Data'!D2261)</f>
        <v>86.147900000000007</v>
      </c>
      <c r="G2261" s="17">
        <f t="shared" si="185"/>
        <v>86.147900000000007</v>
      </c>
      <c r="H2261" s="61">
        <f>(SQRT(3)*G2261*'Step 1.1 Raw Data'!$G$3*'Step 1.1 Raw Data'!$G$4)/1000</f>
        <v>31.169007431586657</v>
      </c>
      <c r="J2261" s="10"/>
      <c r="K2261"/>
      <c r="L2261"/>
      <c r="M2261"/>
      <c r="N2261" s="17"/>
      <c r="O2261"/>
      <c r="P2261" s="10"/>
      <c r="Q2261"/>
      <c r="R2261"/>
      <c r="S2261"/>
      <c r="T2261" s="17"/>
    </row>
    <row r="2262" spans="1:20" x14ac:dyDescent="0.3">
      <c r="A2262" s="10">
        <f>IF(ISBLANK('Step 1.1 Raw Data'!A2262),"-",'Step 1.1 Raw Data'!A2262)</f>
        <v>43226.583464062503</v>
      </c>
      <c r="B2262">
        <f t="shared" si="184"/>
        <v>14</v>
      </c>
      <c r="C2262">
        <f t="shared" si="183"/>
        <v>1</v>
      </c>
      <c r="D2262">
        <f>IF(ISBLANK('Step 1.1 Raw Data'!B2262),"-",'Step 1.1 Raw Data'!B2262)</f>
        <v>86.111199999999997</v>
      </c>
      <c r="E2262">
        <f>IF(ISBLANK('Step 1.1 Raw Data'!C2262),"-",'Step 1.1 Raw Data'!C2262)</f>
        <v>86.111199999999997</v>
      </c>
      <c r="F2262">
        <f>IF(ISBLANK('Step 1.1 Raw Data'!D2262),"-",'Step 1.1 Raw Data'!D2262)</f>
        <v>86.111199999999997</v>
      </c>
      <c r="G2262" s="17">
        <f t="shared" si="185"/>
        <v>86.111199999999997</v>
      </c>
      <c r="H2262" s="61">
        <f>(SQRT(3)*G2262*'Step 1.1 Raw Data'!$G$3*'Step 1.1 Raw Data'!$G$4)/1000</f>
        <v>31.155729074566466</v>
      </c>
      <c r="J2262" s="10"/>
      <c r="K2262"/>
      <c r="L2262"/>
      <c r="M2262"/>
      <c r="N2262" s="17"/>
      <c r="O2262"/>
      <c r="P2262" s="10"/>
      <c r="Q2262"/>
      <c r="R2262"/>
      <c r="S2262"/>
      <c r="T2262" s="17"/>
    </row>
    <row r="2263" spans="1:20" x14ac:dyDescent="0.3">
      <c r="A2263" s="10">
        <f>IF(ISBLANK('Step 1.1 Raw Data'!A2263),"-",'Step 1.1 Raw Data'!A2263)</f>
        <v>43226.625130787033</v>
      </c>
      <c r="B2263">
        <f t="shared" si="184"/>
        <v>15</v>
      </c>
      <c r="C2263">
        <f t="shared" si="183"/>
        <v>1</v>
      </c>
      <c r="D2263">
        <f>IF(ISBLANK('Step 1.1 Raw Data'!B2263),"-",'Step 1.1 Raw Data'!B2263)</f>
        <v>86.245500000000007</v>
      </c>
      <c r="E2263">
        <f>IF(ISBLANK('Step 1.1 Raw Data'!C2263),"-",'Step 1.1 Raw Data'!C2263)</f>
        <v>86.245500000000007</v>
      </c>
      <c r="F2263">
        <f>IF(ISBLANK('Step 1.1 Raw Data'!D2263),"-",'Step 1.1 Raw Data'!D2263)</f>
        <v>86.245500000000007</v>
      </c>
      <c r="G2263" s="17">
        <f t="shared" si="185"/>
        <v>86.245500000000007</v>
      </c>
      <c r="H2263" s="61">
        <f>(SQRT(3)*G2263*'Step 1.1 Raw Data'!$G$3*'Step 1.1 Raw Data'!$G$4)/1000</f>
        <v>31.204319901482297</v>
      </c>
      <c r="J2263" s="10"/>
      <c r="K2263"/>
      <c r="L2263"/>
      <c r="M2263"/>
      <c r="N2263" s="17"/>
      <c r="O2263"/>
      <c r="P2263" s="10"/>
      <c r="Q2263"/>
      <c r="R2263"/>
      <c r="S2263"/>
      <c r="T2263" s="17"/>
    </row>
    <row r="2264" spans="1:20" x14ac:dyDescent="0.3">
      <c r="A2264" s="10">
        <f>IF(ISBLANK('Step 1.1 Raw Data'!A2264),"-",'Step 1.1 Raw Data'!A2264)</f>
        <v>43226.666797511571</v>
      </c>
      <c r="B2264">
        <f t="shared" si="184"/>
        <v>16</v>
      </c>
      <c r="C2264">
        <f t="shared" si="183"/>
        <v>1</v>
      </c>
      <c r="D2264">
        <f>IF(ISBLANK('Step 1.1 Raw Data'!B2264),"-",'Step 1.1 Raw Data'!B2264)</f>
        <v>86.344700000000003</v>
      </c>
      <c r="E2264">
        <f>IF(ISBLANK('Step 1.1 Raw Data'!C2264),"-",'Step 1.1 Raw Data'!C2264)</f>
        <v>86.344700000000003</v>
      </c>
      <c r="F2264">
        <f>IF(ISBLANK('Step 1.1 Raw Data'!D2264),"-",'Step 1.1 Raw Data'!D2264)</f>
        <v>86.344700000000003</v>
      </c>
      <c r="G2264" s="17">
        <f t="shared" si="185"/>
        <v>86.344700000000003</v>
      </c>
      <c r="H2264" s="61">
        <f>(SQRT(3)*G2264*'Step 1.1 Raw Data'!$G$3*'Step 1.1 Raw Data'!$G$4)/1000</f>
        <v>31.240211264327044</v>
      </c>
      <c r="J2264" s="10"/>
      <c r="K2264"/>
      <c r="L2264"/>
      <c r="M2264"/>
      <c r="N2264" s="17"/>
      <c r="O2264"/>
      <c r="P2264" s="10"/>
      <c r="Q2264"/>
      <c r="R2264"/>
      <c r="S2264"/>
      <c r="T2264" s="17"/>
    </row>
    <row r="2265" spans="1:20" x14ac:dyDescent="0.3">
      <c r="A2265" s="10">
        <f>IF(ISBLANK('Step 1.1 Raw Data'!A2265),"-",'Step 1.1 Raw Data'!A2265)</f>
        <v>43226.708464236108</v>
      </c>
      <c r="B2265">
        <f t="shared" si="184"/>
        <v>17</v>
      </c>
      <c r="C2265">
        <f t="shared" si="183"/>
        <v>1</v>
      </c>
      <c r="D2265">
        <f>IF(ISBLANK('Step 1.1 Raw Data'!B2265),"-",'Step 1.1 Raw Data'!B2265)</f>
        <v>86.480500000000006</v>
      </c>
      <c r="E2265">
        <f>IF(ISBLANK('Step 1.1 Raw Data'!C2265),"-",'Step 1.1 Raw Data'!C2265)</f>
        <v>86.480500000000006</v>
      </c>
      <c r="F2265">
        <f>IF(ISBLANK('Step 1.1 Raw Data'!D2265),"-",'Step 1.1 Raw Data'!D2265)</f>
        <v>86.480500000000006</v>
      </c>
      <c r="G2265" s="17">
        <f t="shared" si="185"/>
        <v>86.480500000000006</v>
      </c>
      <c r="H2265" s="61">
        <f>(SQRT(3)*G2265*'Step 1.1 Raw Data'!$G$3*'Step 1.1 Raw Data'!$G$4)/1000</f>
        <v>31.289344803382665</v>
      </c>
      <c r="J2265" s="10"/>
      <c r="K2265"/>
      <c r="L2265"/>
      <c r="M2265"/>
      <c r="N2265" s="17"/>
      <c r="O2265"/>
      <c r="P2265" s="10"/>
      <c r="Q2265"/>
      <c r="R2265"/>
      <c r="S2265"/>
      <c r="T2265" s="17"/>
    </row>
    <row r="2266" spans="1:20" x14ac:dyDescent="0.3">
      <c r="A2266" s="10">
        <f>IF(ISBLANK('Step 1.1 Raw Data'!A2266),"-",'Step 1.1 Raw Data'!A2266)</f>
        <v>43226.750130960645</v>
      </c>
      <c r="B2266">
        <f t="shared" si="184"/>
        <v>18</v>
      </c>
      <c r="C2266">
        <f t="shared" si="183"/>
        <v>1</v>
      </c>
      <c r="D2266">
        <f>IF(ISBLANK('Step 1.1 Raw Data'!B2266),"-",'Step 1.1 Raw Data'!B2266)</f>
        <v>86.433199999999999</v>
      </c>
      <c r="E2266">
        <f>IF(ISBLANK('Step 1.1 Raw Data'!C2266),"-",'Step 1.1 Raw Data'!C2266)</f>
        <v>86.433199999999999</v>
      </c>
      <c r="F2266">
        <f>IF(ISBLANK('Step 1.1 Raw Data'!D2266),"-",'Step 1.1 Raw Data'!D2266)</f>
        <v>86.433199999999999</v>
      </c>
      <c r="G2266" s="17">
        <f t="shared" si="185"/>
        <v>86.433199999999999</v>
      </c>
      <c r="H2266" s="61">
        <f>(SQRT(3)*G2266*'Step 1.1 Raw Data'!$G$3*'Step 1.1 Raw Data'!$G$4)/1000</f>
        <v>31.27223128057463</v>
      </c>
      <c r="J2266" s="10"/>
      <c r="K2266"/>
      <c r="L2266"/>
      <c r="M2266"/>
      <c r="N2266" s="17"/>
      <c r="O2266"/>
      <c r="P2266" s="10"/>
      <c r="Q2266"/>
      <c r="R2266"/>
      <c r="S2266"/>
      <c r="T2266" s="17"/>
    </row>
    <row r="2267" spans="1:20" x14ac:dyDescent="0.3">
      <c r="A2267" s="10">
        <f>IF(ISBLANK('Step 1.1 Raw Data'!A2267),"-",'Step 1.1 Raw Data'!A2267)</f>
        <v>43226.791797685182</v>
      </c>
      <c r="B2267">
        <f t="shared" si="184"/>
        <v>19</v>
      </c>
      <c r="C2267">
        <f t="shared" si="183"/>
        <v>1</v>
      </c>
      <c r="D2267">
        <f>IF(ISBLANK('Step 1.1 Raw Data'!B2267),"-",'Step 1.1 Raw Data'!B2267)</f>
        <v>85.679400000000001</v>
      </c>
      <c r="E2267">
        <f>IF(ISBLANK('Step 1.1 Raw Data'!C2267),"-",'Step 1.1 Raw Data'!C2267)</f>
        <v>85.679400000000001</v>
      </c>
      <c r="F2267">
        <f>IF(ISBLANK('Step 1.1 Raw Data'!D2267),"-",'Step 1.1 Raw Data'!D2267)</f>
        <v>85.679400000000001</v>
      </c>
      <c r="G2267" s="17">
        <f t="shared" si="185"/>
        <v>85.679400000000001</v>
      </c>
      <c r="H2267" s="61">
        <f>(SQRT(3)*G2267*'Step 1.1 Raw Data'!$G$3*'Step 1.1 Raw Data'!$G$4)/1000</f>
        <v>30.999500339925699</v>
      </c>
      <c r="J2267" s="10"/>
      <c r="K2267"/>
      <c r="L2267"/>
      <c r="M2267"/>
      <c r="N2267" s="17"/>
      <c r="O2267"/>
      <c r="P2267" s="10"/>
      <c r="Q2267"/>
      <c r="R2267"/>
      <c r="S2267"/>
      <c r="T2267" s="17"/>
    </row>
    <row r="2268" spans="1:20" x14ac:dyDescent="0.3">
      <c r="A2268" s="10">
        <f>IF(ISBLANK('Step 1.1 Raw Data'!A2268),"-",'Step 1.1 Raw Data'!A2268)</f>
        <v>43226.833464409719</v>
      </c>
      <c r="B2268">
        <f t="shared" si="184"/>
        <v>20</v>
      </c>
      <c r="C2268">
        <f t="shared" si="183"/>
        <v>1</v>
      </c>
      <c r="D2268">
        <f>IF(ISBLANK('Step 1.1 Raw Data'!B2268),"-",'Step 1.1 Raw Data'!B2268)</f>
        <v>86.329400000000007</v>
      </c>
      <c r="E2268">
        <f>IF(ISBLANK('Step 1.1 Raw Data'!C2268),"-",'Step 1.1 Raw Data'!C2268)</f>
        <v>86.329400000000007</v>
      </c>
      <c r="F2268">
        <f>IF(ISBLANK('Step 1.1 Raw Data'!D2268),"-",'Step 1.1 Raw Data'!D2268)</f>
        <v>86.329400000000007</v>
      </c>
      <c r="G2268" s="17">
        <f t="shared" si="185"/>
        <v>86.329400000000007</v>
      </c>
      <c r="H2268" s="61">
        <f>(SQRT(3)*G2268*'Step 1.1 Raw Data'!$G$3*'Step 1.1 Raw Data'!$G$4)/1000</f>
        <v>31.234675600501195</v>
      </c>
      <c r="J2268" s="10"/>
      <c r="K2268"/>
      <c r="L2268"/>
      <c r="M2268"/>
      <c r="N2268" s="17"/>
      <c r="O2268"/>
      <c r="P2268" s="10"/>
      <c r="Q2268"/>
      <c r="R2268"/>
      <c r="S2268"/>
      <c r="T2268" s="17"/>
    </row>
    <row r="2269" spans="1:20" x14ac:dyDescent="0.3">
      <c r="A2269" s="10">
        <f>IF(ISBLANK('Step 1.1 Raw Data'!A2269),"-",'Step 1.1 Raw Data'!A2269)</f>
        <v>43226.875131134257</v>
      </c>
      <c r="B2269">
        <f t="shared" si="184"/>
        <v>21</v>
      </c>
      <c r="C2269">
        <f t="shared" si="183"/>
        <v>1</v>
      </c>
      <c r="D2269">
        <f>IF(ISBLANK('Step 1.1 Raw Data'!B2269),"-",'Step 1.1 Raw Data'!B2269)</f>
        <v>86.356899999999996</v>
      </c>
      <c r="E2269">
        <f>IF(ISBLANK('Step 1.1 Raw Data'!C2269),"-",'Step 1.1 Raw Data'!C2269)</f>
        <v>86.356899999999996</v>
      </c>
      <c r="F2269">
        <f>IF(ISBLANK('Step 1.1 Raw Data'!D2269),"-",'Step 1.1 Raw Data'!D2269)</f>
        <v>86.356899999999996</v>
      </c>
      <c r="G2269" s="17">
        <f t="shared" si="185"/>
        <v>86.356899999999996</v>
      </c>
      <c r="H2269" s="61">
        <f>(SQRT(3)*G2269*'Step 1.1 Raw Data'!$G$3*'Step 1.1 Raw Data'!$G$4)/1000</f>
        <v>31.244625323064</v>
      </c>
      <c r="J2269" s="10"/>
      <c r="K2269"/>
      <c r="L2269"/>
      <c r="M2269"/>
      <c r="N2269" s="17"/>
      <c r="O2269"/>
      <c r="P2269" s="10"/>
      <c r="Q2269"/>
      <c r="R2269"/>
      <c r="S2269"/>
      <c r="T2269" s="17"/>
    </row>
    <row r="2270" spans="1:20" x14ac:dyDescent="0.3">
      <c r="A2270" s="10">
        <f>IF(ISBLANK('Step 1.1 Raw Data'!A2270),"-",'Step 1.1 Raw Data'!A2270)</f>
        <v>43226.916797858794</v>
      </c>
      <c r="B2270">
        <f t="shared" si="184"/>
        <v>22</v>
      </c>
      <c r="C2270">
        <f t="shared" si="183"/>
        <v>1</v>
      </c>
      <c r="D2270">
        <f>IF(ISBLANK('Step 1.1 Raw Data'!B2270),"-",'Step 1.1 Raw Data'!B2270)</f>
        <v>86.488100000000003</v>
      </c>
      <c r="E2270">
        <f>IF(ISBLANK('Step 1.1 Raw Data'!C2270),"-",'Step 1.1 Raw Data'!C2270)</f>
        <v>86.488100000000003</v>
      </c>
      <c r="F2270">
        <f>IF(ISBLANK('Step 1.1 Raw Data'!D2270),"-",'Step 1.1 Raw Data'!D2270)</f>
        <v>86.488100000000003</v>
      </c>
      <c r="G2270" s="17">
        <f t="shared" si="185"/>
        <v>86.488099999999989</v>
      </c>
      <c r="H2270" s="61">
        <f>(SQRT(3)*G2270*'Step 1.1 Raw Data'!$G$3*'Step 1.1 Raw Data'!$G$4)/1000</f>
        <v>31.292094544890926</v>
      </c>
      <c r="J2270" s="10"/>
      <c r="K2270"/>
      <c r="L2270"/>
      <c r="M2270"/>
      <c r="N2270" s="17"/>
      <c r="O2270"/>
      <c r="P2270" s="10"/>
      <c r="Q2270"/>
      <c r="R2270"/>
      <c r="S2270"/>
      <c r="T2270" s="17"/>
    </row>
    <row r="2271" spans="1:20" x14ac:dyDescent="0.3">
      <c r="A2271" s="10">
        <f>IF(ISBLANK('Step 1.1 Raw Data'!A2271),"-",'Step 1.1 Raw Data'!A2271)</f>
        <v>43226.958464583331</v>
      </c>
      <c r="B2271">
        <f t="shared" si="184"/>
        <v>23</v>
      </c>
      <c r="C2271">
        <f t="shared" si="183"/>
        <v>1</v>
      </c>
      <c r="D2271">
        <f>IF(ISBLANK('Step 1.1 Raw Data'!B2271),"-",'Step 1.1 Raw Data'!B2271)</f>
        <v>86.433199999999999</v>
      </c>
      <c r="E2271">
        <f>IF(ISBLANK('Step 1.1 Raw Data'!C2271),"-",'Step 1.1 Raw Data'!C2271)</f>
        <v>86.433199999999999</v>
      </c>
      <c r="F2271">
        <f>IF(ISBLANK('Step 1.1 Raw Data'!D2271),"-",'Step 1.1 Raw Data'!D2271)</f>
        <v>86.433199999999999</v>
      </c>
      <c r="G2271" s="17">
        <f t="shared" si="185"/>
        <v>86.433199999999999</v>
      </c>
      <c r="H2271" s="61">
        <f>(SQRT(3)*G2271*'Step 1.1 Raw Data'!$G$3*'Step 1.1 Raw Data'!$G$4)/1000</f>
        <v>31.27223128057463</v>
      </c>
      <c r="J2271" s="10"/>
      <c r="K2271"/>
      <c r="L2271"/>
      <c r="M2271"/>
      <c r="N2271" s="17"/>
      <c r="O2271"/>
      <c r="P2271" s="10"/>
      <c r="Q2271"/>
      <c r="R2271"/>
      <c r="S2271"/>
      <c r="T2271" s="17"/>
    </row>
    <row r="2272" spans="1:20" x14ac:dyDescent="0.3">
      <c r="A2272" s="10">
        <f>IF(ISBLANK('Step 1.1 Raw Data'!A2272),"-",'Step 1.1 Raw Data'!A2272)</f>
        <v>43227.000131307868</v>
      </c>
      <c r="B2272">
        <f t="shared" si="184"/>
        <v>0</v>
      </c>
      <c r="C2272">
        <f t="shared" si="183"/>
        <v>2</v>
      </c>
      <c r="D2272">
        <f>IF(ISBLANK('Step 1.1 Raw Data'!B2272),"-",'Step 1.1 Raw Data'!B2272)</f>
        <v>86.408799999999999</v>
      </c>
      <c r="E2272">
        <f>IF(ISBLANK('Step 1.1 Raw Data'!C2272),"-",'Step 1.1 Raw Data'!C2272)</f>
        <v>86.408799999999999</v>
      </c>
      <c r="F2272">
        <f>IF(ISBLANK('Step 1.1 Raw Data'!D2272),"-",'Step 1.1 Raw Data'!D2272)</f>
        <v>86.408799999999999</v>
      </c>
      <c r="G2272" s="17">
        <f t="shared" si="185"/>
        <v>86.408799999999999</v>
      </c>
      <c r="H2272" s="61">
        <f>(SQRT(3)*G2272*'Step 1.1 Raw Data'!$G$3*'Step 1.1 Raw Data'!$G$4)/1000</f>
        <v>31.263403163100719</v>
      </c>
      <c r="J2272" s="10"/>
      <c r="K2272"/>
      <c r="L2272"/>
      <c r="M2272"/>
      <c r="N2272" s="17"/>
      <c r="O2272"/>
      <c r="P2272" s="10"/>
      <c r="Q2272"/>
      <c r="R2272"/>
      <c r="S2272"/>
      <c r="T2272" s="17"/>
    </row>
    <row r="2273" spans="1:20" x14ac:dyDescent="0.3">
      <c r="A2273" s="10">
        <f>IF(ISBLANK('Step 1.1 Raw Data'!A2273),"-",'Step 1.1 Raw Data'!A2273)</f>
        <v>43227.041798032405</v>
      </c>
      <c r="B2273">
        <f t="shared" si="184"/>
        <v>1</v>
      </c>
      <c r="C2273">
        <f t="shared" si="183"/>
        <v>2</v>
      </c>
      <c r="D2273">
        <f>IF(ISBLANK('Step 1.1 Raw Data'!B2273),"-",'Step 1.1 Raw Data'!B2273)</f>
        <v>86.042599999999993</v>
      </c>
      <c r="E2273">
        <f>IF(ISBLANK('Step 1.1 Raw Data'!C2273),"-",'Step 1.1 Raw Data'!C2273)</f>
        <v>86.042599999999993</v>
      </c>
      <c r="F2273">
        <f>IF(ISBLANK('Step 1.1 Raw Data'!D2273),"-",'Step 1.1 Raw Data'!D2273)</f>
        <v>86.042599999999993</v>
      </c>
      <c r="G2273" s="17">
        <f t="shared" si="185"/>
        <v>86.042599999999993</v>
      </c>
      <c r="H2273" s="61">
        <f>(SQRT(3)*G2273*'Step 1.1 Raw Data'!$G$3*'Step 1.1 Raw Data'!$G$4)/1000</f>
        <v>31.130909039373417</v>
      </c>
      <c r="J2273" s="10"/>
      <c r="K2273"/>
      <c r="L2273"/>
      <c r="M2273"/>
      <c r="N2273" s="17"/>
      <c r="O2273"/>
      <c r="P2273" s="10"/>
      <c r="Q2273"/>
      <c r="R2273"/>
      <c r="S2273"/>
      <c r="T2273" s="17"/>
    </row>
    <row r="2274" spans="1:20" x14ac:dyDescent="0.3">
      <c r="A2274" s="10">
        <f>IF(ISBLANK('Step 1.1 Raw Data'!A2274),"-",'Step 1.1 Raw Data'!A2274)</f>
        <v>43227.083464756943</v>
      </c>
      <c r="B2274">
        <f t="shared" si="184"/>
        <v>2</v>
      </c>
      <c r="C2274">
        <f t="shared" si="183"/>
        <v>2</v>
      </c>
      <c r="D2274">
        <f>IF(ISBLANK('Step 1.1 Raw Data'!B2274),"-",'Step 1.1 Raw Data'!B2274)</f>
        <v>86.391999999999996</v>
      </c>
      <c r="E2274">
        <f>IF(ISBLANK('Step 1.1 Raw Data'!C2274),"-",'Step 1.1 Raw Data'!C2274)</f>
        <v>86.391999999999996</v>
      </c>
      <c r="F2274">
        <f>IF(ISBLANK('Step 1.1 Raw Data'!D2274),"-",'Step 1.1 Raw Data'!D2274)</f>
        <v>86.391999999999996</v>
      </c>
      <c r="G2274" s="17">
        <f t="shared" si="185"/>
        <v>86.391999999999996</v>
      </c>
      <c r="H2274" s="61">
        <f>(SQRT(3)*G2274*'Step 1.1 Raw Data'!$G$3*'Step 1.1 Raw Data'!$G$4)/1000</f>
        <v>31.257324787135076</v>
      </c>
      <c r="J2274" s="10"/>
      <c r="K2274"/>
      <c r="L2274"/>
      <c r="M2274"/>
      <c r="N2274" s="17"/>
      <c r="O2274"/>
      <c r="P2274" s="10"/>
      <c r="Q2274"/>
      <c r="R2274"/>
      <c r="S2274"/>
      <c r="T2274" s="17"/>
    </row>
    <row r="2275" spans="1:20" x14ac:dyDescent="0.3">
      <c r="A2275" s="10">
        <f>IF(ISBLANK('Step 1.1 Raw Data'!A2275),"-",'Step 1.1 Raw Data'!A2275)</f>
        <v>43227.12513148148</v>
      </c>
      <c r="B2275">
        <f t="shared" si="184"/>
        <v>3</v>
      </c>
      <c r="C2275">
        <f t="shared" si="183"/>
        <v>2</v>
      </c>
      <c r="D2275">
        <f>IF(ISBLANK('Step 1.1 Raw Data'!B2275),"-",'Step 1.1 Raw Data'!B2275)</f>
        <v>86.277600000000007</v>
      </c>
      <c r="E2275">
        <f>IF(ISBLANK('Step 1.1 Raw Data'!C2275),"-",'Step 1.1 Raw Data'!C2275)</f>
        <v>86.277600000000007</v>
      </c>
      <c r="F2275">
        <f>IF(ISBLANK('Step 1.1 Raw Data'!D2275),"-",'Step 1.1 Raw Data'!D2275)</f>
        <v>86.277600000000007</v>
      </c>
      <c r="G2275" s="17">
        <f t="shared" si="185"/>
        <v>86.277600000000007</v>
      </c>
      <c r="H2275" s="61">
        <f>(SQRT(3)*G2275*'Step 1.1 Raw Data'!$G$3*'Step 1.1 Raw Data'!$G$4)/1000</f>
        <v>31.215933941273793</v>
      </c>
      <c r="J2275" s="10"/>
      <c r="K2275"/>
      <c r="L2275"/>
      <c r="M2275"/>
      <c r="N2275" s="17"/>
      <c r="O2275"/>
      <c r="P2275" s="10"/>
      <c r="Q2275"/>
      <c r="R2275"/>
      <c r="S2275"/>
      <c r="T2275" s="17"/>
    </row>
    <row r="2276" spans="1:20" x14ac:dyDescent="0.3">
      <c r="A2276" s="10">
        <f>IF(ISBLANK('Step 1.1 Raw Data'!A2276),"-",'Step 1.1 Raw Data'!A2276)</f>
        <v>43227.166798206017</v>
      </c>
      <c r="B2276">
        <f t="shared" si="184"/>
        <v>4</v>
      </c>
      <c r="C2276">
        <f t="shared" si="183"/>
        <v>2</v>
      </c>
      <c r="D2276">
        <f>IF(ISBLANK('Step 1.1 Raw Data'!B2276),"-",'Step 1.1 Raw Data'!B2276)</f>
        <v>86.503399999999999</v>
      </c>
      <c r="E2276">
        <f>IF(ISBLANK('Step 1.1 Raw Data'!C2276),"-",'Step 1.1 Raw Data'!C2276)</f>
        <v>86.503399999999999</v>
      </c>
      <c r="F2276">
        <f>IF(ISBLANK('Step 1.1 Raw Data'!D2276),"-",'Step 1.1 Raw Data'!D2276)</f>
        <v>86.503399999999999</v>
      </c>
      <c r="G2276" s="17">
        <f t="shared" si="185"/>
        <v>86.503399999999999</v>
      </c>
      <c r="H2276" s="61">
        <f>(SQRT(3)*G2276*'Step 1.1 Raw Data'!$G$3*'Step 1.1 Raw Data'!$G$4)/1000</f>
        <v>31.297630208716786</v>
      </c>
      <c r="J2276" s="10"/>
      <c r="K2276"/>
      <c r="L2276"/>
      <c r="M2276"/>
      <c r="N2276" s="17"/>
      <c r="O2276"/>
      <c r="P2276" s="10"/>
      <c r="Q2276"/>
      <c r="R2276"/>
      <c r="S2276"/>
      <c r="T2276" s="17"/>
    </row>
    <row r="2277" spans="1:20" x14ac:dyDescent="0.3">
      <c r="A2277" s="10">
        <f>IF(ISBLANK('Step 1.1 Raw Data'!A2277),"-",'Step 1.1 Raw Data'!A2277)</f>
        <v>43227.208464930554</v>
      </c>
      <c r="B2277">
        <f t="shared" si="184"/>
        <v>5</v>
      </c>
      <c r="C2277">
        <f t="shared" si="183"/>
        <v>2</v>
      </c>
      <c r="D2277">
        <f>IF(ISBLANK('Step 1.1 Raw Data'!B2277),"-",'Step 1.1 Raw Data'!B2277)</f>
        <v>86.366100000000003</v>
      </c>
      <c r="E2277">
        <f>IF(ISBLANK('Step 1.1 Raw Data'!C2277),"-",'Step 1.1 Raw Data'!C2277)</f>
        <v>86.366100000000003</v>
      </c>
      <c r="F2277">
        <f>IF(ISBLANK('Step 1.1 Raw Data'!D2277),"-",'Step 1.1 Raw Data'!D2277)</f>
        <v>86.366100000000003</v>
      </c>
      <c r="G2277" s="17">
        <f t="shared" si="185"/>
        <v>86.366100000000003</v>
      </c>
      <c r="H2277" s="61">
        <f>(SQRT(3)*G2277*'Step 1.1 Raw Data'!$G$3*'Step 1.1 Raw Data'!$G$4)/1000</f>
        <v>31.247953957521378</v>
      </c>
      <c r="J2277" s="10"/>
      <c r="K2277"/>
      <c r="L2277"/>
      <c r="M2277"/>
      <c r="N2277" s="17"/>
      <c r="O2277"/>
      <c r="P2277" s="10"/>
      <c r="Q2277"/>
      <c r="R2277"/>
      <c r="S2277"/>
      <c r="T2277" s="17"/>
    </row>
    <row r="2278" spans="1:20" x14ac:dyDescent="0.3">
      <c r="A2278" s="10">
        <f>IF(ISBLANK('Step 1.1 Raw Data'!A2278),"-",'Step 1.1 Raw Data'!A2278)</f>
        <v>43227.250131655092</v>
      </c>
      <c r="B2278">
        <f t="shared" si="184"/>
        <v>6</v>
      </c>
      <c r="C2278">
        <f t="shared" si="183"/>
        <v>2</v>
      </c>
      <c r="D2278">
        <f>IF(ISBLANK('Step 1.1 Raw Data'!B2278),"-",'Step 1.1 Raw Data'!B2278)</f>
        <v>86.2898</v>
      </c>
      <c r="E2278">
        <f>IF(ISBLANK('Step 1.1 Raw Data'!C2278),"-",'Step 1.1 Raw Data'!C2278)</f>
        <v>86.2898</v>
      </c>
      <c r="F2278">
        <f>IF(ISBLANK('Step 1.1 Raw Data'!D2278),"-",'Step 1.1 Raw Data'!D2278)</f>
        <v>86.2898</v>
      </c>
      <c r="G2278" s="17">
        <f t="shared" si="185"/>
        <v>86.2898</v>
      </c>
      <c r="H2278" s="61">
        <f>(SQRT(3)*G2278*'Step 1.1 Raw Data'!$G$3*'Step 1.1 Raw Data'!$G$4)/1000</f>
        <v>31.220348000010748</v>
      </c>
      <c r="J2278" s="10"/>
      <c r="K2278"/>
      <c r="L2278"/>
      <c r="M2278"/>
      <c r="N2278" s="17"/>
      <c r="O2278"/>
      <c r="P2278" s="10"/>
      <c r="Q2278"/>
      <c r="R2278"/>
      <c r="S2278"/>
      <c r="T2278" s="17"/>
    </row>
    <row r="2279" spans="1:20" x14ac:dyDescent="0.3">
      <c r="A2279" s="10">
        <f>IF(ISBLANK('Step 1.1 Raw Data'!A2279),"-",'Step 1.1 Raw Data'!A2279)</f>
        <v>43227.291798379629</v>
      </c>
      <c r="B2279">
        <f t="shared" si="184"/>
        <v>7</v>
      </c>
      <c r="C2279">
        <f t="shared" si="183"/>
        <v>2</v>
      </c>
      <c r="D2279">
        <f>IF(ISBLANK('Step 1.1 Raw Data'!B2279),"-",'Step 1.1 Raw Data'!B2279)</f>
        <v>86.204300000000003</v>
      </c>
      <c r="E2279">
        <f>IF(ISBLANK('Step 1.1 Raw Data'!C2279),"-",'Step 1.1 Raw Data'!C2279)</f>
        <v>86.204300000000003</v>
      </c>
      <c r="F2279">
        <f>IF(ISBLANK('Step 1.1 Raw Data'!D2279),"-",'Step 1.1 Raw Data'!D2279)</f>
        <v>86.204300000000003</v>
      </c>
      <c r="G2279" s="17">
        <f t="shared" si="185"/>
        <v>86.204300000000003</v>
      </c>
      <c r="H2279" s="61">
        <f>(SQRT(3)*G2279*'Step 1.1 Raw Data'!$G$3*'Step 1.1 Raw Data'!$G$4)/1000</f>
        <v>31.189413408042743</v>
      </c>
      <c r="J2279" s="10"/>
      <c r="K2279"/>
      <c r="L2279"/>
      <c r="M2279"/>
      <c r="N2279" s="17"/>
      <c r="O2279"/>
      <c r="P2279" s="10"/>
      <c r="Q2279"/>
      <c r="R2279"/>
      <c r="S2279"/>
      <c r="T2279" s="17"/>
    </row>
    <row r="2280" spans="1:20" x14ac:dyDescent="0.3">
      <c r="A2280" s="10">
        <f>IF(ISBLANK('Step 1.1 Raw Data'!A2280),"-",'Step 1.1 Raw Data'!A2280)</f>
        <v>43227.333465104166</v>
      </c>
      <c r="B2280">
        <f t="shared" si="184"/>
        <v>8</v>
      </c>
      <c r="C2280">
        <f t="shared" si="183"/>
        <v>2</v>
      </c>
      <c r="D2280">
        <f>IF(ISBLANK('Step 1.1 Raw Data'!B2280),"-",'Step 1.1 Raw Data'!B2280)</f>
        <v>86.335499999999996</v>
      </c>
      <c r="E2280">
        <f>IF(ISBLANK('Step 1.1 Raw Data'!C2280),"-",'Step 1.1 Raw Data'!C2280)</f>
        <v>86.335499999999996</v>
      </c>
      <c r="F2280">
        <f>IF(ISBLANK('Step 1.1 Raw Data'!D2280),"-",'Step 1.1 Raw Data'!D2280)</f>
        <v>86.335499999999996</v>
      </c>
      <c r="G2280" s="17">
        <f t="shared" si="185"/>
        <v>86.335499999999982</v>
      </c>
      <c r="H2280" s="61">
        <f>(SQRT(3)*G2280*'Step 1.1 Raw Data'!$G$3*'Step 1.1 Raw Data'!$G$4)/1000</f>
        <v>31.236882629869662</v>
      </c>
      <c r="J2280" s="10"/>
      <c r="K2280"/>
      <c r="L2280"/>
      <c r="M2280"/>
      <c r="N2280" s="17"/>
      <c r="O2280"/>
      <c r="P2280" s="10"/>
      <c r="Q2280"/>
      <c r="R2280"/>
      <c r="S2280"/>
      <c r="T2280" s="17"/>
    </row>
    <row r="2281" spans="1:20" x14ac:dyDescent="0.3">
      <c r="A2281" s="10">
        <f>IF(ISBLANK('Step 1.1 Raw Data'!A2281),"-",'Step 1.1 Raw Data'!A2281)</f>
        <v>43227.375131828703</v>
      </c>
      <c r="B2281">
        <f t="shared" si="184"/>
        <v>9</v>
      </c>
      <c r="C2281">
        <f t="shared" si="183"/>
        <v>2</v>
      </c>
      <c r="D2281">
        <f>IF(ISBLANK('Step 1.1 Raw Data'!B2281),"-",'Step 1.1 Raw Data'!B2281)</f>
        <v>86.379800000000003</v>
      </c>
      <c r="E2281">
        <f>IF(ISBLANK('Step 1.1 Raw Data'!C2281),"-",'Step 1.1 Raw Data'!C2281)</f>
        <v>86.379800000000003</v>
      </c>
      <c r="F2281">
        <f>IF(ISBLANK('Step 1.1 Raw Data'!D2281),"-",'Step 1.1 Raw Data'!D2281)</f>
        <v>86.379800000000003</v>
      </c>
      <c r="G2281" s="17">
        <f t="shared" si="185"/>
        <v>86.379800000000003</v>
      </c>
      <c r="H2281" s="61">
        <f>(SQRT(3)*G2281*'Step 1.1 Raw Data'!$G$3*'Step 1.1 Raw Data'!$G$4)/1000</f>
        <v>31.252910728398124</v>
      </c>
      <c r="J2281" s="10"/>
      <c r="K2281"/>
      <c r="L2281"/>
      <c r="M2281"/>
      <c r="N2281" s="17"/>
      <c r="O2281"/>
      <c r="P2281" s="10"/>
      <c r="Q2281"/>
      <c r="R2281"/>
      <c r="S2281"/>
      <c r="T2281" s="17"/>
    </row>
    <row r="2282" spans="1:20" x14ac:dyDescent="0.3">
      <c r="A2282" s="10">
        <f>IF(ISBLANK('Step 1.1 Raw Data'!A2282),"-",'Step 1.1 Raw Data'!A2282)</f>
        <v>43227.41679855324</v>
      </c>
      <c r="B2282">
        <f t="shared" si="184"/>
        <v>10</v>
      </c>
      <c r="C2282">
        <f t="shared" si="183"/>
        <v>2</v>
      </c>
      <c r="D2282">
        <f>IF(ISBLANK('Step 1.1 Raw Data'!B2282),"-",'Step 1.1 Raw Data'!B2282)</f>
        <v>86.227199999999996</v>
      </c>
      <c r="E2282">
        <f>IF(ISBLANK('Step 1.1 Raw Data'!C2282),"-",'Step 1.1 Raw Data'!C2282)</f>
        <v>86.227199999999996</v>
      </c>
      <c r="F2282">
        <f>IF(ISBLANK('Step 1.1 Raw Data'!D2282),"-",'Step 1.1 Raw Data'!D2282)</f>
        <v>86.227199999999996</v>
      </c>
      <c r="G2282" s="17">
        <f t="shared" si="185"/>
        <v>86.227199999999996</v>
      </c>
      <c r="H2282" s="61">
        <f>(SQRT(3)*G2282*'Step 1.1 Raw Data'!$G$3*'Step 1.1 Raw Data'!$G$4)/1000</f>
        <v>31.197698813376856</v>
      </c>
      <c r="J2282" s="10"/>
      <c r="K2282"/>
      <c r="L2282"/>
      <c r="M2282"/>
      <c r="N2282" s="17"/>
      <c r="O2282"/>
      <c r="P2282" s="10"/>
      <c r="Q2282"/>
      <c r="R2282"/>
      <c r="S2282"/>
      <c r="T2282" s="17"/>
    </row>
    <row r="2283" spans="1:20" x14ac:dyDescent="0.3">
      <c r="A2283" s="10">
        <f>IF(ISBLANK('Step 1.1 Raw Data'!A2283),"-",'Step 1.1 Raw Data'!A2283)</f>
        <v>43227.458465277778</v>
      </c>
      <c r="B2283">
        <f t="shared" si="184"/>
        <v>11</v>
      </c>
      <c r="C2283">
        <f t="shared" si="183"/>
        <v>2</v>
      </c>
      <c r="D2283">
        <f>IF(ISBLANK('Step 1.1 Raw Data'!B2283),"-",'Step 1.1 Raw Data'!B2283)</f>
        <v>86.2119</v>
      </c>
      <c r="E2283">
        <f>IF(ISBLANK('Step 1.1 Raw Data'!C2283),"-",'Step 1.1 Raw Data'!C2283)</f>
        <v>86.2119</v>
      </c>
      <c r="F2283">
        <f>IF(ISBLANK('Step 1.1 Raw Data'!D2283),"-",'Step 1.1 Raw Data'!D2283)</f>
        <v>86.2119</v>
      </c>
      <c r="G2283" s="17">
        <f t="shared" si="185"/>
        <v>86.2119</v>
      </c>
      <c r="H2283" s="61">
        <f>(SQRT(3)*G2283*'Step 1.1 Raw Data'!$G$3*'Step 1.1 Raw Data'!$G$4)/1000</f>
        <v>31.192163149551003</v>
      </c>
      <c r="J2283" s="10"/>
      <c r="K2283"/>
      <c r="L2283"/>
      <c r="M2283"/>
      <c r="N2283" s="17"/>
      <c r="O2283"/>
      <c r="P2283" s="10"/>
      <c r="Q2283"/>
      <c r="R2283"/>
      <c r="S2283"/>
      <c r="T2283" s="17"/>
    </row>
    <row r="2284" spans="1:20" x14ac:dyDescent="0.3">
      <c r="A2284" s="10">
        <f>IF(ISBLANK('Step 1.1 Raw Data'!A2284),"-",'Step 1.1 Raw Data'!A2284)</f>
        <v>43227.500132002315</v>
      </c>
      <c r="B2284">
        <f t="shared" si="184"/>
        <v>12</v>
      </c>
      <c r="C2284">
        <f t="shared" si="183"/>
        <v>2</v>
      </c>
      <c r="D2284">
        <f>IF(ISBLANK('Step 1.1 Raw Data'!B2284),"-",'Step 1.1 Raw Data'!B2284)</f>
        <v>86.388999999999996</v>
      </c>
      <c r="E2284">
        <f>IF(ISBLANK('Step 1.1 Raw Data'!C2284),"-",'Step 1.1 Raw Data'!C2284)</f>
        <v>86.388999999999996</v>
      </c>
      <c r="F2284">
        <f>IF(ISBLANK('Step 1.1 Raw Data'!D2284),"-",'Step 1.1 Raw Data'!D2284)</f>
        <v>86.388999999999996</v>
      </c>
      <c r="G2284" s="17">
        <f t="shared" si="185"/>
        <v>86.388999999999996</v>
      </c>
      <c r="H2284" s="61">
        <f>(SQRT(3)*G2284*'Step 1.1 Raw Data'!$G$3*'Step 1.1 Raw Data'!$G$4)/1000</f>
        <v>31.256239362855496</v>
      </c>
      <c r="J2284" s="10"/>
      <c r="K2284"/>
      <c r="L2284"/>
      <c r="M2284"/>
      <c r="N2284" s="17"/>
      <c r="O2284"/>
      <c r="P2284" s="10"/>
      <c r="Q2284"/>
      <c r="R2284"/>
      <c r="S2284"/>
      <c r="T2284" s="17"/>
    </row>
    <row r="2285" spans="1:20" x14ac:dyDescent="0.3">
      <c r="A2285" s="10">
        <f>IF(ISBLANK('Step 1.1 Raw Data'!A2285),"-",'Step 1.1 Raw Data'!A2285)</f>
        <v>43227.541798726852</v>
      </c>
      <c r="B2285">
        <f t="shared" si="184"/>
        <v>13</v>
      </c>
      <c r="C2285">
        <f t="shared" si="183"/>
        <v>2</v>
      </c>
      <c r="D2285">
        <f>IF(ISBLANK('Step 1.1 Raw Data'!B2285),"-",'Step 1.1 Raw Data'!B2285)</f>
        <v>86.402699999999996</v>
      </c>
      <c r="E2285">
        <f>IF(ISBLANK('Step 1.1 Raw Data'!C2285),"-",'Step 1.1 Raw Data'!C2285)</f>
        <v>86.402699999999996</v>
      </c>
      <c r="F2285">
        <f>IF(ISBLANK('Step 1.1 Raw Data'!D2285),"-",'Step 1.1 Raw Data'!D2285)</f>
        <v>86.402699999999996</v>
      </c>
      <c r="G2285" s="17">
        <f t="shared" si="185"/>
        <v>86.402699999999996</v>
      </c>
      <c r="H2285" s="61">
        <f>(SQRT(3)*G2285*'Step 1.1 Raw Data'!$G$3*'Step 1.1 Raw Data'!$G$4)/1000</f>
        <v>31.261196133732241</v>
      </c>
      <c r="J2285" s="10"/>
      <c r="K2285"/>
      <c r="L2285"/>
      <c r="M2285"/>
      <c r="N2285" s="17"/>
      <c r="O2285"/>
      <c r="P2285" s="10"/>
      <c r="Q2285"/>
      <c r="R2285"/>
      <c r="S2285"/>
      <c r="T2285" s="17"/>
    </row>
    <row r="2286" spans="1:20" x14ac:dyDescent="0.3">
      <c r="A2286" s="10">
        <f>IF(ISBLANK('Step 1.1 Raw Data'!A2286),"-",'Step 1.1 Raw Data'!A2286)</f>
        <v>43227.583465451389</v>
      </c>
      <c r="B2286">
        <f t="shared" si="184"/>
        <v>14</v>
      </c>
      <c r="C2286">
        <f t="shared" si="183"/>
        <v>2</v>
      </c>
      <c r="D2286">
        <f>IF(ISBLANK('Step 1.1 Raw Data'!B2286),"-",'Step 1.1 Raw Data'!B2286)</f>
        <v>86.378299999999996</v>
      </c>
      <c r="E2286">
        <f>IF(ISBLANK('Step 1.1 Raw Data'!C2286),"-",'Step 1.1 Raw Data'!C2286)</f>
        <v>86.378299999999996</v>
      </c>
      <c r="F2286">
        <f>IF(ISBLANK('Step 1.1 Raw Data'!D2286),"-",'Step 1.1 Raw Data'!D2286)</f>
        <v>86.378299999999996</v>
      </c>
      <c r="G2286" s="17">
        <f t="shared" si="185"/>
        <v>86.37830000000001</v>
      </c>
      <c r="H2286" s="61">
        <f>(SQRT(3)*G2286*'Step 1.1 Raw Data'!$G$3*'Step 1.1 Raw Data'!$G$4)/1000</f>
        <v>31.252368016258334</v>
      </c>
      <c r="J2286" s="10"/>
      <c r="K2286"/>
      <c r="L2286"/>
      <c r="M2286"/>
      <c r="N2286" s="17"/>
      <c r="O2286"/>
      <c r="P2286" s="10"/>
      <c r="Q2286"/>
      <c r="R2286"/>
      <c r="S2286"/>
      <c r="T2286" s="17"/>
    </row>
    <row r="2287" spans="1:20" x14ac:dyDescent="0.3">
      <c r="A2287" s="10">
        <f>IF(ISBLANK('Step 1.1 Raw Data'!A2287),"-",'Step 1.1 Raw Data'!A2287)</f>
        <v>43227.625132175926</v>
      </c>
      <c r="B2287">
        <f t="shared" si="184"/>
        <v>15</v>
      </c>
      <c r="C2287">
        <f t="shared" si="183"/>
        <v>2</v>
      </c>
      <c r="D2287">
        <f>IF(ISBLANK('Step 1.1 Raw Data'!B2287),"-",'Step 1.1 Raw Data'!B2287)</f>
        <v>86.335499999999996</v>
      </c>
      <c r="E2287">
        <f>IF(ISBLANK('Step 1.1 Raw Data'!C2287),"-",'Step 1.1 Raw Data'!C2287)</f>
        <v>86.335499999999996</v>
      </c>
      <c r="F2287">
        <f>IF(ISBLANK('Step 1.1 Raw Data'!D2287),"-",'Step 1.1 Raw Data'!D2287)</f>
        <v>86.335499999999996</v>
      </c>
      <c r="G2287" s="17">
        <f t="shared" si="185"/>
        <v>86.335499999999982</v>
      </c>
      <c r="H2287" s="61">
        <f>(SQRT(3)*G2287*'Step 1.1 Raw Data'!$G$3*'Step 1.1 Raw Data'!$G$4)/1000</f>
        <v>31.236882629869662</v>
      </c>
      <c r="J2287" s="10"/>
      <c r="K2287"/>
      <c r="L2287"/>
      <c r="M2287"/>
      <c r="N2287" s="17"/>
      <c r="O2287"/>
      <c r="P2287" s="10"/>
      <c r="Q2287"/>
      <c r="R2287"/>
      <c r="S2287"/>
      <c r="T2287" s="17"/>
    </row>
    <row r="2288" spans="1:20" x14ac:dyDescent="0.3">
      <c r="A2288" s="10">
        <f>IF(ISBLANK('Step 1.1 Raw Data'!A2288),"-",'Step 1.1 Raw Data'!A2288)</f>
        <v>43227.666798900464</v>
      </c>
      <c r="B2288">
        <f t="shared" si="184"/>
        <v>16</v>
      </c>
      <c r="C2288">
        <f t="shared" si="183"/>
        <v>2</v>
      </c>
      <c r="D2288">
        <f>IF(ISBLANK('Step 1.1 Raw Data'!B2288),"-",'Step 1.1 Raw Data'!B2288)</f>
        <v>86.349299999999999</v>
      </c>
      <c r="E2288">
        <f>IF(ISBLANK('Step 1.1 Raw Data'!C2288),"-",'Step 1.1 Raw Data'!C2288)</f>
        <v>86.349299999999999</v>
      </c>
      <c r="F2288">
        <f>IF(ISBLANK('Step 1.1 Raw Data'!D2288),"-",'Step 1.1 Raw Data'!D2288)</f>
        <v>86.349299999999999</v>
      </c>
      <c r="G2288" s="17">
        <f t="shared" si="185"/>
        <v>86.349300000000014</v>
      </c>
      <c r="H2288" s="61">
        <f>(SQRT(3)*G2288*'Step 1.1 Raw Data'!$G$3*'Step 1.1 Raw Data'!$G$4)/1000</f>
        <v>31.241875581555739</v>
      </c>
      <c r="J2288" s="10"/>
      <c r="K2288"/>
      <c r="L2288"/>
      <c r="M2288"/>
      <c r="N2288" s="17"/>
      <c r="O2288"/>
      <c r="P2288" s="10"/>
      <c r="Q2288"/>
      <c r="R2288"/>
      <c r="S2288"/>
      <c r="T2288" s="17"/>
    </row>
    <row r="2289" spans="1:20" x14ac:dyDescent="0.3">
      <c r="A2289" s="10">
        <f>IF(ISBLANK('Step 1.1 Raw Data'!A2289),"-",'Step 1.1 Raw Data'!A2289)</f>
        <v>43227.708465625001</v>
      </c>
      <c r="B2289">
        <f t="shared" si="184"/>
        <v>17</v>
      </c>
      <c r="C2289">
        <f t="shared" si="183"/>
        <v>2</v>
      </c>
      <c r="D2289">
        <f>IF(ISBLANK('Step 1.1 Raw Data'!B2289),"-",'Step 1.1 Raw Data'!B2289)</f>
        <v>86.244</v>
      </c>
      <c r="E2289">
        <f>IF(ISBLANK('Step 1.1 Raw Data'!C2289),"-",'Step 1.1 Raw Data'!C2289)</f>
        <v>86.244</v>
      </c>
      <c r="F2289">
        <f>IF(ISBLANK('Step 1.1 Raw Data'!D2289),"-",'Step 1.1 Raw Data'!D2289)</f>
        <v>86.244</v>
      </c>
      <c r="G2289" s="17">
        <f t="shared" si="185"/>
        <v>86.243999999999986</v>
      </c>
      <c r="H2289" s="61">
        <f>(SQRT(3)*G2289*'Step 1.1 Raw Data'!$G$3*'Step 1.1 Raw Data'!$G$4)/1000</f>
        <v>31.2037771893425</v>
      </c>
      <c r="J2289" s="10"/>
      <c r="K2289"/>
      <c r="L2289"/>
      <c r="M2289"/>
      <c r="N2289" s="17"/>
      <c r="O2289"/>
      <c r="P2289" s="10"/>
      <c r="Q2289"/>
      <c r="R2289"/>
      <c r="S2289"/>
      <c r="T2289" s="17"/>
    </row>
    <row r="2290" spans="1:20" x14ac:dyDescent="0.3">
      <c r="A2290" s="10">
        <f>IF(ISBLANK('Step 1.1 Raw Data'!A2290),"-",'Step 1.1 Raw Data'!A2290)</f>
        <v>43227.750132349538</v>
      </c>
      <c r="B2290">
        <f t="shared" si="184"/>
        <v>18</v>
      </c>
      <c r="C2290">
        <f t="shared" si="183"/>
        <v>2</v>
      </c>
      <c r="D2290">
        <f>IF(ISBLANK('Step 1.1 Raw Data'!B2290),"-",'Step 1.1 Raw Data'!B2290)</f>
        <v>86.3142</v>
      </c>
      <c r="E2290">
        <f>IF(ISBLANK('Step 1.1 Raw Data'!C2290),"-",'Step 1.1 Raw Data'!C2290)</f>
        <v>86.3142</v>
      </c>
      <c r="F2290">
        <f>IF(ISBLANK('Step 1.1 Raw Data'!D2290),"-",'Step 1.1 Raw Data'!D2290)</f>
        <v>86.3142</v>
      </c>
      <c r="G2290" s="17">
        <f t="shared" si="185"/>
        <v>86.314199999999985</v>
      </c>
      <c r="H2290" s="61">
        <f>(SQRT(3)*G2290*'Step 1.1 Raw Data'!$G$3*'Step 1.1 Raw Data'!$G$4)/1000</f>
        <v>31.229176117484656</v>
      </c>
      <c r="J2290" s="10"/>
      <c r="K2290"/>
      <c r="L2290"/>
      <c r="M2290"/>
      <c r="N2290" s="17"/>
      <c r="O2290"/>
      <c r="P2290" s="10"/>
      <c r="Q2290"/>
      <c r="R2290"/>
      <c r="S2290"/>
      <c r="T2290" s="17"/>
    </row>
    <row r="2291" spans="1:20" x14ac:dyDescent="0.3">
      <c r="A2291" s="10">
        <f>IF(ISBLANK('Step 1.1 Raw Data'!A2291),"-",'Step 1.1 Raw Data'!A2291)</f>
        <v>43227.791799074075</v>
      </c>
      <c r="B2291">
        <f t="shared" si="184"/>
        <v>19</v>
      </c>
      <c r="C2291">
        <f t="shared" si="183"/>
        <v>2</v>
      </c>
      <c r="D2291">
        <f>IF(ISBLANK('Step 1.1 Raw Data'!B2291),"-",'Step 1.1 Raw Data'!B2291)</f>
        <v>86.2089</v>
      </c>
      <c r="E2291">
        <f>IF(ISBLANK('Step 1.1 Raw Data'!C2291),"-",'Step 1.1 Raw Data'!C2291)</f>
        <v>86.2089</v>
      </c>
      <c r="F2291">
        <f>IF(ISBLANK('Step 1.1 Raw Data'!D2291),"-",'Step 1.1 Raw Data'!D2291)</f>
        <v>86.2089</v>
      </c>
      <c r="G2291" s="17">
        <f t="shared" si="185"/>
        <v>86.208900000000014</v>
      </c>
      <c r="H2291" s="61">
        <f>(SQRT(3)*G2291*'Step 1.1 Raw Data'!$G$3*'Step 1.1 Raw Data'!$G$4)/1000</f>
        <v>31.191077725271438</v>
      </c>
      <c r="J2291" s="10"/>
      <c r="K2291"/>
      <c r="L2291"/>
      <c r="M2291"/>
      <c r="N2291" s="17"/>
      <c r="O2291"/>
      <c r="P2291" s="10"/>
      <c r="Q2291"/>
      <c r="R2291"/>
      <c r="S2291"/>
      <c r="T2291" s="17"/>
    </row>
    <row r="2292" spans="1:20" x14ac:dyDescent="0.3">
      <c r="A2292" s="10">
        <f>IF(ISBLANK('Step 1.1 Raw Data'!A2292),"-",'Step 1.1 Raw Data'!A2292)</f>
        <v>43227.833465798612</v>
      </c>
      <c r="B2292">
        <f t="shared" si="184"/>
        <v>20</v>
      </c>
      <c r="C2292">
        <f t="shared" si="183"/>
        <v>2</v>
      </c>
      <c r="D2292">
        <f>IF(ISBLANK('Step 1.1 Raw Data'!B2292),"-",'Step 1.1 Raw Data'!B2292)</f>
        <v>86.218100000000007</v>
      </c>
      <c r="E2292">
        <f>IF(ISBLANK('Step 1.1 Raw Data'!C2292),"-",'Step 1.1 Raw Data'!C2292)</f>
        <v>86.218100000000007</v>
      </c>
      <c r="F2292">
        <f>IF(ISBLANK('Step 1.1 Raw Data'!D2292),"-",'Step 1.1 Raw Data'!D2292)</f>
        <v>86.218100000000007</v>
      </c>
      <c r="G2292" s="17">
        <f t="shared" si="185"/>
        <v>86.218100000000007</v>
      </c>
      <c r="H2292" s="61">
        <f>(SQRT(3)*G2292*'Step 1.1 Raw Data'!$G$3*'Step 1.1 Raw Data'!$G$4)/1000</f>
        <v>31.194406359728813</v>
      </c>
      <c r="J2292" s="10"/>
      <c r="K2292"/>
      <c r="L2292"/>
      <c r="M2292"/>
      <c r="N2292" s="17"/>
      <c r="O2292"/>
      <c r="P2292" s="10"/>
      <c r="Q2292"/>
      <c r="R2292"/>
      <c r="S2292"/>
      <c r="T2292" s="17"/>
    </row>
    <row r="2293" spans="1:20" x14ac:dyDescent="0.3">
      <c r="A2293" s="10">
        <f>IF(ISBLANK('Step 1.1 Raw Data'!A2293),"-",'Step 1.1 Raw Data'!A2293)</f>
        <v>43227.87513252315</v>
      </c>
      <c r="B2293">
        <f t="shared" si="184"/>
        <v>21</v>
      </c>
      <c r="C2293">
        <f t="shared" si="183"/>
        <v>2</v>
      </c>
      <c r="D2293">
        <f>IF(ISBLANK('Step 1.1 Raw Data'!B2293),"-",'Step 1.1 Raw Data'!B2293)</f>
        <v>86.1494</v>
      </c>
      <c r="E2293">
        <f>IF(ISBLANK('Step 1.1 Raw Data'!C2293),"-",'Step 1.1 Raw Data'!C2293)</f>
        <v>86.1494</v>
      </c>
      <c r="F2293">
        <f>IF(ISBLANK('Step 1.1 Raw Data'!D2293),"-",'Step 1.1 Raw Data'!D2293)</f>
        <v>86.1494</v>
      </c>
      <c r="G2293" s="17">
        <f t="shared" si="185"/>
        <v>86.1494</v>
      </c>
      <c r="H2293" s="61">
        <f>(SQRT(3)*G2293*'Step 1.1 Raw Data'!$G$3*'Step 1.1 Raw Data'!$G$4)/1000</f>
        <v>31.16955014372644</v>
      </c>
      <c r="J2293" s="10"/>
      <c r="K2293"/>
      <c r="L2293"/>
      <c r="M2293"/>
      <c r="N2293" s="17"/>
      <c r="O2293"/>
      <c r="P2293" s="10"/>
      <c r="Q2293"/>
      <c r="R2293"/>
      <c r="S2293"/>
      <c r="T2293" s="17"/>
    </row>
    <row r="2294" spans="1:20" x14ac:dyDescent="0.3">
      <c r="A2294" s="10">
        <f>IF(ISBLANK('Step 1.1 Raw Data'!A2294),"-",'Step 1.1 Raw Data'!A2294)</f>
        <v>43227.916799247687</v>
      </c>
      <c r="B2294">
        <f t="shared" si="184"/>
        <v>22</v>
      </c>
      <c r="C2294">
        <f t="shared" si="183"/>
        <v>2</v>
      </c>
      <c r="D2294">
        <f>IF(ISBLANK('Step 1.1 Raw Data'!B2294),"-",'Step 1.1 Raw Data'!B2294)</f>
        <v>86.259299999999996</v>
      </c>
      <c r="E2294">
        <f>IF(ISBLANK('Step 1.1 Raw Data'!C2294),"-",'Step 1.1 Raw Data'!C2294)</f>
        <v>86.259299999999996</v>
      </c>
      <c r="F2294">
        <f>IF(ISBLANK('Step 1.1 Raw Data'!D2294),"-",'Step 1.1 Raw Data'!D2294)</f>
        <v>86.259299999999996</v>
      </c>
      <c r="G2294" s="17">
        <f t="shared" si="185"/>
        <v>86.259299999999996</v>
      </c>
      <c r="H2294" s="61">
        <f>(SQRT(3)*G2294*'Step 1.1 Raw Data'!$G$3*'Step 1.1 Raw Data'!$G$4)/1000</f>
        <v>31.209312853168356</v>
      </c>
      <c r="J2294" s="10"/>
      <c r="K2294"/>
      <c r="L2294"/>
      <c r="M2294"/>
      <c r="N2294" s="17"/>
      <c r="O2294"/>
      <c r="P2294" s="10"/>
      <c r="Q2294"/>
      <c r="R2294"/>
      <c r="S2294"/>
      <c r="T2294" s="17"/>
    </row>
    <row r="2295" spans="1:20" x14ac:dyDescent="0.3">
      <c r="A2295" s="10">
        <f>IF(ISBLANK('Step 1.1 Raw Data'!A2295),"-",'Step 1.1 Raw Data'!A2295)</f>
        <v>43227.958465972224</v>
      </c>
      <c r="B2295">
        <f t="shared" si="184"/>
        <v>23</v>
      </c>
      <c r="C2295">
        <f t="shared" si="183"/>
        <v>2</v>
      </c>
      <c r="D2295">
        <f>IF(ISBLANK('Step 1.1 Raw Data'!B2295),"-",'Step 1.1 Raw Data'!B2295)</f>
        <v>86.442400000000006</v>
      </c>
      <c r="E2295">
        <f>IF(ISBLANK('Step 1.1 Raw Data'!C2295),"-",'Step 1.1 Raw Data'!C2295)</f>
        <v>86.442400000000006</v>
      </c>
      <c r="F2295">
        <f>IF(ISBLANK('Step 1.1 Raw Data'!D2295),"-",'Step 1.1 Raw Data'!D2295)</f>
        <v>86.442400000000006</v>
      </c>
      <c r="G2295" s="17">
        <f t="shared" si="185"/>
        <v>86.442400000000006</v>
      </c>
      <c r="H2295" s="61">
        <f>(SQRT(3)*G2295*'Step 1.1 Raw Data'!$G$3*'Step 1.1 Raw Data'!$G$4)/1000</f>
        <v>31.275559915032009</v>
      </c>
      <c r="J2295" s="10"/>
      <c r="K2295"/>
      <c r="L2295"/>
      <c r="M2295"/>
      <c r="N2295" s="17"/>
      <c r="O2295"/>
      <c r="P2295" s="10"/>
      <c r="Q2295"/>
      <c r="R2295"/>
      <c r="S2295"/>
      <c r="T2295" s="17"/>
    </row>
    <row r="2296" spans="1:20" x14ac:dyDescent="0.3">
      <c r="A2296" s="10">
        <f>IF(ISBLANK('Step 1.1 Raw Data'!A2296),"-",'Step 1.1 Raw Data'!A2296)</f>
        <v>43228.000132696761</v>
      </c>
      <c r="B2296">
        <f t="shared" si="184"/>
        <v>0</v>
      </c>
      <c r="C2296">
        <f t="shared" si="183"/>
        <v>3</v>
      </c>
      <c r="D2296">
        <f>IF(ISBLANK('Step 1.1 Raw Data'!B2296),"-",'Step 1.1 Raw Data'!B2296)</f>
        <v>86.463700000000003</v>
      </c>
      <c r="E2296">
        <f>IF(ISBLANK('Step 1.1 Raw Data'!C2296),"-",'Step 1.1 Raw Data'!C2296)</f>
        <v>86.463700000000003</v>
      </c>
      <c r="F2296">
        <f>IF(ISBLANK('Step 1.1 Raw Data'!D2296),"-",'Step 1.1 Raw Data'!D2296)</f>
        <v>86.463700000000003</v>
      </c>
      <c r="G2296" s="17">
        <f t="shared" si="185"/>
        <v>86.463700000000003</v>
      </c>
      <c r="H2296" s="61">
        <f>(SQRT(3)*G2296*'Step 1.1 Raw Data'!$G$3*'Step 1.1 Raw Data'!$G$4)/1000</f>
        <v>31.283266427417015</v>
      </c>
      <c r="J2296" s="10"/>
      <c r="K2296"/>
      <c r="L2296"/>
      <c r="M2296"/>
      <c r="N2296" s="17"/>
      <c r="O2296"/>
      <c r="P2296" s="10"/>
      <c r="Q2296"/>
      <c r="R2296"/>
      <c r="S2296"/>
      <c r="T2296" s="17"/>
    </row>
    <row r="2297" spans="1:20" x14ac:dyDescent="0.3">
      <c r="A2297" s="10">
        <f>IF(ISBLANK('Step 1.1 Raw Data'!A2297),"-",'Step 1.1 Raw Data'!A2297)</f>
        <v>43228.041799421298</v>
      </c>
      <c r="B2297">
        <f t="shared" si="184"/>
        <v>1</v>
      </c>
      <c r="C2297">
        <f t="shared" si="183"/>
        <v>3</v>
      </c>
      <c r="D2297">
        <f>IF(ISBLANK('Step 1.1 Raw Data'!B2297),"-",'Step 1.1 Raw Data'!B2297)</f>
        <v>86.562899999999999</v>
      </c>
      <c r="E2297">
        <f>IF(ISBLANK('Step 1.1 Raw Data'!C2297),"-",'Step 1.1 Raw Data'!C2297)</f>
        <v>86.562899999999999</v>
      </c>
      <c r="F2297">
        <f>IF(ISBLANK('Step 1.1 Raw Data'!D2297),"-",'Step 1.1 Raw Data'!D2297)</f>
        <v>86.562899999999999</v>
      </c>
      <c r="G2297" s="17">
        <f t="shared" si="185"/>
        <v>86.562899999999999</v>
      </c>
      <c r="H2297" s="61">
        <f>(SQRT(3)*G2297*'Step 1.1 Raw Data'!$G$3*'Step 1.1 Raw Data'!$G$4)/1000</f>
        <v>31.319157790261777</v>
      </c>
      <c r="J2297" s="10"/>
      <c r="K2297"/>
      <c r="L2297"/>
      <c r="M2297"/>
      <c r="N2297" s="17"/>
      <c r="O2297"/>
      <c r="P2297" s="10"/>
      <c r="Q2297"/>
      <c r="R2297"/>
      <c r="S2297"/>
      <c r="T2297" s="17"/>
    </row>
    <row r="2298" spans="1:20" x14ac:dyDescent="0.3">
      <c r="A2298" s="10">
        <f>IF(ISBLANK('Step 1.1 Raw Data'!A2298),"-",'Step 1.1 Raw Data'!A2298)</f>
        <v>43228.083466145836</v>
      </c>
      <c r="B2298">
        <f t="shared" si="184"/>
        <v>2</v>
      </c>
      <c r="C2298">
        <f t="shared" si="183"/>
        <v>3</v>
      </c>
      <c r="D2298">
        <f>IF(ISBLANK('Step 1.1 Raw Data'!B2298),"-",'Step 1.1 Raw Data'!B2298)</f>
        <v>86.370599999999996</v>
      </c>
      <c r="E2298">
        <f>IF(ISBLANK('Step 1.1 Raw Data'!C2298),"-",'Step 1.1 Raw Data'!C2298)</f>
        <v>86.370599999999996</v>
      </c>
      <c r="F2298">
        <f>IF(ISBLANK('Step 1.1 Raw Data'!D2298),"-",'Step 1.1 Raw Data'!D2298)</f>
        <v>86.370599999999996</v>
      </c>
      <c r="G2298" s="17">
        <f t="shared" si="185"/>
        <v>86.37060000000001</v>
      </c>
      <c r="H2298" s="61">
        <f>(SQRT(3)*G2298*'Step 1.1 Raw Data'!$G$3*'Step 1.1 Raw Data'!$G$4)/1000</f>
        <v>31.249582093940745</v>
      </c>
      <c r="J2298" s="10"/>
      <c r="K2298"/>
      <c r="L2298"/>
      <c r="M2298"/>
      <c r="N2298" s="17"/>
      <c r="O2298"/>
      <c r="P2298" s="10"/>
      <c r="Q2298"/>
      <c r="R2298"/>
      <c r="S2298"/>
      <c r="T2298" s="17"/>
    </row>
    <row r="2299" spans="1:20" x14ac:dyDescent="0.3">
      <c r="A2299" s="10">
        <f>IF(ISBLANK('Step 1.1 Raw Data'!A2299),"-",'Step 1.1 Raw Data'!A2299)</f>
        <v>43228.125132870373</v>
      </c>
      <c r="B2299">
        <f t="shared" si="184"/>
        <v>3</v>
      </c>
      <c r="C2299">
        <f t="shared" si="183"/>
        <v>3</v>
      </c>
      <c r="D2299">
        <f>IF(ISBLANK('Step 1.1 Raw Data'!B2299),"-",'Step 1.1 Raw Data'!B2299)</f>
        <v>86.3523</v>
      </c>
      <c r="E2299">
        <f>IF(ISBLANK('Step 1.1 Raw Data'!C2299),"-",'Step 1.1 Raw Data'!C2299)</f>
        <v>86.3523</v>
      </c>
      <c r="F2299">
        <f>IF(ISBLANK('Step 1.1 Raw Data'!D2299),"-",'Step 1.1 Raw Data'!D2299)</f>
        <v>86.3523</v>
      </c>
      <c r="G2299" s="17">
        <f t="shared" si="185"/>
        <v>86.3523</v>
      </c>
      <c r="H2299" s="61">
        <f>(SQRT(3)*G2299*'Step 1.1 Raw Data'!$G$3*'Step 1.1 Raw Data'!$G$4)/1000</f>
        <v>31.242961005835312</v>
      </c>
      <c r="J2299" s="10"/>
      <c r="K2299"/>
      <c r="L2299"/>
      <c r="M2299"/>
      <c r="N2299" s="17"/>
      <c r="O2299"/>
      <c r="P2299" s="10"/>
      <c r="Q2299"/>
      <c r="R2299"/>
      <c r="S2299"/>
      <c r="T2299" s="17"/>
    </row>
    <row r="2300" spans="1:20" x14ac:dyDescent="0.3">
      <c r="A2300" s="10">
        <f>IF(ISBLANK('Step 1.1 Raw Data'!A2300),"-",'Step 1.1 Raw Data'!A2300)</f>
        <v>43228.16679959491</v>
      </c>
      <c r="B2300">
        <f t="shared" si="184"/>
        <v>4</v>
      </c>
      <c r="C2300">
        <f t="shared" si="183"/>
        <v>3</v>
      </c>
      <c r="D2300">
        <f>IF(ISBLANK('Step 1.1 Raw Data'!B2300),"-",'Step 1.1 Raw Data'!B2300)</f>
        <v>86.367599999999996</v>
      </c>
      <c r="E2300">
        <f>IF(ISBLANK('Step 1.1 Raw Data'!C2300),"-",'Step 1.1 Raw Data'!C2300)</f>
        <v>86.367599999999996</v>
      </c>
      <c r="F2300">
        <f>IF(ISBLANK('Step 1.1 Raw Data'!D2300),"-",'Step 1.1 Raw Data'!D2300)</f>
        <v>86.367599999999996</v>
      </c>
      <c r="G2300" s="17">
        <f t="shared" si="185"/>
        <v>86.367599999999996</v>
      </c>
      <c r="H2300" s="61">
        <f>(SQRT(3)*G2300*'Step 1.1 Raw Data'!$G$3*'Step 1.1 Raw Data'!$G$4)/1000</f>
        <v>31.248496669661169</v>
      </c>
      <c r="J2300" s="10"/>
      <c r="K2300"/>
      <c r="L2300"/>
      <c r="M2300"/>
      <c r="N2300" s="17"/>
      <c r="O2300"/>
      <c r="P2300" s="10"/>
      <c r="Q2300"/>
      <c r="R2300"/>
      <c r="S2300"/>
      <c r="T2300" s="17"/>
    </row>
    <row r="2301" spans="1:20" x14ac:dyDescent="0.3">
      <c r="A2301" s="10">
        <f>IF(ISBLANK('Step 1.1 Raw Data'!A2301),"-",'Step 1.1 Raw Data'!A2301)</f>
        <v>43228.208466319447</v>
      </c>
      <c r="B2301">
        <f t="shared" si="184"/>
        <v>5</v>
      </c>
      <c r="C2301">
        <f t="shared" si="183"/>
        <v>3</v>
      </c>
      <c r="D2301">
        <f>IF(ISBLANK('Step 1.1 Raw Data'!B2301),"-",'Step 1.1 Raw Data'!B2301)</f>
        <v>86.402699999999996</v>
      </c>
      <c r="E2301">
        <f>IF(ISBLANK('Step 1.1 Raw Data'!C2301),"-",'Step 1.1 Raw Data'!C2301)</f>
        <v>86.402699999999996</v>
      </c>
      <c r="F2301">
        <f>IF(ISBLANK('Step 1.1 Raw Data'!D2301),"-",'Step 1.1 Raw Data'!D2301)</f>
        <v>86.402699999999996</v>
      </c>
      <c r="G2301" s="17">
        <f t="shared" si="185"/>
        <v>86.402699999999996</v>
      </c>
      <c r="H2301" s="61">
        <f>(SQRT(3)*G2301*'Step 1.1 Raw Data'!$G$3*'Step 1.1 Raw Data'!$G$4)/1000</f>
        <v>31.261196133732241</v>
      </c>
      <c r="J2301" s="10"/>
      <c r="K2301"/>
      <c r="L2301"/>
      <c r="M2301"/>
      <c r="N2301" s="17"/>
      <c r="O2301"/>
      <c r="P2301" s="10"/>
      <c r="Q2301"/>
      <c r="R2301"/>
      <c r="S2301"/>
      <c r="T2301" s="17"/>
    </row>
    <row r="2302" spans="1:20" x14ac:dyDescent="0.3">
      <c r="A2302" s="10">
        <f>IF(ISBLANK('Step 1.1 Raw Data'!A2302),"-",'Step 1.1 Raw Data'!A2302)</f>
        <v>43228.250133043985</v>
      </c>
      <c r="B2302">
        <f t="shared" si="184"/>
        <v>6</v>
      </c>
      <c r="C2302">
        <f t="shared" si="183"/>
        <v>3</v>
      </c>
      <c r="D2302">
        <f>IF(ISBLANK('Step 1.1 Raw Data'!B2302),"-",'Step 1.1 Raw Data'!B2302)</f>
        <v>86.465199999999996</v>
      </c>
      <c r="E2302">
        <f>IF(ISBLANK('Step 1.1 Raw Data'!C2302),"-",'Step 1.1 Raw Data'!C2302)</f>
        <v>86.465199999999996</v>
      </c>
      <c r="F2302">
        <f>IF(ISBLANK('Step 1.1 Raw Data'!D2302),"-",'Step 1.1 Raw Data'!D2302)</f>
        <v>86.465199999999996</v>
      </c>
      <c r="G2302" s="17">
        <f t="shared" si="185"/>
        <v>86.465199999999996</v>
      </c>
      <c r="H2302" s="61">
        <f>(SQRT(3)*G2302*'Step 1.1 Raw Data'!$G$3*'Step 1.1 Raw Data'!$G$4)/1000</f>
        <v>31.283809139556809</v>
      </c>
      <c r="J2302" s="10"/>
      <c r="K2302"/>
      <c r="L2302"/>
      <c r="M2302"/>
      <c r="N2302" s="17"/>
      <c r="O2302"/>
      <c r="P2302" s="10"/>
      <c r="Q2302"/>
      <c r="R2302"/>
      <c r="S2302"/>
      <c r="T2302" s="17"/>
    </row>
    <row r="2303" spans="1:20" x14ac:dyDescent="0.3">
      <c r="A2303" s="10">
        <f>IF(ISBLANK('Step 1.1 Raw Data'!A2303),"-",'Step 1.1 Raw Data'!A2303)</f>
        <v>43228.291799768522</v>
      </c>
      <c r="B2303">
        <f t="shared" si="184"/>
        <v>7</v>
      </c>
      <c r="C2303">
        <f t="shared" si="183"/>
        <v>3</v>
      </c>
      <c r="D2303">
        <f>IF(ISBLANK('Step 1.1 Raw Data'!B2303),"-",'Step 1.1 Raw Data'!B2303)</f>
        <v>86.401200000000003</v>
      </c>
      <c r="E2303">
        <f>IF(ISBLANK('Step 1.1 Raw Data'!C2303),"-",'Step 1.1 Raw Data'!C2303)</f>
        <v>86.401200000000003</v>
      </c>
      <c r="F2303">
        <f>IF(ISBLANK('Step 1.1 Raw Data'!D2303),"-",'Step 1.1 Raw Data'!D2303)</f>
        <v>86.401200000000003</v>
      </c>
      <c r="G2303" s="17">
        <f t="shared" si="185"/>
        <v>86.401200000000003</v>
      </c>
      <c r="H2303" s="61">
        <f>(SQRT(3)*G2303*'Step 1.1 Raw Data'!$G$3*'Step 1.1 Raw Data'!$G$4)/1000</f>
        <v>31.260653421592455</v>
      </c>
      <c r="J2303" s="10"/>
      <c r="K2303"/>
      <c r="L2303"/>
      <c r="M2303"/>
      <c r="N2303" s="17"/>
      <c r="O2303"/>
      <c r="P2303" s="10"/>
      <c r="Q2303"/>
      <c r="R2303"/>
      <c r="S2303"/>
      <c r="T2303" s="17"/>
    </row>
    <row r="2304" spans="1:20" x14ac:dyDescent="0.3">
      <c r="A2304" s="10">
        <f>IF(ISBLANK('Step 1.1 Raw Data'!A2304),"-",'Step 1.1 Raw Data'!A2304)</f>
        <v>43228.333466493059</v>
      </c>
      <c r="B2304">
        <f t="shared" si="184"/>
        <v>8</v>
      </c>
      <c r="C2304">
        <f t="shared" si="183"/>
        <v>3</v>
      </c>
      <c r="D2304">
        <f>IF(ISBLANK('Step 1.1 Raw Data'!B2304),"-",'Step 1.1 Raw Data'!B2304)</f>
        <v>86.451499999999996</v>
      </c>
      <c r="E2304">
        <f>IF(ISBLANK('Step 1.1 Raw Data'!C2304),"-",'Step 1.1 Raw Data'!C2304)</f>
        <v>86.451499999999996</v>
      </c>
      <c r="F2304">
        <f>IF(ISBLANK('Step 1.1 Raw Data'!D2304),"-",'Step 1.1 Raw Data'!D2304)</f>
        <v>86.451499999999996</v>
      </c>
      <c r="G2304" s="17">
        <f t="shared" si="185"/>
        <v>86.451499999999996</v>
      </c>
      <c r="H2304" s="61">
        <f>(SQRT(3)*G2304*'Step 1.1 Raw Data'!$G$3*'Step 1.1 Raw Data'!$G$4)/1000</f>
        <v>31.278852368680063</v>
      </c>
      <c r="J2304" s="10"/>
      <c r="K2304"/>
      <c r="L2304"/>
      <c r="M2304"/>
      <c r="N2304" s="17"/>
      <c r="O2304"/>
      <c r="P2304" s="10"/>
      <c r="Q2304"/>
      <c r="R2304"/>
      <c r="S2304"/>
      <c r="T2304" s="17"/>
    </row>
    <row r="2305" spans="1:20" x14ac:dyDescent="0.3">
      <c r="A2305" s="10">
        <f>IF(ISBLANK('Step 1.1 Raw Data'!A2305),"-",'Step 1.1 Raw Data'!A2305)</f>
        <v>43228.375133217596</v>
      </c>
      <c r="B2305">
        <f t="shared" si="184"/>
        <v>9</v>
      </c>
      <c r="C2305">
        <f t="shared" si="183"/>
        <v>3</v>
      </c>
      <c r="D2305">
        <f>IF(ISBLANK('Step 1.1 Raw Data'!B2305),"-",'Step 1.1 Raw Data'!B2305)</f>
        <v>86.202799999999996</v>
      </c>
      <c r="E2305">
        <f>IF(ISBLANK('Step 1.1 Raw Data'!C2305),"-",'Step 1.1 Raw Data'!C2305)</f>
        <v>86.202799999999996</v>
      </c>
      <c r="F2305">
        <f>IF(ISBLANK('Step 1.1 Raw Data'!D2305),"-",'Step 1.1 Raw Data'!D2305)</f>
        <v>86.202799999999996</v>
      </c>
      <c r="G2305" s="17">
        <f t="shared" si="185"/>
        <v>86.202799999999982</v>
      </c>
      <c r="H2305" s="61">
        <f>(SQRT(3)*G2305*'Step 1.1 Raw Data'!$G$3*'Step 1.1 Raw Data'!$G$4)/1000</f>
        <v>31.188870695902946</v>
      </c>
      <c r="J2305" s="10"/>
      <c r="K2305"/>
      <c r="L2305"/>
      <c r="M2305"/>
      <c r="N2305" s="17"/>
      <c r="O2305"/>
      <c r="P2305" s="10"/>
      <c r="Q2305"/>
      <c r="R2305"/>
      <c r="S2305"/>
      <c r="T2305" s="17"/>
    </row>
    <row r="2306" spans="1:20" x14ac:dyDescent="0.3">
      <c r="A2306" s="10">
        <f>IF(ISBLANK('Step 1.1 Raw Data'!A2306),"-",'Step 1.1 Raw Data'!A2306)</f>
        <v>43228.416799942126</v>
      </c>
      <c r="B2306">
        <f t="shared" si="184"/>
        <v>10</v>
      </c>
      <c r="C2306">
        <f t="shared" ref="C2306:C2369" si="186">WEEKDAY(A2306)</f>
        <v>3</v>
      </c>
      <c r="D2306">
        <f>IF(ISBLANK('Step 1.1 Raw Data'!B2306),"-",'Step 1.1 Raw Data'!B2306)</f>
        <v>86.271500000000003</v>
      </c>
      <c r="E2306">
        <f>IF(ISBLANK('Step 1.1 Raw Data'!C2306),"-",'Step 1.1 Raw Data'!C2306)</f>
        <v>86.271500000000003</v>
      </c>
      <c r="F2306">
        <f>IF(ISBLANK('Step 1.1 Raw Data'!D2306),"-",'Step 1.1 Raw Data'!D2306)</f>
        <v>86.271500000000003</v>
      </c>
      <c r="G2306" s="17">
        <f t="shared" si="185"/>
        <v>86.271500000000003</v>
      </c>
      <c r="H2306" s="61">
        <f>(SQRT(3)*G2306*'Step 1.1 Raw Data'!$G$3*'Step 1.1 Raw Data'!$G$4)/1000</f>
        <v>31.213726911905312</v>
      </c>
      <c r="J2306" s="10"/>
      <c r="K2306"/>
      <c r="L2306"/>
      <c r="M2306"/>
      <c r="N2306" s="17"/>
      <c r="O2306"/>
      <c r="P2306" s="10"/>
      <c r="Q2306"/>
      <c r="R2306"/>
      <c r="S2306"/>
      <c r="T2306" s="17"/>
    </row>
    <row r="2307" spans="1:20" x14ac:dyDescent="0.3">
      <c r="A2307" s="10">
        <f>IF(ISBLANK('Step 1.1 Raw Data'!A2307),"-",'Step 1.1 Raw Data'!A2307)</f>
        <v>43228.458466666663</v>
      </c>
      <c r="B2307">
        <f t="shared" ref="B2307:B2370" si="187">HOUR(A2307)</f>
        <v>11</v>
      </c>
      <c r="C2307">
        <f t="shared" si="186"/>
        <v>3</v>
      </c>
      <c r="D2307">
        <f>IF(ISBLANK('Step 1.1 Raw Data'!B2307),"-",'Step 1.1 Raw Data'!B2307)</f>
        <v>86.756699999999995</v>
      </c>
      <c r="E2307">
        <f>IF(ISBLANK('Step 1.1 Raw Data'!C2307),"-",'Step 1.1 Raw Data'!C2307)</f>
        <v>86.756699999999995</v>
      </c>
      <c r="F2307">
        <f>IF(ISBLANK('Step 1.1 Raw Data'!D2307),"-",'Step 1.1 Raw Data'!D2307)</f>
        <v>86.756699999999995</v>
      </c>
      <c r="G2307" s="17">
        <f t="shared" ref="G2307:G2370" si="188">AVERAGE(D2307:F2307)</f>
        <v>86.756699999999981</v>
      </c>
      <c r="H2307" s="61">
        <f>(SQRT(3)*G2307*'Step 1.1 Raw Data'!$G$3*'Step 1.1 Raw Data'!$G$4)/1000</f>
        <v>31.389276198722584</v>
      </c>
      <c r="J2307" s="10"/>
      <c r="K2307"/>
      <c r="L2307"/>
      <c r="M2307"/>
      <c r="N2307" s="17"/>
      <c r="O2307"/>
      <c r="P2307" s="10"/>
      <c r="Q2307"/>
      <c r="R2307"/>
      <c r="S2307"/>
      <c r="T2307" s="17"/>
    </row>
    <row r="2308" spans="1:20" x14ac:dyDescent="0.3">
      <c r="A2308" s="10">
        <f>IF(ISBLANK('Step 1.1 Raw Data'!A2308),"-",'Step 1.1 Raw Data'!A2308)</f>
        <v>43228.500133391201</v>
      </c>
      <c r="B2308">
        <f t="shared" si="187"/>
        <v>12</v>
      </c>
      <c r="C2308">
        <f t="shared" si="186"/>
        <v>3</v>
      </c>
      <c r="D2308">
        <f>IF(ISBLANK('Step 1.1 Raw Data'!B2308),"-",'Step 1.1 Raw Data'!B2308)</f>
        <v>86.619399999999999</v>
      </c>
      <c r="E2308">
        <f>IF(ISBLANK('Step 1.1 Raw Data'!C2308),"-",'Step 1.1 Raw Data'!C2308)</f>
        <v>86.619399999999999</v>
      </c>
      <c r="F2308">
        <f>IF(ISBLANK('Step 1.1 Raw Data'!D2308),"-",'Step 1.1 Raw Data'!D2308)</f>
        <v>86.619399999999999</v>
      </c>
      <c r="G2308" s="17">
        <f t="shared" si="188"/>
        <v>86.619399999999999</v>
      </c>
      <c r="H2308" s="61">
        <f>(SQRT(3)*G2308*'Step 1.1 Raw Data'!$G$3*'Step 1.1 Raw Data'!$G$4)/1000</f>
        <v>31.339599947527173</v>
      </c>
      <c r="J2308" s="10"/>
      <c r="K2308"/>
      <c r="L2308"/>
      <c r="M2308"/>
      <c r="N2308" s="17"/>
      <c r="O2308"/>
      <c r="P2308" s="10"/>
      <c r="Q2308"/>
      <c r="R2308"/>
      <c r="S2308"/>
      <c r="T2308" s="17"/>
    </row>
    <row r="2309" spans="1:20" x14ac:dyDescent="0.3">
      <c r="A2309" s="10">
        <f>IF(ISBLANK('Step 1.1 Raw Data'!A2309),"-",'Step 1.1 Raw Data'!A2309)</f>
        <v>43228.541800115738</v>
      </c>
      <c r="B2309">
        <f t="shared" si="187"/>
        <v>13</v>
      </c>
      <c r="C2309">
        <f t="shared" si="186"/>
        <v>3</v>
      </c>
      <c r="D2309">
        <f>IF(ISBLANK('Step 1.1 Raw Data'!B2309),"-",'Step 1.1 Raw Data'!B2309)</f>
        <v>86.637699999999995</v>
      </c>
      <c r="E2309">
        <f>IF(ISBLANK('Step 1.1 Raw Data'!C2309),"-",'Step 1.1 Raw Data'!C2309)</f>
        <v>86.637699999999995</v>
      </c>
      <c r="F2309">
        <f>IF(ISBLANK('Step 1.1 Raw Data'!D2309),"-",'Step 1.1 Raw Data'!D2309)</f>
        <v>86.637699999999995</v>
      </c>
      <c r="G2309" s="17">
        <f t="shared" si="188"/>
        <v>86.637699999999995</v>
      </c>
      <c r="H2309" s="61">
        <f>(SQRT(3)*G2309*'Step 1.1 Raw Data'!$G$3*'Step 1.1 Raw Data'!$G$4)/1000</f>
        <v>31.34622103563261</v>
      </c>
      <c r="J2309" s="10"/>
      <c r="K2309"/>
      <c r="L2309"/>
      <c r="M2309"/>
      <c r="N2309" s="17"/>
      <c r="O2309"/>
      <c r="P2309" s="10"/>
      <c r="Q2309"/>
      <c r="R2309"/>
      <c r="S2309"/>
      <c r="T2309" s="17"/>
    </row>
    <row r="2310" spans="1:20" x14ac:dyDescent="0.3">
      <c r="A2310" s="10">
        <f>IF(ISBLANK('Step 1.1 Raw Data'!A2310),"-",'Step 1.1 Raw Data'!A2310)</f>
        <v>43228.583466840275</v>
      </c>
      <c r="B2310">
        <f t="shared" si="187"/>
        <v>14</v>
      </c>
      <c r="C2310">
        <f t="shared" si="186"/>
        <v>3</v>
      </c>
      <c r="D2310">
        <f>IF(ISBLANK('Step 1.1 Raw Data'!B2310),"-",'Step 1.1 Raw Data'!B2310)</f>
        <v>86.875699999999995</v>
      </c>
      <c r="E2310">
        <f>IF(ISBLANK('Step 1.1 Raw Data'!C2310),"-",'Step 1.1 Raw Data'!C2310)</f>
        <v>86.875699999999995</v>
      </c>
      <c r="F2310">
        <f>IF(ISBLANK('Step 1.1 Raw Data'!D2310),"-",'Step 1.1 Raw Data'!D2310)</f>
        <v>86.875699999999995</v>
      </c>
      <c r="G2310" s="17">
        <f t="shared" si="188"/>
        <v>86.875699999999995</v>
      </c>
      <c r="H2310" s="61">
        <f>(SQRT(3)*G2310*'Step 1.1 Raw Data'!$G$3*'Step 1.1 Raw Data'!$G$4)/1000</f>
        <v>31.432331361812558</v>
      </c>
      <c r="J2310" s="10"/>
      <c r="K2310"/>
      <c r="L2310"/>
      <c r="M2310"/>
      <c r="N2310" s="17"/>
      <c r="O2310"/>
      <c r="P2310" s="10"/>
      <c r="Q2310"/>
      <c r="R2310"/>
      <c r="S2310"/>
      <c r="T2310" s="17"/>
    </row>
    <row r="2311" spans="1:20" x14ac:dyDescent="0.3">
      <c r="A2311" s="10">
        <f>IF(ISBLANK('Step 1.1 Raw Data'!A2311),"-",'Step 1.1 Raw Data'!A2311)</f>
        <v>43228.625133564812</v>
      </c>
      <c r="B2311">
        <f t="shared" si="187"/>
        <v>15</v>
      </c>
      <c r="C2311">
        <f t="shared" si="186"/>
        <v>3</v>
      </c>
      <c r="D2311">
        <f>IF(ISBLANK('Step 1.1 Raw Data'!B2311),"-",'Step 1.1 Raw Data'!B2311)</f>
        <v>86.799400000000006</v>
      </c>
      <c r="E2311">
        <f>IF(ISBLANK('Step 1.1 Raw Data'!C2311),"-",'Step 1.1 Raw Data'!C2311)</f>
        <v>86.799400000000006</v>
      </c>
      <c r="F2311">
        <f>IF(ISBLANK('Step 1.1 Raw Data'!D2311),"-",'Step 1.1 Raw Data'!D2311)</f>
        <v>86.799400000000006</v>
      </c>
      <c r="G2311" s="17">
        <f t="shared" si="188"/>
        <v>86.799400000000006</v>
      </c>
      <c r="H2311" s="61">
        <f>(SQRT(3)*G2311*'Step 1.1 Raw Data'!$G$3*'Step 1.1 Raw Data'!$G$4)/1000</f>
        <v>31.404725404301935</v>
      </c>
      <c r="J2311" s="10"/>
      <c r="K2311"/>
      <c r="L2311"/>
      <c r="M2311"/>
      <c r="N2311" s="17"/>
      <c r="O2311"/>
      <c r="P2311" s="10"/>
      <c r="Q2311"/>
      <c r="R2311"/>
      <c r="S2311"/>
      <c r="T2311" s="17"/>
    </row>
    <row r="2312" spans="1:20" x14ac:dyDescent="0.3">
      <c r="A2312" s="10">
        <f>IF(ISBLANK('Step 1.1 Raw Data'!A2312),"-",'Step 1.1 Raw Data'!A2312)</f>
        <v>43228.666800289349</v>
      </c>
      <c r="B2312">
        <f t="shared" si="187"/>
        <v>16</v>
      </c>
      <c r="C2312">
        <f t="shared" si="186"/>
        <v>3</v>
      </c>
      <c r="D2312">
        <f>IF(ISBLANK('Step 1.1 Raw Data'!B2312),"-",'Step 1.1 Raw Data'!B2312)</f>
        <v>86.767399999999995</v>
      </c>
      <c r="E2312">
        <f>IF(ISBLANK('Step 1.1 Raw Data'!C2312),"-",'Step 1.1 Raw Data'!C2312)</f>
        <v>86.767399999999995</v>
      </c>
      <c r="F2312">
        <f>IF(ISBLANK('Step 1.1 Raw Data'!D2312),"-",'Step 1.1 Raw Data'!D2312)</f>
        <v>86.767399999999995</v>
      </c>
      <c r="G2312" s="17">
        <f t="shared" si="188"/>
        <v>86.767399999999995</v>
      </c>
      <c r="H2312" s="61">
        <f>(SQRT(3)*G2312*'Step 1.1 Raw Data'!$G$3*'Step 1.1 Raw Data'!$G$4)/1000</f>
        <v>31.393147545319756</v>
      </c>
      <c r="J2312" s="10"/>
      <c r="K2312"/>
      <c r="L2312"/>
      <c r="M2312"/>
      <c r="N2312" s="17"/>
      <c r="O2312"/>
      <c r="P2312" s="10"/>
      <c r="Q2312"/>
      <c r="R2312"/>
      <c r="S2312"/>
      <c r="T2312" s="17"/>
    </row>
    <row r="2313" spans="1:20" x14ac:dyDescent="0.3">
      <c r="A2313" s="10">
        <f>IF(ISBLANK('Step 1.1 Raw Data'!A2313),"-",'Step 1.1 Raw Data'!A2313)</f>
        <v>43228.708467013887</v>
      </c>
      <c r="B2313">
        <f t="shared" si="187"/>
        <v>17</v>
      </c>
      <c r="C2313">
        <f t="shared" si="186"/>
        <v>3</v>
      </c>
      <c r="D2313">
        <f>IF(ISBLANK('Step 1.1 Raw Data'!B2313),"-",'Step 1.1 Raw Data'!B2313)</f>
        <v>86.738399999999999</v>
      </c>
      <c r="E2313">
        <f>IF(ISBLANK('Step 1.1 Raw Data'!C2313),"-",'Step 1.1 Raw Data'!C2313)</f>
        <v>86.738399999999999</v>
      </c>
      <c r="F2313">
        <f>IF(ISBLANK('Step 1.1 Raw Data'!D2313),"-",'Step 1.1 Raw Data'!D2313)</f>
        <v>86.738399999999999</v>
      </c>
      <c r="G2313" s="17">
        <f t="shared" si="188"/>
        <v>86.738399999999999</v>
      </c>
      <c r="H2313" s="61">
        <f>(SQRT(3)*G2313*'Step 1.1 Raw Data'!$G$3*'Step 1.1 Raw Data'!$G$4)/1000</f>
        <v>31.382655110617154</v>
      </c>
      <c r="J2313" s="10"/>
      <c r="K2313"/>
      <c r="L2313"/>
      <c r="M2313"/>
      <c r="N2313" s="17"/>
      <c r="O2313"/>
      <c r="P2313" s="10"/>
      <c r="Q2313"/>
      <c r="R2313"/>
      <c r="S2313"/>
      <c r="T2313" s="17"/>
    </row>
    <row r="2314" spans="1:20" x14ac:dyDescent="0.3">
      <c r="A2314" s="10">
        <f>IF(ISBLANK('Step 1.1 Raw Data'!A2314),"-",'Step 1.1 Raw Data'!A2314)</f>
        <v>43228.750133738424</v>
      </c>
      <c r="B2314">
        <f t="shared" si="187"/>
        <v>18</v>
      </c>
      <c r="C2314">
        <f t="shared" si="186"/>
        <v>3</v>
      </c>
      <c r="D2314">
        <f>IF(ISBLANK('Step 1.1 Raw Data'!B2314),"-",'Step 1.1 Raw Data'!B2314)</f>
        <v>86.712400000000002</v>
      </c>
      <c r="E2314">
        <f>IF(ISBLANK('Step 1.1 Raw Data'!C2314),"-",'Step 1.1 Raw Data'!C2314)</f>
        <v>86.712400000000002</v>
      </c>
      <c r="F2314">
        <f>IF(ISBLANK('Step 1.1 Raw Data'!D2314),"-",'Step 1.1 Raw Data'!D2314)</f>
        <v>86.712400000000002</v>
      </c>
      <c r="G2314" s="17">
        <f t="shared" si="188"/>
        <v>86.712400000000002</v>
      </c>
      <c r="H2314" s="61">
        <f>(SQRT(3)*G2314*'Step 1.1 Raw Data'!$G$3*'Step 1.1 Raw Data'!$G$4)/1000</f>
        <v>31.373248100194136</v>
      </c>
      <c r="J2314" s="10"/>
      <c r="K2314"/>
      <c r="L2314"/>
      <c r="M2314"/>
      <c r="N2314" s="17"/>
      <c r="O2314"/>
      <c r="P2314" s="10"/>
      <c r="Q2314"/>
      <c r="R2314"/>
      <c r="S2314"/>
      <c r="T2314" s="17"/>
    </row>
    <row r="2315" spans="1:20" x14ac:dyDescent="0.3">
      <c r="A2315" s="10">
        <f>IF(ISBLANK('Step 1.1 Raw Data'!A2315),"-",'Step 1.1 Raw Data'!A2315)</f>
        <v>43228.791800462961</v>
      </c>
      <c r="B2315">
        <f t="shared" si="187"/>
        <v>19</v>
      </c>
      <c r="C2315">
        <f t="shared" si="186"/>
        <v>3</v>
      </c>
      <c r="D2315">
        <f>IF(ISBLANK('Step 1.1 Raw Data'!B2315),"-",'Step 1.1 Raw Data'!B2315)</f>
        <v>86.837599999999995</v>
      </c>
      <c r="E2315">
        <f>IF(ISBLANK('Step 1.1 Raw Data'!C2315),"-",'Step 1.1 Raw Data'!C2315)</f>
        <v>86.837599999999995</v>
      </c>
      <c r="F2315">
        <f>IF(ISBLANK('Step 1.1 Raw Data'!D2315),"-",'Step 1.1 Raw Data'!D2315)</f>
        <v>86.837599999999995</v>
      </c>
      <c r="G2315" s="17">
        <f t="shared" si="188"/>
        <v>86.837599999999995</v>
      </c>
      <c r="H2315" s="61">
        <f>(SQRT(3)*G2315*'Step 1.1 Raw Data'!$G$3*'Step 1.1 Raw Data'!$G$4)/1000</f>
        <v>31.418546473461902</v>
      </c>
      <c r="J2315" s="10"/>
      <c r="K2315"/>
      <c r="L2315"/>
      <c r="M2315"/>
      <c r="N2315" s="17"/>
      <c r="O2315"/>
      <c r="P2315" s="10"/>
      <c r="Q2315"/>
      <c r="R2315"/>
      <c r="S2315"/>
      <c r="T2315" s="17"/>
    </row>
    <row r="2316" spans="1:20" x14ac:dyDescent="0.3">
      <c r="A2316" s="10">
        <f>IF(ISBLANK('Step 1.1 Raw Data'!A2316),"-",'Step 1.1 Raw Data'!A2316)</f>
        <v>43228.833467187498</v>
      </c>
      <c r="B2316">
        <f t="shared" si="187"/>
        <v>20</v>
      </c>
      <c r="C2316">
        <f t="shared" si="186"/>
        <v>3</v>
      </c>
      <c r="D2316">
        <f>IF(ISBLANK('Step 1.1 Raw Data'!B2316),"-",'Step 1.1 Raw Data'!B2316)</f>
        <v>86.626999999999995</v>
      </c>
      <c r="E2316">
        <f>IF(ISBLANK('Step 1.1 Raw Data'!C2316),"-",'Step 1.1 Raw Data'!C2316)</f>
        <v>86.626999999999995</v>
      </c>
      <c r="F2316">
        <f>IF(ISBLANK('Step 1.1 Raw Data'!D2316),"-",'Step 1.1 Raw Data'!D2316)</f>
        <v>86.626999999999995</v>
      </c>
      <c r="G2316" s="17">
        <f t="shared" si="188"/>
        <v>86.626999999999995</v>
      </c>
      <c r="H2316" s="61">
        <f>(SQRT(3)*G2316*'Step 1.1 Raw Data'!$G$3*'Step 1.1 Raw Data'!$G$4)/1000</f>
        <v>31.342349689035444</v>
      </c>
      <c r="J2316" s="10"/>
      <c r="K2316"/>
      <c r="L2316"/>
      <c r="M2316"/>
      <c r="N2316" s="17"/>
      <c r="O2316"/>
      <c r="P2316" s="10"/>
      <c r="Q2316"/>
      <c r="R2316"/>
      <c r="S2316"/>
      <c r="T2316" s="17"/>
    </row>
    <row r="2317" spans="1:20" x14ac:dyDescent="0.3">
      <c r="A2317" s="10">
        <f>IF(ISBLANK('Step 1.1 Raw Data'!A2317),"-",'Step 1.1 Raw Data'!A2317)</f>
        <v>43228.875133912035</v>
      </c>
      <c r="B2317">
        <f t="shared" si="187"/>
        <v>21</v>
      </c>
      <c r="C2317">
        <f t="shared" si="186"/>
        <v>3</v>
      </c>
      <c r="D2317">
        <f>IF(ISBLANK('Step 1.1 Raw Data'!B2317),"-",'Step 1.1 Raw Data'!B2317)</f>
        <v>86.623900000000006</v>
      </c>
      <c r="E2317">
        <f>IF(ISBLANK('Step 1.1 Raw Data'!C2317),"-",'Step 1.1 Raw Data'!C2317)</f>
        <v>86.623900000000006</v>
      </c>
      <c r="F2317">
        <f>IF(ISBLANK('Step 1.1 Raw Data'!D2317),"-",'Step 1.1 Raw Data'!D2317)</f>
        <v>86.623900000000006</v>
      </c>
      <c r="G2317" s="17">
        <f t="shared" si="188"/>
        <v>86.623900000000006</v>
      </c>
      <c r="H2317" s="61">
        <f>(SQRT(3)*G2317*'Step 1.1 Raw Data'!$G$3*'Step 1.1 Raw Data'!$G$4)/1000</f>
        <v>31.34122808394655</v>
      </c>
      <c r="J2317" s="10"/>
      <c r="K2317"/>
      <c r="L2317"/>
      <c r="M2317"/>
      <c r="N2317" s="17"/>
      <c r="O2317"/>
      <c r="P2317" s="10"/>
      <c r="Q2317"/>
      <c r="R2317"/>
      <c r="S2317"/>
      <c r="T2317" s="17"/>
    </row>
    <row r="2318" spans="1:20" x14ac:dyDescent="0.3">
      <c r="A2318" s="10">
        <f>IF(ISBLANK('Step 1.1 Raw Data'!A2318),"-",'Step 1.1 Raw Data'!A2318)</f>
        <v>43228.916800636573</v>
      </c>
      <c r="B2318">
        <f t="shared" si="187"/>
        <v>22</v>
      </c>
      <c r="C2318">
        <f t="shared" si="186"/>
        <v>3</v>
      </c>
      <c r="D2318">
        <f>IF(ISBLANK('Step 1.1 Raw Data'!B2318),"-",'Step 1.1 Raw Data'!B2318)</f>
        <v>86.713999999999999</v>
      </c>
      <c r="E2318">
        <f>IF(ISBLANK('Step 1.1 Raw Data'!C2318),"-",'Step 1.1 Raw Data'!C2318)</f>
        <v>86.713999999999999</v>
      </c>
      <c r="F2318">
        <f>IF(ISBLANK('Step 1.1 Raw Data'!D2318),"-",'Step 1.1 Raw Data'!D2318)</f>
        <v>86.713999999999999</v>
      </c>
      <c r="G2318" s="17">
        <f t="shared" si="188"/>
        <v>86.713999999999999</v>
      </c>
      <c r="H2318" s="61">
        <f>(SQRT(3)*G2318*'Step 1.1 Raw Data'!$G$3*'Step 1.1 Raw Data'!$G$4)/1000</f>
        <v>31.373826993143243</v>
      </c>
      <c r="J2318" s="10"/>
      <c r="K2318"/>
      <c r="L2318"/>
      <c r="M2318"/>
      <c r="N2318" s="17"/>
      <c r="O2318"/>
      <c r="P2318" s="10"/>
      <c r="Q2318"/>
      <c r="R2318"/>
      <c r="S2318"/>
      <c r="T2318" s="17"/>
    </row>
    <row r="2319" spans="1:20" x14ac:dyDescent="0.3">
      <c r="A2319" s="10">
        <f>IF(ISBLANK('Step 1.1 Raw Data'!A2319),"-",'Step 1.1 Raw Data'!A2319)</f>
        <v>43228.95846736111</v>
      </c>
      <c r="B2319">
        <f t="shared" si="187"/>
        <v>23</v>
      </c>
      <c r="C2319">
        <f t="shared" si="186"/>
        <v>3</v>
      </c>
      <c r="D2319">
        <f>IF(ISBLANK('Step 1.1 Raw Data'!B2319),"-",'Step 1.1 Raw Data'!B2319)</f>
        <v>86.897099999999995</v>
      </c>
      <c r="E2319">
        <f>IF(ISBLANK('Step 1.1 Raw Data'!C2319),"-",'Step 1.1 Raw Data'!C2319)</f>
        <v>86.897099999999995</v>
      </c>
      <c r="F2319">
        <f>IF(ISBLANK('Step 1.1 Raw Data'!D2319),"-",'Step 1.1 Raw Data'!D2319)</f>
        <v>86.897099999999995</v>
      </c>
      <c r="G2319" s="17">
        <f t="shared" si="188"/>
        <v>86.89709999999998</v>
      </c>
      <c r="H2319" s="61">
        <f>(SQRT(3)*G2319*'Step 1.1 Raw Data'!$G$3*'Step 1.1 Raw Data'!$G$4)/1000</f>
        <v>31.440074055006885</v>
      </c>
      <c r="J2319" s="10"/>
      <c r="K2319"/>
      <c r="L2319"/>
      <c r="M2319"/>
      <c r="N2319" s="17"/>
      <c r="O2319"/>
      <c r="P2319" s="10"/>
      <c r="Q2319"/>
      <c r="R2319"/>
      <c r="S2319"/>
      <c r="T2319" s="17"/>
    </row>
    <row r="2320" spans="1:20" x14ac:dyDescent="0.3">
      <c r="A2320" s="10">
        <f>IF(ISBLANK('Step 1.1 Raw Data'!A2320),"-",'Step 1.1 Raw Data'!A2320)</f>
        <v>43229.000134085647</v>
      </c>
      <c r="B2320">
        <f t="shared" si="187"/>
        <v>0</v>
      </c>
      <c r="C2320">
        <f t="shared" si="186"/>
        <v>4</v>
      </c>
      <c r="D2320">
        <f>IF(ISBLANK('Step 1.1 Raw Data'!B2320),"-",'Step 1.1 Raw Data'!B2320)</f>
        <v>0</v>
      </c>
      <c r="E2320">
        <f>IF(ISBLANK('Step 1.1 Raw Data'!C2320),"-",'Step 1.1 Raw Data'!C2320)</f>
        <v>0</v>
      </c>
      <c r="F2320">
        <f>IF(ISBLANK('Step 1.1 Raw Data'!D2320),"-",'Step 1.1 Raw Data'!D2320)</f>
        <v>0</v>
      </c>
      <c r="G2320" s="17">
        <f t="shared" si="188"/>
        <v>0</v>
      </c>
      <c r="H2320" s="61">
        <f>(SQRT(3)*G2320*'Step 1.1 Raw Data'!$G$3*'Step 1.1 Raw Data'!$G$4)/1000</f>
        <v>0</v>
      </c>
      <c r="J2320" s="10"/>
      <c r="K2320"/>
      <c r="L2320"/>
      <c r="M2320"/>
      <c r="N2320" s="17"/>
      <c r="O2320"/>
      <c r="P2320" s="10"/>
      <c r="Q2320"/>
      <c r="R2320"/>
      <c r="S2320"/>
      <c r="T2320" s="17"/>
    </row>
    <row r="2321" spans="1:20" x14ac:dyDescent="0.3">
      <c r="A2321" s="10">
        <f>IF(ISBLANK('Step 1.1 Raw Data'!A2321),"-",'Step 1.1 Raw Data'!A2321)</f>
        <v>43229.041800810184</v>
      </c>
      <c r="B2321">
        <f t="shared" si="187"/>
        <v>1</v>
      </c>
      <c r="C2321">
        <f t="shared" si="186"/>
        <v>4</v>
      </c>
      <c r="D2321">
        <f>IF(ISBLANK('Step 1.1 Raw Data'!B2321),"-",'Step 1.1 Raw Data'!B2321)</f>
        <v>0</v>
      </c>
      <c r="E2321">
        <f>IF(ISBLANK('Step 1.1 Raw Data'!C2321),"-",'Step 1.1 Raw Data'!C2321)</f>
        <v>0</v>
      </c>
      <c r="F2321">
        <f>IF(ISBLANK('Step 1.1 Raw Data'!D2321),"-",'Step 1.1 Raw Data'!D2321)</f>
        <v>0</v>
      </c>
      <c r="G2321" s="17">
        <f t="shared" si="188"/>
        <v>0</v>
      </c>
      <c r="H2321" s="61">
        <f>(SQRT(3)*G2321*'Step 1.1 Raw Data'!$G$3*'Step 1.1 Raw Data'!$G$4)/1000</f>
        <v>0</v>
      </c>
      <c r="J2321" s="10"/>
      <c r="K2321"/>
      <c r="L2321"/>
      <c r="M2321"/>
      <c r="N2321" s="17"/>
      <c r="O2321"/>
      <c r="P2321" s="10"/>
      <c r="Q2321"/>
      <c r="R2321"/>
      <c r="S2321"/>
      <c r="T2321" s="17"/>
    </row>
    <row r="2322" spans="1:20" x14ac:dyDescent="0.3">
      <c r="A2322" s="10">
        <f>IF(ISBLANK('Step 1.1 Raw Data'!A2322),"-",'Step 1.1 Raw Data'!A2322)</f>
        <v>43229.083467534721</v>
      </c>
      <c r="B2322">
        <f t="shared" si="187"/>
        <v>2</v>
      </c>
      <c r="C2322">
        <f t="shared" si="186"/>
        <v>4</v>
      </c>
      <c r="D2322">
        <f>IF(ISBLANK('Step 1.1 Raw Data'!B2322),"-",'Step 1.1 Raw Data'!B2322)</f>
        <v>0</v>
      </c>
      <c r="E2322">
        <f>IF(ISBLANK('Step 1.1 Raw Data'!C2322),"-",'Step 1.1 Raw Data'!C2322)</f>
        <v>0</v>
      </c>
      <c r="F2322">
        <f>IF(ISBLANK('Step 1.1 Raw Data'!D2322),"-",'Step 1.1 Raw Data'!D2322)</f>
        <v>0</v>
      </c>
      <c r="G2322" s="17">
        <f t="shared" si="188"/>
        <v>0</v>
      </c>
      <c r="H2322" s="61">
        <f>(SQRT(3)*G2322*'Step 1.1 Raw Data'!$G$3*'Step 1.1 Raw Data'!$G$4)/1000</f>
        <v>0</v>
      </c>
      <c r="J2322" s="10"/>
      <c r="K2322"/>
      <c r="L2322"/>
      <c r="M2322"/>
      <c r="N2322" s="17"/>
      <c r="O2322"/>
      <c r="P2322" s="10"/>
      <c r="Q2322"/>
      <c r="R2322"/>
      <c r="S2322"/>
      <c r="T2322" s="17"/>
    </row>
    <row r="2323" spans="1:20" x14ac:dyDescent="0.3">
      <c r="A2323" s="10">
        <f>IF(ISBLANK('Step 1.1 Raw Data'!A2323),"-",'Step 1.1 Raw Data'!A2323)</f>
        <v>43229.125134259259</v>
      </c>
      <c r="B2323">
        <f t="shared" si="187"/>
        <v>3</v>
      </c>
      <c r="C2323">
        <f t="shared" si="186"/>
        <v>4</v>
      </c>
      <c r="D2323">
        <f>IF(ISBLANK('Step 1.1 Raw Data'!B2323),"-",'Step 1.1 Raw Data'!B2323)</f>
        <v>0</v>
      </c>
      <c r="E2323">
        <f>IF(ISBLANK('Step 1.1 Raw Data'!C2323),"-",'Step 1.1 Raw Data'!C2323)</f>
        <v>0</v>
      </c>
      <c r="F2323">
        <f>IF(ISBLANK('Step 1.1 Raw Data'!D2323),"-",'Step 1.1 Raw Data'!D2323)</f>
        <v>0</v>
      </c>
      <c r="G2323" s="17">
        <f t="shared" si="188"/>
        <v>0</v>
      </c>
      <c r="H2323" s="61">
        <f>(SQRT(3)*G2323*'Step 1.1 Raw Data'!$G$3*'Step 1.1 Raw Data'!$G$4)/1000</f>
        <v>0</v>
      </c>
      <c r="J2323" s="10"/>
      <c r="K2323"/>
      <c r="L2323"/>
      <c r="M2323"/>
      <c r="N2323" s="17"/>
      <c r="O2323"/>
      <c r="P2323" s="10"/>
      <c r="Q2323"/>
      <c r="R2323"/>
      <c r="S2323"/>
      <c r="T2323" s="17"/>
    </row>
    <row r="2324" spans="1:20" x14ac:dyDescent="0.3">
      <c r="A2324" s="10">
        <f>IF(ISBLANK('Step 1.1 Raw Data'!A2324),"-",'Step 1.1 Raw Data'!A2324)</f>
        <v>43229.166800983796</v>
      </c>
      <c r="B2324">
        <f t="shared" si="187"/>
        <v>4</v>
      </c>
      <c r="C2324">
        <f t="shared" si="186"/>
        <v>4</v>
      </c>
      <c r="D2324">
        <f>IF(ISBLANK('Step 1.1 Raw Data'!B2324),"-",'Step 1.1 Raw Data'!B2324)</f>
        <v>0</v>
      </c>
      <c r="E2324">
        <f>IF(ISBLANK('Step 1.1 Raw Data'!C2324),"-",'Step 1.1 Raw Data'!C2324)</f>
        <v>0</v>
      </c>
      <c r="F2324">
        <f>IF(ISBLANK('Step 1.1 Raw Data'!D2324),"-",'Step 1.1 Raw Data'!D2324)</f>
        <v>0</v>
      </c>
      <c r="G2324" s="17">
        <f t="shared" si="188"/>
        <v>0</v>
      </c>
      <c r="H2324" s="61">
        <f>(SQRT(3)*G2324*'Step 1.1 Raw Data'!$G$3*'Step 1.1 Raw Data'!$G$4)/1000</f>
        <v>0</v>
      </c>
      <c r="J2324" s="10"/>
      <c r="K2324"/>
      <c r="L2324"/>
      <c r="M2324"/>
      <c r="N2324" s="17"/>
      <c r="O2324"/>
      <c r="P2324" s="10"/>
      <c r="Q2324"/>
      <c r="R2324"/>
      <c r="S2324"/>
      <c r="T2324" s="17"/>
    </row>
    <row r="2325" spans="1:20" x14ac:dyDescent="0.3">
      <c r="A2325" s="10">
        <f>IF(ISBLANK('Step 1.1 Raw Data'!A2325),"-",'Step 1.1 Raw Data'!A2325)</f>
        <v>43229.208467708333</v>
      </c>
      <c r="B2325">
        <f t="shared" si="187"/>
        <v>5</v>
      </c>
      <c r="C2325">
        <f t="shared" si="186"/>
        <v>4</v>
      </c>
      <c r="D2325">
        <f>IF(ISBLANK('Step 1.1 Raw Data'!B2325),"-",'Step 1.1 Raw Data'!B2325)</f>
        <v>0</v>
      </c>
      <c r="E2325">
        <f>IF(ISBLANK('Step 1.1 Raw Data'!C2325),"-",'Step 1.1 Raw Data'!C2325)</f>
        <v>0</v>
      </c>
      <c r="F2325">
        <f>IF(ISBLANK('Step 1.1 Raw Data'!D2325),"-",'Step 1.1 Raw Data'!D2325)</f>
        <v>0</v>
      </c>
      <c r="G2325" s="17">
        <f t="shared" si="188"/>
        <v>0</v>
      </c>
      <c r="H2325" s="61">
        <f>(SQRT(3)*G2325*'Step 1.1 Raw Data'!$G$3*'Step 1.1 Raw Data'!$G$4)/1000</f>
        <v>0</v>
      </c>
      <c r="J2325" s="10"/>
      <c r="K2325"/>
      <c r="L2325"/>
      <c r="M2325"/>
      <c r="N2325" s="17"/>
      <c r="O2325"/>
      <c r="P2325" s="10"/>
      <c r="Q2325"/>
      <c r="R2325"/>
      <c r="S2325"/>
      <c r="T2325" s="17"/>
    </row>
    <row r="2326" spans="1:20" x14ac:dyDescent="0.3">
      <c r="A2326" s="10">
        <f>IF(ISBLANK('Step 1.1 Raw Data'!A2326),"-",'Step 1.1 Raw Data'!A2326)</f>
        <v>43229.25013443287</v>
      </c>
      <c r="B2326">
        <f t="shared" si="187"/>
        <v>6</v>
      </c>
      <c r="C2326">
        <f t="shared" si="186"/>
        <v>4</v>
      </c>
      <c r="D2326">
        <f>IF(ISBLANK('Step 1.1 Raw Data'!B2326),"-",'Step 1.1 Raw Data'!B2326)</f>
        <v>0</v>
      </c>
      <c r="E2326">
        <f>IF(ISBLANK('Step 1.1 Raw Data'!C2326),"-",'Step 1.1 Raw Data'!C2326)</f>
        <v>0</v>
      </c>
      <c r="F2326">
        <f>IF(ISBLANK('Step 1.1 Raw Data'!D2326),"-",'Step 1.1 Raw Data'!D2326)</f>
        <v>0</v>
      </c>
      <c r="G2326" s="17">
        <f t="shared" si="188"/>
        <v>0</v>
      </c>
      <c r="H2326" s="61">
        <f>(SQRT(3)*G2326*'Step 1.1 Raw Data'!$G$3*'Step 1.1 Raw Data'!$G$4)/1000</f>
        <v>0</v>
      </c>
      <c r="J2326" s="10"/>
      <c r="K2326"/>
      <c r="L2326"/>
      <c r="M2326"/>
      <c r="N2326" s="17"/>
      <c r="O2326"/>
      <c r="P2326" s="10"/>
      <c r="Q2326"/>
      <c r="R2326"/>
      <c r="S2326"/>
      <c r="T2326" s="17"/>
    </row>
    <row r="2327" spans="1:20" x14ac:dyDescent="0.3">
      <c r="A2327" s="10">
        <f>IF(ISBLANK('Step 1.1 Raw Data'!A2327),"-",'Step 1.1 Raw Data'!A2327)</f>
        <v>43229.291801157407</v>
      </c>
      <c r="B2327">
        <f t="shared" si="187"/>
        <v>7</v>
      </c>
      <c r="C2327">
        <f t="shared" si="186"/>
        <v>4</v>
      </c>
      <c r="D2327">
        <f>IF(ISBLANK('Step 1.1 Raw Data'!B2327),"-",'Step 1.1 Raw Data'!B2327)</f>
        <v>0</v>
      </c>
      <c r="E2327">
        <f>IF(ISBLANK('Step 1.1 Raw Data'!C2327),"-",'Step 1.1 Raw Data'!C2327)</f>
        <v>0</v>
      </c>
      <c r="F2327">
        <f>IF(ISBLANK('Step 1.1 Raw Data'!D2327),"-",'Step 1.1 Raw Data'!D2327)</f>
        <v>0</v>
      </c>
      <c r="G2327" s="17">
        <f t="shared" si="188"/>
        <v>0</v>
      </c>
      <c r="H2327" s="61">
        <f>(SQRT(3)*G2327*'Step 1.1 Raw Data'!$G$3*'Step 1.1 Raw Data'!$G$4)/1000</f>
        <v>0</v>
      </c>
      <c r="J2327" s="10"/>
      <c r="K2327"/>
      <c r="L2327"/>
      <c r="M2327"/>
      <c r="N2327" s="17"/>
      <c r="O2327"/>
      <c r="P2327" s="10"/>
      <c r="Q2327"/>
      <c r="R2327"/>
      <c r="S2327"/>
      <c r="T2327" s="17"/>
    </row>
    <row r="2328" spans="1:20" x14ac:dyDescent="0.3">
      <c r="A2328" s="10">
        <f>IF(ISBLANK('Step 1.1 Raw Data'!A2328),"-",'Step 1.1 Raw Data'!A2328)</f>
        <v>43229.333467881945</v>
      </c>
      <c r="B2328">
        <f t="shared" si="187"/>
        <v>8</v>
      </c>
      <c r="C2328">
        <f t="shared" si="186"/>
        <v>4</v>
      </c>
      <c r="D2328">
        <f>IF(ISBLANK('Step 1.1 Raw Data'!B2328),"-",'Step 1.1 Raw Data'!B2328)</f>
        <v>0</v>
      </c>
      <c r="E2328">
        <f>IF(ISBLANK('Step 1.1 Raw Data'!C2328),"-",'Step 1.1 Raw Data'!C2328)</f>
        <v>0</v>
      </c>
      <c r="F2328">
        <f>IF(ISBLANK('Step 1.1 Raw Data'!D2328),"-",'Step 1.1 Raw Data'!D2328)</f>
        <v>0</v>
      </c>
      <c r="G2328" s="17">
        <f t="shared" si="188"/>
        <v>0</v>
      </c>
      <c r="H2328" s="61">
        <f>(SQRT(3)*G2328*'Step 1.1 Raw Data'!$G$3*'Step 1.1 Raw Data'!$G$4)/1000</f>
        <v>0</v>
      </c>
      <c r="J2328" s="10"/>
      <c r="K2328"/>
      <c r="L2328"/>
      <c r="M2328"/>
      <c r="N2328" s="17"/>
      <c r="O2328"/>
      <c r="P2328" s="10"/>
      <c r="Q2328"/>
      <c r="R2328"/>
      <c r="S2328"/>
      <c r="T2328" s="17"/>
    </row>
    <row r="2329" spans="1:20" x14ac:dyDescent="0.3">
      <c r="A2329" s="10">
        <f>IF(ISBLANK('Step 1.1 Raw Data'!A2329),"-",'Step 1.1 Raw Data'!A2329)</f>
        <v>43229.375134606482</v>
      </c>
      <c r="B2329">
        <f t="shared" si="187"/>
        <v>9</v>
      </c>
      <c r="C2329">
        <f t="shared" si="186"/>
        <v>4</v>
      </c>
      <c r="D2329">
        <f>IF(ISBLANK('Step 1.1 Raw Data'!B2329),"-",'Step 1.1 Raw Data'!B2329)</f>
        <v>0</v>
      </c>
      <c r="E2329">
        <f>IF(ISBLANK('Step 1.1 Raw Data'!C2329),"-",'Step 1.1 Raw Data'!C2329)</f>
        <v>0</v>
      </c>
      <c r="F2329">
        <f>IF(ISBLANK('Step 1.1 Raw Data'!D2329),"-",'Step 1.1 Raw Data'!D2329)</f>
        <v>0</v>
      </c>
      <c r="G2329" s="17">
        <f t="shared" si="188"/>
        <v>0</v>
      </c>
      <c r="H2329" s="61">
        <f>(SQRT(3)*G2329*'Step 1.1 Raw Data'!$G$3*'Step 1.1 Raw Data'!$G$4)/1000</f>
        <v>0</v>
      </c>
      <c r="J2329" s="10"/>
      <c r="K2329"/>
      <c r="L2329"/>
      <c r="M2329"/>
      <c r="N2329" s="17"/>
      <c r="O2329"/>
      <c r="P2329" s="10"/>
      <c r="Q2329"/>
      <c r="R2329"/>
      <c r="S2329"/>
      <c r="T2329" s="17"/>
    </row>
    <row r="2330" spans="1:20" x14ac:dyDescent="0.3">
      <c r="A2330" s="10">
        <f>IF(ISBLANK('Step 1.1 Raw Data'!A2330),"-",'Step 1.1 Raw Data'!A2330)</f>
        <v>43229.416801331019</v>
      </c>
      <c r="B2330">
        <f t="shared" si="187"/>
        <v>10</v>
      </c>
      <c r="C2330">
        <f t="shared" si="186"/>
        <v>4</v>
      </c>
      <c r="D2330">
        <f>IF(ISBLANK('Step 1.1 Raw Data'!B2330),"-",'Step 1.1 Raw Data'!B2330)</f>
        <v>0</v>
      </c>
      <c r="E2330">
        <f>IF(ISBLANK('Step 1.1 Raw Data'!C2330),"-",'Step 1.1 Raw Data'!C2330)</f>
        <v>0</v>
      </c>
      <c r="F2330">
        <f>IF(ISBLANK('Step 1.1 Raw Data'!D2330),"-",'Step 1.1 Raw Data'!D2330)</f>
        <v>0</v>
      </c>
      <c r="G2330" s="17">
        <f t="shared" si="188"/>
        <v>0</v>
      </c>
      <c r="H2330" s="61">
        <f>(SQRT(3)*G2330*'Step 1.1 Raw Data'!$G$3*'Step 1.1 Raw Data'!$G$4)/1000</f>
        <v>0</v>
      </c>
      <c r="J2330" s="10"/>
      <c r="K2330"/>
      <c r="L2330"/>
      <c r="M2330"/>
      <c r="N2330" s="17"/>
      <c r="O2330"/>
      <c r="P2330" s="10"/>
      <c r="Q2330"/>
      <c r="R2330"/>
      <c r="S2330"/>
      <c r="T2330" s="17"/>
    </row>
    <row r="2331" spans="1:20" x14ac:dyDescent="0.3">
      <c r="A2331" s="10">
        <f>IF(ISBLANK('Step 1.1 Raw Data'!A2331),"-",'Step 1.1 Raw Data'!A2331)</f>
        <v>43229.458468055556</v>
      </c>
      <c r="B2331">
        <f t="shared" si="187"/>
        <v>11</v>
      </c>
      <c r="C2331">
        <f t="shared" si="186"/>
        <v>4</v>
      </c>
      <c r="D2331">
        <f>IF(ISBLANK('Step 1.1 Raw Data'!B2331),"-",'Step 1.1 Raw Data'!B2331)</f>
        <v>0</v>
      </c>
      <c r="E2331">
        <f>IF(ISBLANK('Step 1.1 Raw Data'!C2331),"-",'Step 1.1 Raw Data'!C2331)</f>
        <v>0</v>
      </c>
      <c r="F2331">
        <f>IF(ISBLANK('Step 1.1 Raw Data'!D2331),"-",'Step 1.1 Raw Data'!D2331)</f>
        <v>0</v>
      </c>
      <c r="G2331" s="17">
        <f t="shared" si="188"/>
        <v>0</v>
      </c>
      <c r="H2331" s="61">
        <f>(SQRT(3)*G2331*'Step 1.1 Raw Data'!$G$3*'Step 1.1 Raw Data'!$G$4)/1000</f>
        <v>0</v>
      </c>
      <c r="J2331" s="10"/>
      <c r="K2331"/>
      <c r="L2331"/>
      <c r="M2331"/>
      <c r="N2331" s="17"/>
      <c r="O2331"/>
      <c r="P2331" s="10"/>
      <c r="Q2331"/>
      <c r="R2331"/>
      <c r="S2331"/>
      <c r="T2331" s="17"/>
    </row>
    <row r="2332" spans="1:20" x14ac:dyDescent="0.3">
      <c r="A2332" s="10">
        <f>IF(ISBLANK('Step 1.1 Raw Data'!A2332),"-",'Step 1.1 Raw Data'!A2332)</f>
        <v>43229.500134780094</v>
      </c>
      <c r="B2332">
        <f t="shared" si="187"/>
        <v>12</v>
      </c>
      <c r="C2332">
        <f t="shared" si="186"/>
        <v>4</v>
      </c>
      <c r="D2332">
        <f>IF(ISBLANK('Step 1.1 Raw Data'!B2332),"-",'Step 1.1 Raw Data'!B2332)</f>
        <v>0</v>
      </c>
      <c r="E2332">
        <f>IF(ISBLANK('Step 1.1 Raw Data'!C2332),"-",'Step 1.1 Raw Data'!C2332)</f>
        <v>0</v>
      </c>
      <c r="F2332">
        <f>IF(ISBLANK('Step 1.1 Raw Data'!D2332),"-",'Step 1.1 Raw Data'!D2332)</f>
        <v>0</v>
      </c>
      <c r="G2332" s="17">
        <f t="shared" si="188"/>
        <v>0</v>
      </c>
      <c r="H2332" s="61">
        <f>(SQRT(3)*G2332*'Step 1.1 Raw Data'!$G$3*'Step 1.1 Raw Data'!$G$4)/1000</f>
        <v>0</v>
      </c>
      <c r="J2332" s="10"/>
      <c r="K2332"/>
      <c r="L2332"/>
      <c r="M2332"/>
      <c r="N2332" s="17"/>
      <c r="O2332"/>
      <c r="P2332" s="10"/>
      <c r="Q2332"/>
      <c r="R2332"/>
      <c r="S2332"/>
      <c r="T2332" s="17"/>
    </row>
    <row r="2333" spans="1:20" x14ac:dyDescent="0.3">
      <c r="A2333" s="10">
        <f>IF(ISBLANK('Step 1.1 Raw Data'!A2333),"-",'Step 1.1 Raw Data'!A2333)</f>
        <v>43229.541801504631</v>
      </c>
      <c r="B2333">
        <f t="shared" si="187"/>
        <v>13</v>
      </c>
      <c r="C2333">
        <f t="shared" si="186"/>
        <v>4</v>
      </c>
      <c r="D2333">
        <f>IF(ISBLANK('Step 1.1 Raw Data'!B2333),"-",'Step 1.1 Raw Data'!B2333)</f>
        <v>0</v>
      </c>
      <c r="E2333">
        <f>IF(ISBLANK('Step 1.1 Raw Data'!C2333),"-",'Step 1.1 Raw Data'!C2333)</f>
        <v>0</v>
      </c>
      <c r="F2333">
        <f>IF(ISBLANK('Step 1.1 Raw Data'!D2333),"-",'Step 1.1 Raw Data'!D2333)</f>
        <v>0</v>
      </c>
      <c r="G2333" s="17">
        <f t="shared" si="188"/>
        <v>0</v>
      </c>
      <c r="H2333" s="61">
        <f>(SQRT(3)*G2333*'Step 1.1 Raw Data'!$G$3*'Step 1.1 Raw Data'!$G$4)/1000</f>
        <v>0</v>
      </c>
      <c r="J2333" s="10"/>
      <c r="K2333"/>
      <c r="L2333"/>
      <c r="M2333"/>
      <c r="N2333" s="17"/>
      <c r="O2333"/>
      <c r="P2333" s="10"/>
      <c r="Q2333"/>
      <c r="R2333"/>
      <c r="S2333"/>
      <c r="T2333" s="17"/>
    </row>
    <row r="2334" spans="1:20" x14ac:dyDescent="0.3">
      <c r="A2334" s="10">
        <f>IF(ISBLANK('Step 1.1 Raw Data'!A2334),"-",'Step 1.1 Raw Data'!A2334)</f>
        <v>43229.583468229168</v>
      </c>
      <c r="B2334">
        <f t="shared" si="187"/>
        <v>14</v>
      </c>
      <c r="C2334">
        <f t="shared" si="186"/>
        <v>4</v>
      </c>
      <c r="D2334">
        <f>IF(ISBLANK('Step 1.1 Raw Data'!B2334),"-",'Step 1.1 Raw Data'!B2334)</f>
        <v>0</v>
      </c>
      <c r="E2334">
        <f>IF(ISBLANK('Step 1.1 Raw Data'!C2334),"-",'Step 1.1 Raw Data'!C2334)</f>
        <v>0</v>
      </c>
      <c r="F2334">
        <f>IF(ISBLANK('Step 1.1 Raw Data'!D2334),"-",'Step 1.1 Raw Data'!D2334)</f>
        <v>0</v>
      </c>
      <c r="G2334" s="17">
        <f t="shared" si="188"/>
        <v>0</v>
      </c>
      <c r="H2334" s="61">
        <f>(SQRT(3)*G2334*'Step 1.1 Raw Data'!$G$3*'Step 1.1 Raw Data'!$G$4)/1000</f>
        <v>0</v>
      </c>
      <c r="J2334" s="10"/>
      <c r="K2334"/>
      <c r="L2334"/>
      <c r="M2334"/>
      <c r="N2334" s="17"/>
      <c r="O2334"/>
      <c r="P2334" s="10"/>
      <c r="Q2334"/>
      <c r="R2334"/>
      <c r="S2334"/>
      <c r="T2334" s="17"/>
    </row>
    <row r="2335" spans="1:20" x14ac:dyDescent="0.3">
      <c r="A2335" s="10">
        <f>IF(ISBLANK('Step 1.1 Raw Data'!A2335),"-",'Step 1.1 Raw Data'!A2335)</f>
        <v>43229.625134953705</v>
      </c>
      <c r="B2335">
        <f t="shared" si="187"/>
        <v>15</v>
      </c>
      <c r="C2335">
        <f t="shared" si="186"/>
        <v>4</v>
      </c>
      <c r="D2335">
        <f>IF(ISBLANK('Step 1.1 Raw Data'!B2335),"-",'Step 1.1 Raw Data'!B2335)</f>
        <v>0</v>
      </c>
      <c r="E2335">
        <f>IF(ISBLANK('Step 1.1 Raw Data'!C2335),"-",'Step 1.1 Raw Data'!C2335)</f>
        <v>0</v>
      </c>
      <c r="F2335">
        <f>IF(ISBLANK('Step 1.1 Raw Data'!D2335),"-",'Step 1.1 Raw Data'!D2335)</f>
        <v>0</v>
      </c>
      <c r="G2335" s="17">
        <f t="shared" si="188"/>
        <v>0</v>
      </c>
      <c r="H2335" s="61">
        <f>(SQRT(3)*G2335*'Step 1.1 Raw Data'!$G$3*'Step 1.1 Raw Data'!$G$4)/1000</f>
        <v>0</v>
      </c>
      <c r="J2335" s="10"/>
      <c r="K2335"/>
      <c r="L2335"/>
      <c r="M2335"/>
      <c r="N2335" s="17"/>
      <c r="O2335"/>
      <c r="P2335" s="10"/>
      <c r="Q2335"/>
      <c r="R2335"/>
      <c r="S2335"/>
      <c r="T2335" s="17"/>
    </row>
    <row r="2336" spans="1:20" x14ac:dyDescent="0.3">
      <c r="A2336" s="10">
        <f>IF(ISBLANK('Step 1.1 Raw Data'!A2336),"-",'Step 1.1 Raw Data'!A2336)</f>
        <v>43229.666801678242</v>
      </c>
      <c r="B2336">
        <f t="shared" si="187"/>
        <v>16</v>
      </c>
      <c r="C2336">
        <f t="shared" si="186"/>
        <v>4</v>
      </c>
      <c r="D2336">
        <f>IF(ISBLANK('Step 1.1 Raw Data'!B2336),"-",'Step 1.1 Raw Data'!B2336)</f>
        <v>0</v>
      </c>
      <c r="E2336">
        <f>IF(ISBLANK('Step 1.1 Raw Data'!C2336),"-",'Step 1.1 Raw Data'!C2336)</f>
        <v>0</v>
      </c>
      <c r="F2336">
        <f>IF(ISBLANK('Step 1.1 Raw Data'!D2336),"-",'Step 1.1 Raw Data'!D2336)</f>
        <v>0</v>
      </c>
      <c r="G2336" s="17">
        <f t="shared" si="188"/>
        <v>0</v>
      </c>
      <c r="H2336" s="61">
        <f>(SQRT(3)*G2336*'Step 1.1 Raw Data'!$G$3*'Step 1.1 Raw Data'!$G$4)/1000</f>
        <v>0</v>
      </c>
      <c r="J2336" s="10"/>
      <c r="K2336"/>
      <c r="L2336"/>
      <c r="M2336"/>
      <c r="N2336" s="17"/>
      <c r="O2336"/>
      <c r="P2336" s="10"/>
      <c r="Q2336"/>
      <c r="R2336"/>
      <c r="S2336"/>
      <c r="T2336" s="17"/>
    </row>
    <row r="2337" spans="1:20" x14ac:dyDescent="0.3">
      <c r="A2337" s="10">
        <f>IF(ISBLANK('Step 1.1 Raw Data'!A2337),"-",'Step 1.1 Raw Data'!A2337)</f>
        <v>43229.70846840278</v>
      </c>
      <c r="B2337">
        <f t="shared" si="187"/>
        <v>17</v>
      </c>
      <c r="C2337">
        <f t="shared" si="186"/>
        <v>4</v>
      </c>
      <c r="D2337">
        <f>IF(ISBLANK('Step 1.1 Raw Data'!B2337),"-",'Step 1.1 Raw Data'!B2337)</f>
        <v>0</v>
      </c>
      <c r="E2337">
        <f>IF(ISBLANK('Step 1.1 Raw Data'!C2337),"-",'Step 1.1 Raw Data'!C2337)</f>
        <v>0</v>
      </c>
      <c r="F2337">
        <f>IF(ISBLANK('Step 1.1 Raw Data'!D2337),"-",'Step 1.1 Raw Data'!D2337)</f>
        <v>0</v>
      </c>
      <c r="G2337" s="17">
        <f t="shared" si="188"/>
        <v>0</v>
      </c>
      <c r="H2337" s="61">
        <f>(SQRT(3)*G2337*'Step 1.1 Raw Data'!$G$3*'Step 1.1 Raw Data'!$G$4)/1000</f>
        <v>0</v>
      </c>
      <c r="J2337" s="10"/>
      <c r="K2337"/>
      <c r="L2337"/>
      <c r="M2337"/>
      <c r="N2337" s="17"/>
      <c r="O2337"/>
      <c r="P2337" s="10"/>
      <c r="Q2337"/>
      <c r="R2337"/>
      <c r="S2337"/>
      <c r="T2337" s="17"/>
    </row>
    <row r="2338" spans="1:20" x14ac:dyDescent="0.3">
      <c r="A2338" s="10">
        <f>IF(ISBLANK('Step 1.1 Raw Data'!A2338),"-",'Step 1.1 Raw Data'!A2338)</f>
        <v>43229.750135127317</v>
      </c>
      <c r="B2338">
        <f t="shared" si="187"/>
        <v>18</v>
      </c>
      <c r="C2338">
        <f t="shared" si="186"/>
        <v>4</v>
      </c>
      <c r="D2338">
        <f>IF(ISBLANK('Step 1.1 Raw Data'!B2338),"-",'Step 1.1 Raw Data'!B2338)</f>
        <v>0</v>
      </c>
      <c r="E2338">
        <f>IF(ISBLANK('Step 1.1 Raw Data'!C2338),"-",'Step 1.1 Raw Data'!C2338)</f>
        <v>0</v>
      </c>
      <c r="F2338">
        <f>IF(ISBLANK('Step 1.1 Raw Data'!D2338),"-",'Step 1.1 Raw Data'!D2338)</f>
        <v>0</v>
      </c>
      <c r="G2338" s="17">
        <f t="shared" si="188"/>
        <v>0</v>
      </c>
      <c r="H2338" s="61">
        <f>(SQRT(3)*G2338*'Step 1.1 Raw Data'!$G$3*'Step 1.1 Raw Data'!$G$4)/1000</f>
        <v>0</v>
      </c>
      <c r="J2338" s="10"/>
      <c r="K2338"/>
      <c r="L2338"/>
      <c r="M2338"/>
      <c r="N2338" s="17"/>
      <c r="O2338"/>
      <c r="P2338" s="10"/>
      <c r="Q2338"/>
      <c r="R2338"/>
      <c r="S2338"/>
      <c r="T2338" s="17"/>
    </row>
    <row r="2339" spans="1:20" x14ac:dyDescent="0.3">
      <c r="A2339" s="10">
        <f>IF(ISBLANK('Step 1.1 Raw Data'!A2339),"-",'Step 1.1 Raw Data'!A2339)</f>
        <v>43229.791801851854</v>
      </c>
      <c r="B2339">
        <f t="shared" si="187"/>
        <v>19</v>
      </c>
      <c r="C2339">
        <f t="shared" si="186"/>
        <v>4</v>
      </c>
      <c r="D2339">
        <f>IF(ISBLANK('Step 1.1 Raw Data'!B2339),"-",'Step 1.1 Raw Data'!B2339)</f>
        <v>0</v>
      </c>
      <c r="E2339">
        <f>IF(ISBLANK('Step 1.1 Raw Data'!C2339),"-",'Step 1.1 Raw Data'!C2339)</f>
        <v>0</v>
      </c>
      <c r="F2339">
        <f>IF(ISBLANK('Step 1.1 Raw Data'!D2339),"-",'Step 1.1 Raw Data'!D2339)</f>
        <v>0</v>
      </c>
      <c r="G2339" s="17">
        <f t="shared" si="188"/>
        <v>0</v>
      </c>
      <c r="H2339" s="61">
        <f>(SQRT(3)*G2339*'Step 1.1 Raw Data'!$G$3*'Step 1.1 Raw Data'!$G$4)/1000</f>
        <v>0</v>
      </c>
      <c r="J2339" s="10"/>
      <c r="K2339"/>
      <c r="L2339"/>
      <c r="M2339"/>
      <c r="N2339" s="17"/>
      <c r="O2339"/>
      <c r="P2339" s="10"/>
      <c r="Q2339"/>
      <c r="R2339"/>
      <c r="S2339"/>
      <c r="T2339" s="17"/>
    </row>
    <row r="2340" spans="1:20" x14ac:dyDescent="0.3">
      <c r="A2340" s="10">
        <f>IF(ISBLANK('Step 1.1 Raw Data'!A2340),"-",'Step 1.1 Raw Data'!A2340)</f>
        <v>43229.833468576391</v>
      </c>
      <c r="B2340">
        <f t="shared" si="187"/>
        <v>20</v>
      </c>
      <c r="C2340">
        <f t="shared" si="186"/>
        <v>4</v>
      </c>
      <c r="D2340">
        <f>IF(ISBLANK('Step 1.1 Raw Data'!B2340),"-",'Step 1.1 Raw Data'!B2340)</f>
        <v>0</v>
      </c>
      <c r="E2340">
        <f>IF(ISBLANK('Step 1.1 Raw Data'!C2340),"-",'Step 1.1 Raw Data'!C2340)</f>
        <v>0</v>
      </c>
      <c r="F2340">
        <f>IF(ISBLANK('Step 1.1 Raw Data'!D2340),"-",'Step 1.1 Raw Data'!D2340)</f>
        <v>0</v>
      </c>
      <c r="G2340" s="17">
        <f t="shared" si="188"/>
        <v>0</v>
      </c>
      <c r="H2340" s="61">
        <f>(SQRT(3)*G2340*'Step 1.1 Raw Data'!$G$3*'Step 1.1 Raw Data'!$G$4)/1000</f>
        <v>0</v>
      </c>
      <c r="J2340" s="10"/>
      <c r="K2340"/>
      <c r="L2340"/>
      <c r="M2340"/>
      <c r="N2340" s="17"/>
      <c r="O2340"/>
      <c r="P2340" s="10"/>
      <c r="Q2340"/>
      <c r="R2340"/>
      <c r="S2340"/>
      <c r="T2340" s="17"/>
    </row>
    <row r="2341" spans="1:20" x14ac:dyDescent="0.3">
      <c r="A2341" s="10">
        <f>IF(ISBLANK('Step 1.1 Raw Data'!A2341),"-",'Step 1.1 Raw Data'!A2341)</f>
        <v>43229.875135300928</v>
      </c>
      <c r="B2341">
        <f t="shared" si="187"/>
        <v>21</v>
      </c>
      <c r="C2341">
        <f t="shared" si="186"/>
        <v>4</v>
      </c>
      <c r="D2341">
        <f>IF(ISBLANK('Step 1.1 Raw Data'!B2341),"-",'Step 1.1 Raw Data'!B2341)</f>
        <v>0</v>
      </c>
      <c r="E2341">
        <f>IF(ISBLANK('Step 1.1 Raw Data'!C2341),"-",'Step 1.1 Raw Data'!C2341)</f>
        <v>0</v>
      </c>
      <c r="F2341">
        <f>IF(ISBLANK('Step 1.1 Raw Data'!D2341),"-",'Step 1.1 Raw Data'!D2341)</f>
        <v>0</v>
      </c>
      <c r="G2341" s="17">
        <f t="shared" si="188"/>
        <v>0</v>
      </c>
      <c r="H2341" s="61">
        <f>(SQRT(3)*G2341*'Step 1.1 Raw Data'!$G$3*'Step 1.1 Raw Data'!$G$4)/1000</f>
        <v>0</v>
      </c>
      <c r="J2341" s="10"/>
      <c r="K2341"/>
      <c r="L2341"/>
      <c r="M2341"/>
      <c r="N2341" s="17"/>
      <c r="O2341"/>
      <c r="P2341" s="10"/>
      <c r="Q2341"/>
      <c r="R2341"/>
      <c r="S2341"/>
      <c r="T2341" s="17"/>
    </row>
    <row r="2342" spans="1:20" x14ac:dyDescent="0.3">
      <c r="A2342" s="10">
        <f>IF(ISBLANK('Step 1.1 Raw Data'!A2342),"-",'Step 1.1 Raw Data'!A2342)</f>
        <v>43229.916802025466</v>
      </c>
      <c r="B2342">
        <f t="shared" si="187"/>
        <v>22</v>
      </c>
      <c r="C2342">
        <f t="shared" si="186"/>
        <v>4</v>
      </c>
      <c r="D2342">
        <f>IF(ISBLANK('Step 1.1 Raw Data'!B2342),"-",'Step 1.1 Raw Data'!B2342)</f>
        <v>0</v>
      </c>
      <c r="E2342">
        <f>IF(ISBLANK('Step 1.1 Raw Data'!C2342),"-",'Step 1.1 Raw Data'!C2342)</f>
        <v>0</v>
      </c>
      <c r="F2342">
        <f>IF(ISBLANK('Step 1.1 Raw Data'!D2342),"-",'Step 1.1 Raw Data'!D2342)</f>
        <v>0</v>
      </c>
      <c r="G2342" s="17">
        <f t="shared" si="188"/>
        <v>0</v>
      </c>
      <c r="H2342" s="61">
        <f>(SQRT(3)*G2342*'Step 1.1 Raw Data'!$G$3*'Step 1.1 Raw Data'!$G$4)/1000</f>
        <v>0</v>
      </c>
      <c r="J2342" s="10"/>
      <c r="K2342"/>
      <c r="L2342"/>
      <c r="M2342"/>
      <c r="N2342" s="17"/>
      <c r="O2342"/>
      <c r="P2342" s="10"/>
      <c r="Q2342"/>
      <c r="R2342"/>
      <c r="S2342"/>
      <c r="T2342" s="17"/>
    </row>
    <row r="2343" spans="1:20" x14ac:dyDescent="0.3">
      <c r="A2343" s="10">
        <f>IF(ISBLANK('Step 1.1 Raw Data'!A2343),"-",'Step 1.1 Raw Data'!A2343)</f>
        <v>43229.958468750003</v>
      </c>
      <c r="B2343">
        <f t="shared" si="187"/>
        <v>23</v>
      </c>
      <c r="C2343">
        <f t="shared" si="186"/>
        <v>4</v>
      </c>
      <c r="D2343">
        <f>IF(ISBLANK('Step 1.1 Raw Data'!B2343),"-",'Step 1.1 Raw Data'!B2343)</f>
        <v>0</v>
      </c>
      <c r="E2343">
        <f>IF(ISBLANK('Step 1.1 Raw Data'!C2343),"-",'Step 1.1 Raw Data'!C2343)</f>
        <v>0</v>
      </c>
      <c r="F2343">
        <f>IF(ISBLANK('Step 1.1 Raw Data'!D2343),"-",'Step 1.1 Raw Data'!D2343)</f>
        <v>0</v>
      </c>
      <c r="G2343" s="17">
        <f t="shared" si="188"/>
        <v>0</v>
      </c>
      <c r="H2343" s="61">
        <f>(SQRT(3)*G2343*'Step 1.1 Raw Data'!$G$3*'Step 1.1 Raw Data'!$G$4)/1000</f>
        <v>0</v>
      </c>
      <c r="J2343" s="10"/>
      <c r="K2343"/>
      <c r="L2343"/>
      <c r="M2343"/>
      <c r="N2343" s="17"/>
      <c r="O2343"/>
      <c r="P2343" s="10"/>
      <c r="Q2343"/>
      <c r="R2343"/>
      <c r="S2343"/>
      <c r="T2343" s="17"/>
    </row>
    <row r="2344" spans="1:20" x14ac:dyDescent="0.3">
      <c r="A2344" s="10">
        <f>IF(ISBLANK('Step 1.1 Raw Data'!A2344),"-",'Step 1.1 Raw Data'!A2344)</f>
        <v>43230.00013547454</v>
      </c>
      <c r="B2344">
        <f t="shared" si="187"/>
        <v>0</v>
      </c>
      <c r="C2344">
        <f t="shared" si="186"/>
        <v>5</v>
      </c>
      <c r="D2344">
        <f>IF(ISBLANK('Step 1.1 Raw Data'!B2344),"-",'Step 1.1 Raw Data'!B2344)</f>
        <v>86.549199999999999</v>
      </c>
      <c r="E2344">
        <f>IF(ISBLANK('Step 1.1 Raw Data'!C2344),"-",'Step 1.1 Raw Data'!C2344)</f>
        <v>86.549199999999999</v>
      </c>
      <c r="F2344">
        <f>IF(ISBLANK('Step 1.1 Raw Data'!D2344),"-",'Step 1.1 Raw Data'!D2344)</f>
        <v>86.549199999999999</v>
      </c>
      <c r="G2344" s="17">
        <f t="shared" si="188"/>
        <v>86.549199999999999</v>
      </c>
      <c r="H2344" s="61">
        <f>(SQRT(3)*G2344*'Step 1.1 Raw Data'!$G$3*'Step 1.1 Raw Data'!$G$4)/1000</f>
        <v>31.314201019385028</v>
      </c>
      <c r="J2344" s="10"/>
      <c r="K2344"/>
      <c r="L2344"/>
      <c r="M2344"/>
      <c r="N2344" s="17"/>
      <c r="O2344"/>
      <c r="P2344" s="10"/>
      <c r="Q2344"/>
      <c r="R2344"/>
      <c r="S2344"/>
      <c r="T2344" s="17"/>
    </row>
    <row r="2345" spans="1:20" x14ac:dyDescent="0.3">
      <c r="A2345" s="10">
        <f>IF(ISBLANK('Step 1.1 Raw Data'!A2345),"-",'Step 1.1 Raw Data'!A2345)</f>
        <v>43230.041802199077</v>
      </c>
      <c r="B2345">
        <f t="shared" si="187"/>
        <v>1</v>
      </c>
      <c r="C2345">
        <f t="shared" si="186"/>
        <v>5</v>
      </c>
      <c r="D2345">
        <f>IF(ISBLANK('Step 1.1 Raw Data'!B2345),"-",'Step 1.1 Raw Data'!B2345)</f>
        <v>86.720100000000002</v>
      </c>
      <c r="E2345">
        <f>IF(ISBLANK('Step 1.1 Raw Data'!C2345),"-",'Step 1.1 Raw Data'!C2345)</f>
        <v>86.720100000000002</v>
      </c>
      <c r="F2345">
        <f>IF(ISBLANK('Step 1.1 Raw Data'!D2345),"-",'Step 1.1 Raw Data'!D2345)</f>
        <v>86.720100000000002</v>
      </c>
      <c r="G2345" s="17">
        <f t="shared" si="188"/>
        <v>86.720100000000002</v>
      </c>
      <c r="H2345" s="61">
        <f>(SQRT(3)*G2345*'Step 1.1 Raw Data'!$G$3*'Step 1.1 Raw Data'!$G$4)/1000</f>
        <v>31.376034022511721</v>
      </c>
      <c r="J2345" s="10"/>
      <c r="K2345"/>
      <c r="L2345"/>
      <c r="M2345"/>
      <c r="N2345" s="17"/>
      <c r="O2345"/>
      <c r="P2345" s="10"/>
      <c r="Q2345"/>
      <c r="R2345"/>
      <c r="S2345"/>
      <c r="T2345" s="17"/>
    </row>
    <row r="2346" spans="1:20" x14ac:dyDescent="0.3">
      <c r="A2346" s="10">
        <f>IF(ISBLANK('Step 1.1 Raw Data'!A2346),"-",'Step 1.1 Raw Data'!A2346)</f>
        <v>43230.083468923614</v>
      </c>
      <c r="B2346">
        <f t="shared" si="187"/>
        <v>2</v>
      </c>
      <c r="C2346">
        <f t="shared" si="186"/>
        <v>5</v>
      </c>
      <c r="D2346">
        <f>IF(ISBLANK('Step 1.1 Raw Data'!B2346),"-",'Step 1.1 Raw Data'!B2346)</f>
        <v>86.509500000000003</v>
      </c>
      <c r="E2346">
        <f>IF(ISBLANK('Step 1.1 Raw Data'!C2346),"-",'Step 1.1 Raw Data'!C2346)</f>
        <v>86.509500000000003</v>
      </c>
      <c r="F2346">
        <f>IF(ISBLANK('Step 1.1 Raw Data'!D2346),"-",'Step 1.1 Raw Data'!D2346)</f>
        <v>86.509500000000003</v>
      </c>
      <c r="G2346" s="17">
        <f t="shared" si="188"/>
        <v>86.509500000000003</v>
      </c>
      <c r="H2346" s="61">
        <f>(SQRT(3)*G2346*'Step 1.1 Raw Data'!$G$3*'Step 1.1 Raw Data'!$G$4)/1000</f>
        <v>31.299837238085267</v>
      </c>
      <c r="J2346" s="10"/>
      <c r="K2346"/>
      <c r="L2346"/>
      <c r="M2346"/>
      <c r="N2346" s="17"/>
      <c r="O2346"/>
      <c r="P2346" s="10"/>
      <c r="Q2346"/>
      <c r="R2346"/>
      <c r="S2346"/>
      <c r="T2346" s="17"/>
    </row>
    <row r="2347" spans="1:20" x14ac:dyDescent="0.3">
      <c r="A2347" s="10">
        <f>IF(ISBLANK('Step 1.1 Raw Data'!A2347),"-",'Step 1.1 Raw Data'!A2347)</f>
        <v>43230.125135648152</v>
      </c>
      <c r="B2347">
        <f t="shared" si="187"/>
        <v>3</v>
      </c>
      <c r="C2347">
        <f t="shared" si="186"/>
        <v>5</v>
      </c>
      <c r="D2347">
        <f>IF(ISBLANK('Step 1.1 Raw Data'!B2347),"-",'Step 1.1 Raw Data'!B2347)</f>
        <v>86.457599999999999</v>
      </c>
      <c r="E2347">
        <f>IF(ISBLANK('Step 1.1 Raw Data'!C2347),"-",'Step 1.1 Raw Data'!C2347)</f>
        <v>86.457599999999999</v>
      </c>
      <c r="F2347">
        <f>IF(ISBLANK('Step 1.1 Raw Data'!D2347),"-",'Step 1.1 Raw Data'!D2347)</f>
        <v>86.457599999999999</v>
      </c>
      <c r="G2347" s="17">
        <f t="shared" si="188"/>
        <v>86.457599999999999</v>
      </c>
      <c r="H2347" s="61">
        <f>(SQRT(3)*G2347*'Step 1.1 Raw Data'!$G$3*'Step 1.1 Raw Data'!$G$4)/1000</f>
        <v>31.281059398048548</v>
      </c>
      <c r="J2347" s="10"/>
      <c r="K2347"/>
      <c r="L2347"/>
      <c r="M2347"/>
      <c r="N2347" s="17"/>
      <c r="O2347"/>
      <c r="P2347" s="10"/>
      <c r="Q2347"/>
      <c r="R2347"/>
      <c r="S2347"/>
      <c r="T2347" s="17"/>
    </row>
    <row r="2348" spans="1:20" x14ac:dyDescent="0.3">
      <c r="A2348" s="10">
        <f>IF(ISBLANK('Step 1.1 Raw Data'!A2348),"-",'Step 1.1 Raw Data'!A2348)</f>
        <v>43230.166802372682</v>
      </c>
      <c r="B2348">
        <f t="shared" si="187"/>
        <v>4</v>
      </c>
      <c r="C2348">
        <f t="shared" si="186"/>
        <v>5</v>
      </c>
      <c r="D2348">
        <f>IF(ISBLANK('Step 1.1 Raw Data'!B2348),"-",'Step 1.1 Raw Data'!B2348)</f>
        <v>86.631600000000006</v>
      </c>
      <c r="E2348">
        <f>IF(ISBLANK('Step 1.1 Raw Data'!C2348),"-",'Step 1.1 Raw Data'!C2348)</f>
        <v>86.631600000000006</v>
      </c>
      <c r="F2348">
        <f>IF(ISBLANK('Step 1.1 Raw Data'!D2348),"-",'Step 1.1 Raw Data'!D2348)</f>
        <v>86.631600000000006</v>
      </c>
      <c r="G2348" s="17">
        <f t="shared" si="188"/>
        <v>86.631600000000006</v>
      </c>
      <c r="H2348" s="61">
        <f>(SQRT(3)*G2348*'Step 1.1 Raw Data'!$G$3*'Step 1.1 Raw Data'!$G$4)/1000</f>
        <v>31.344014006264135</v>
      </c>
      <c r="J2348" s="10"/>
      <c r="K2348"/>
      <c r="L2348"/>
      <c r="M2348"/>
      <c r="N2348" s="17"/>
      <c r="O2348"/>
      <c r="P2348" s="10"/>
      <c r="Q2348"/>
      <c r="R2348"/>
      <c r="S2348"/>
      <c r="T2348" s="17"/>
    </row>
    <row r="2349" spans="1:20" x14ac:dyDescent="0.3">
      <c r="A2349" s="10">
        <f>IF(ISBLANK('Step 1.1 Raw Data'!A2349),"-",'Step 1.1 Raw Data'!A2349)</f>
        <v>43230.208469097219</v>
      </c>
      <c r="B2349">
        <f t="shared" si="187"/>
        <v>5</v>
      </c>
      <c r="C2349">
        <f t="shared" si="186"/>
        <v>5</v>
      </c>
      <c r="D2349">
        <f>IF(ISBLANK('Step 1.1 Raw Data'!B2349),"-",'Step 1.1 Raw Data'!B2349)</f>
        <v>86.569000000000003</v>
      </c>
      <c r="E2349">
        <f>IF(ISBLANK('Step 1.1 Raw Data'!C2349),"-",'Step 1.1 Raw Data'!C2349)</f>
        <v>86.569000000000003</v>
      </c>
      <c r="F2349">
        <f>IF(ISBLANK('Step 1.1 Raw Data'!D2349),"-",'Step 1.1 Raw Data'!D2349)</f>
        <v>86.569000000000003</v>
      </c>
      <c r="G2349" s="17">
        <f t="shared" si="188"/>
        <v>86.569000000000003</v>
      </c>
      <c r="H2349" s="61">
        <f>(SQRT(3)*G2349*'Step 1.1 Raw Data'!$G$3*'Step 1.1 Raw Data'!$G$4)/1000</f>
        <v>31.321364819630251</v>
      </c>
      <c r="J2349" s="10"/>
      <c r="K2349"/>
      <c r="L2349"/>
      <c r="M2349"/>
      <c r="N2349" s="17"/>
      <c r="O2349"/>
      <c r="P2349" s="10"/>
      <c r="Q2349"/>
      <c r="R2349"/>
      <c r="S2349"/>
      <c r="T2349" s="17"/>
    </row>
    <row r="2350" spans="1:20" x14ac:dyDescent="0.3">
      <c r="A2350" s="10">
        <f>IF(ISBLANK('Step 1.1 Raw Data'!A2350),"-",'Step 1.1 Raw Data'!A2350)</f>
        <v>43230.250135821756</v>
      </c>
      <c r="B2350">
        <f t="shared" si="187"/>
        <v>6</v>
      </c>
      <c r="C2350">
        <f t="shared" si="186"/>
        <v>5</v>
      </c>
      <c r="D2350">
        <f>IF(ISBLANK('Step 1.1 Raw Data'!B2350),"-",'Step 1.1 Raw Data'!B2350)</f>
        <v>86.646799999999999</v>
      </c>
      <c r="E2350">
        <f>IF(ISBLANK('Step 1.1 Raw Data'!C2350),"-",'Step 1.1 Raw Data'!C2350)</f>
        <v>86.646799999999999</v>
      </c>
      <c r="F2350">
        <f>IF(ISBLANK('Step 1.1 Raw Data'!D2350),"-",'Step 1.1 Raw Data'!D2350)</f>
        <v>86.646799999999999</v>
      </c>
      <c r="G2350" s="17">
        <f t="shared" si="188"/>
        <v>86.646799999999999</v>
      </c>
      <c r="H2350" s="61">
        <f>(SQRT(3)*G2350*'Step 1.1 Raw Data'!$G$3*'Step 1.1 Raw Data'!$G$4)/1000</f>
        <v>31.349513489280671</v>
      </c>
      <c r="J2350" s="10"/>
      <c r="K2350"/>
      <c r="L2350"/>
      <c r="M2350"/>
      <c r="N2350" s="17"/>
      <c r="O2350"/>
      <c r="P2350" s="10"/>
      <c r="Q2350"/>
      <c r="R2350"/>
      <c r="S2350"/>
      <c r="T2350" s="17"/>
    </row>
    <row r="2351" spans="1:20" x14ac:dyDescent="0.3">
      <c r="A2351" s="10">
        <f>IF(ISBLANK('Step 1.1 Raw Data'!A2351),"-",'Step 1.1 Raw Data'!A2351)</f>
        <v>43230.291802546293</v>
      </c>
      <c r="B2351">
        <f t="shared" si="187"/>
        <v>7</v>
      </c>
      <c r="C2351">
        <f t="shared" si="186"/>
        <v>5</v>
      </c>
      <c r="D2351">
        <f>IF(ISBLANK('Step 1.1 Raw Data'!B2351),"-",'Step 1.1 Raw Data'!B2351)</f>
        <v>86.636099999999999</v>
      </c>
      <c r="E2351">
        <f>IF(ISBLANK('Step 1.1 Raw Data'!C2351),"-",'Step 1.1 Raw Data'!C2351)</f>
        <v>86.636099999999999</v>
      </c>
      <c r="F2351">
        <f>IF(ISBLANK('Step 1.1 Raw Data'!D2351),"-",'Step 1.1 Raw Data'!D2351)</f>
        <v>86.636099999999999</v>
      </c>
      <c r="G2351" s="17">
        <f t="shared" si="188"/>
        <v>86.636099999999999</v>
      </c>
      <c r="H2351" s="61">
        <f>(SQRT(3)*G2351*'Step 1.1 Raw Data'!$G$3*'Step 1.1 Raw Data'!$G$4)/1000</f>
        <v>31.345642142683506</v>
      </c>
      <c r="J2351" s="10"/>
      <c r="K2351"/>
      <c r="L2351"/>
      <c r="M2351"/>
      <c r="N2351" s="17"/>
      <c r="O2351"/>
      <c r="P2351" s="10"/>
      <c r="Q2351"/>
      <c r="R2351"/>
      <c r="S2351"/>
      <c r="T2351" s="17"/>
    </row>
    <row r="2352" spans="1:20" x14ac:dyDescent="0.3">
      <c r="A2352" s="10">
        <f>IF(ISBLANK('Step 1.1 Raw Data'!A2352),"-",'Step 1.1 Raw Data'!A2352)</f>
        <v>43230.33346927083</v>
      </c>
      <c r="B2352">
        <f t="shared" si="187"/>
        <v>8</v>
      </c>
      <c r="C2352">
        <f t="shared" si="186"/>
        <v>5</v>
      </c>
      <c r="D2352">
        <f>IF(ISBLANK('Step 1.1 Raw Data'!B2352),"-",'Step 1.1 Raw Data'!B2352)</f>
        <v>86.681899999999999</v>
      </c>
      <c r="E2352">
        <f>IF(ISBLANK('Step 1.1 Raw Data'!C2352),"-",'Step 1.1 Raw Data'!C2352)</f>
        <v>86.681899999999999</v>
      </c>
      <c r="F2352">
        <f>IF(ISBLANK('Step 1.1 Raw Data'!D2352),"-",'Step 1.1 Raw Data'!D2352)</f>
        <v>86.681899999999999</v>
      </c>
      <c r="G2352" s="17">
        <f t="shared" si="188"/>
        <v>86.681899999999999</v>
      </c>
      <c r="H2352" s="61">
        <f>(SQRT(3)*G2352*'Step 1.1 Raw Data'!$G$3*'Step 1.1 Raw Data'!$G$4)/1000</f>
        <v>31.362212953351747</v>
      </c>
      <c r="J2352" s="10"/>
      <c r="K2352"/>
      <c r="L2352"/>
      <c r="M2352"/>
      <c r="N2352" s="17"/>
      <c r="O2352"/>
      <c r="P2352" s="10"/>
      <c r="Q2352"/>
      <c r="R2352"/>
      <c r="S2352"/>
      <c r="T2352" s="17"/>
    </row>
    <row r="2353" spans="1:20" x14ac:dyDescent="0.3">
      <c r="A2353" s="10">
        <f>IF(ISBLANK('Step 1.1 Raw Data'!A2353),"-",'Step 1.1 Raw Data'!A2353)</f>
        <v>43230.375135995368</v>
      </c>
      <c r="B2353">
        <f t="shared" si="187"/>
        <v>9</v>
      </c>
      <c r="C2353">
        <f t="shared" si="186"/>
        <v>5</v>
      </c>
      <c r="D2353">
        <f>IF(ISBLANK('Step 1.1 Raw Data'!B2353),"-",'Step 1.1 Raw Data'!B2353)</f>
        <v>86.709400000000002</v>
      </c>
      <c r="E2353">
        <f>IF(ISBLANK('Step 1.1 Raw Data'!C2353),"-",'Step 1.1 Raw Data'!C2353)</f>
        <v>86.709400000000002</v>
      </c>
      <c r="F2353">
        <f>IF(ISBLANK('Step 1.1 Raw Data'!D2353),"-",'Step 1.1 Raw Data'!D2353)</f>
        <v>86.709400000000002</v>
      </c>
      <c r="G2353" s="17">
        <f t="shared" si="188"/>
        <v>86.709400000000002</v>
      </c>
      <c r="H2353" s="61">
        <f>(SQRT(3)*G2353*'Step 1.1 Raw Data'!$G$3*'Step 1.1 Raw Data'!$G$4)/1000</f>
        <v>31.372162675914559</v>
      </c>
      <c r="J2353" s="10"/>
      <c r="K2353"/>
      <c r="L2353"/>
      <c r="M2353"/>
      <c r="N2353" s="17"/>
      <c r="O2353"/>
      <c r="P2353" s="10"/>
      <c r="Q2353"/>
      <c r="R2353"/>
      <c r="S2353"/>
      <c r="T2353" s="17"/>
    </row>
    <row r="2354" spans="1:20" x14ac:dyDescent="0.3">
      <c r="A2354" s="10">
        <f>IF(ISBLANK('Step 1.1 Raw Data'!A2354),"-",'Step 1.1 Raw Data'!A2354)</f>
        <v>43230.416802719905</v>
      </c>
      <c r="B2354">
        <f t="shared" si="187"/>
        <v>10</v>
      </c>
      <c r="C2354">
        <f t="shared" si="186"/>
        <v>5</v>
      </c>
      <c r="D2354">
        <f>IF(ISBLANK('Step 1.1 Raw Data'!B2354),"-",'Step 1.1 Raw Data'!B2354)</f>
        <v>86.793300000000002</v>
      </c>
      <c r="E2354">
        <f>IF(ISBLANK('Step 1.1 Raw Data'!C2354),"-",'Step 1.1 Raw Data'!C2354)</f>
        <v>86.793300000000002</v>
      </c>
      <c r="F2354">
        <f>IF(ISBLANK('Step 1.1 Raw Data'!D2354),"-",'Step 1.1 Raw Data'!D2354)</f>
        <v>86.793300000000002</v>
      </c>
      <c r="G2354" s="17">
        <f t="shared" si="188"/>
        <v>86.793300000000002</v>
      </c>
      <c r="H2354" s="61">
        <f>(SQRT(3)*G2354*'Step 1.1 Raw Data'!$G$3*'Step 1.1 Raw Data'!$G$4)/1000</f>
        <v>31.402518374933457</v>
      </c>
      <c r="J2354" s="10"/>
      <c r="K2354"/>
      <c r="L2354"/>
      <c r="M2354"/>
      <c r="N2354" s="17"/>
      <c r="O2354"/>
      <c r="P2354" s="10"/>
      <c r="Q2354"/>
      <c r="R2354"/>
      <c r="S2354"/>
      <c r="T2354" s="17"/>
    </row>
    <row r="2355" spans="1:20" x14ac:dyDescent="0.3">
      <c r="A2355" s="10">
        <f>IF(ISBLANK('Step 1.1 Raw Data'!A2355),"-",'Step 1.1 Raw Data'!A2355)</f>
        <v>43230.458469444442</v>
      </c>
      <c r="B2355">
        <f t="shared" si="187"/>
        <v>11</v>
      </c>
      <c r="C2355">
        <f t="shared" si="186"/>
        <v>5</v>
      </c>
      <c r="D2355">
        <f>IF(ISBLANK('Step 1.1 Raw Data'!B2355),"-",'Step 1.1 Raw Data'!B2355)</f>
        <v>86.800899999999999</v>
      </c>
      <c r="E2355">
        <f>IF(ISBLANK('Step 1.1 Raw Data'!C2355),"-",'Step 1.1 Raw Data'!C2355)</f>
        <v>86.800899999999999</v>
      </c>
      <c r="F2355">
        <f>IF(ISBLANK('Step 1.1 Raw Data'!D2355),"-",'Step 1.1 Raw Data'!D2355)</f>
        <v>86.800899999999999</v>
      </c>
      <c r="G2355" s="17">
        <f t="shared" si="188"/>
        <v>86.800899999999999</v>
      </c>
      <c r="H2355" s="61">
        <f>(SQRT(3)*G2355*'Step 1.1 Raw Data'!$G$3*'Step 1.1 Raw Data'!$G$4)/1000</f>
        <v>31.405268116441722</v>
      </c>
      <c r="J2355" s="10"/>
      <c r="K2355"/>
      <c r="L2355"/>
      <c r="M2355"/>
      <c r="N2355" s="17"/>
      <c r="O2355"/>
      <c r="P2355" s="10"/>
      <c r="Q2355"/>
      <c r="R2355"/>
      <c r="S2355"/>
      <c r="T2355" s="17"/>
    </row>
    <row r="2356" spans="1:20" x14ac:dyDescent="0.3">
      <c r="A2356" s="10">
        <f>IF(ISBLANK('Step 1.1 Raw Data'!A2356),"-",'Step 1.1 Raw Data'!A2356)</f>
        <v>43230.500136168979</v>
      </c>
      <c r="B2356">
        <f t="shared" si="187"/>
        <v>12</v>
      </c>
      <c r="C2356">
        <f t="shared" si="186"/>
        <v>5</v>
      </c>
      <c r="D2356">
        <f>IF(ISBLANK('Step 1.1 Raw Data'!B2356),"-",'Step 1.1 Raw Data'!B2356)</f>
        <v>86.672799999999995</v>
      </c>
      <c r="E2356">
        <f>IF(ISBLANK('Step 1.1 Raw Data'!C2356),"-",'Step 1.1 Raw Data'!C2356)</f>
        <v>86.672799999999995</v>
      </c>
      <c r="F2356">
        <f>IF(ISBLANK('Step 1.1 Raw Data'!D2356),"-",'Step 1.1 Raw Data'!D2356)</f>
        <v>86.672799999999995</v>
      </c>
      <c r="G2356" s="17">
        <f t="shared" si="188"/>
        <v>86.672799999999995</v>
      </c>
      <c r="H2356" s="61">
        <f>(SQRT(3)*G2356*'Step 1.1 Raw Data'!$G$3*'Step 1.1 Raw Data'!$G$4)/1000</f>
        <v>31.358920499703686</v>
      </c>
      <c r="J2356" s="10"/>
      <c r="K2356"/>
      <c r="L2356"/>
      <c r="M2356"/>
      <c r="N2356" s="17"/>
      <c r="O2356"/>
      <c r="P2356" s="10"/>
      <c r="Q2356"/>
      <c r="R2356"/>
      <c r="S2356"/>
      <c r="T2356" s="17"/>
    </row>
    <row r="2357" spans="1:20" x14ac:dyDescent="0.3">
      <c r="A2357" s="10">
        <f>IF(ISBLANK('Step 1.1 Raw Data'!A2357),"-",'Step 1.1 Raw Data'!A2357)</f>
        <v>43230.541802893516</v>
      </c>
      <c r="B2357">
        <f t="shared" si="187"/>
        <v>13</v>
      </c>
      <c r="C2357">
        <f t="shared" si="186"/>
        <v>5</v>
      </c>
      <c r="D2357">
        <f>IF(ISBLANK('Step 1.1 Raw Data'!B2357),"-",'Step 1.1 Raw Data'!B2357)</f>
        <v>86.631600000000006</v>
      </c>
      <c r="E2357">
        <f>IF(ISBLANK('Step 1.1 Raw Data'!C2357),"-",'Step 1.1 Raw Data'!C2357)</f>
        <v>86.631600000000006</v>
      </c>
      <c r="F2357">
        <f>IF(ISBLANK('Step 1.1 Raw Data'!D2357),"-",'Step 1.1 Raw Data'!D2357)</f>
        <v>86.631600000000006</v>
      </c>
      <c r="G2357" s="17">
        <f t="shared" si="188"/>
        <v>86.631600000000006</v>
      </c>
      <c r="H2357" s="61">
        <f>(SQRT(3)*G2357*'Step 1.1 Raw Data'!$G$3*'Step 1.1 Raw Data'!$G$4)/1000</f>
        <v>31.344014006264135</v>
      </c>
      <c r="J2357" s="10"/>
      <c r="K2357"/>
      <c r="L2357"/>
      <c r="M2357"/>
      <c r="N2357" s="17"/>
      <c r="O2357"/>
      <c r="P2357" s="10"/>
      <c r="Q2357"/>
      <c r="R2357"/>
      <c r="S2357"/>
      <c r="T2357" s="17"/>
    </row>
    <row r="2358" spans="1:20" x14ac:dyDescent="0.3">
      <c r="A2358" s="10">
        <f>IF(ISBLANK('Step 1.1 Raw Data'!A2358),"-",'Step 1.1 Raw Data'!A2358)</f>
        <v>43230.583469618054</v>
      </c>
      <c r="B2358">
        <f t="shared" si="187"/>
        <v>14</v>
      </c>
      <c r="C2358">
        <f t="shared" si="186"/>
        <v>5</v>
      </c>
      <c r="D2358">
        <f>IF(ISBLANK('Step 1.1 Raw Data'!B2358),"-",'Step 1.1 Raw Data'!B2358)</f>
        <v>86.631600000000006</v>
      </c>
      <c r="E2358">
        <f>IF(ISBLANK('Step 1.1 Raw Data'!C2358),"-",'Step 1.1 Raw Data'!C2358)</f>
        <v>86.631600000000006</v>
      </c>
      <c r="F2358">
        <f>IF(ISBLANK('Step 1.1 Raw Data'!D2358),"-",'Step 1.1 Raw Data'!D2358)</f>
        <v>86.631600000000006</v>
      </c>
      <c r="G2358" s="17">
        <f t="shared" si="188"/>
        <v>86.631600000000006</v>
      </c>
      <c r="H2358" s="61">
        <f>(SQRT(3)*G2358*'Step 1.1 Raw Data'!$G$3*'Step 1.1 Raw Data'!$G$4)/1000</f>
        <v>31.344014006264135</v>
      </c>
      <c r="J2358" s="10"/>
      <c r="K2358"/>
      <c r="L2358"/>
      <c r="M2358"/>
      <c r="N2358" s="17"/>
      <c r="O2358"/>
      <c r="P2358" s="10"/>
      <c r="Q2358"/>
      <c r="R2358"/>
      <c r="S2358"/>
      <c r="T2358" s="17"/>
    </row>
    <row r="2359" spans="1:20" x14ac:dyDescent="0.3">
      <c r="A2359" s="10">
        <f>IF(ISBLANK('Step 1.1 Raw Data'!A2359),"-",'Step 1.1 Raw Data'!A2359)</f>
        <v>43230.625136342591</v>
      </c>
      <c r="B2359">
        <f t="shared" si="187"/>
        <v>15</v>
      </c>
      <c r="C2359">
        <f t="shared" si="186"/>
        <v>5</v>
      </c>
      <c r="D2359">
        <f>IF(ISBLANK('Step 1.1 Raw Data'!B2359),"-",'Step 1.1 Raw Data'!B2359)</f>
        <v>86.663600000000002</v>
      </c>
      <c r="E2359">
        <f>IF(ISBLANK('Step 1.1 Raw Data'!C2359),"-",'Step 1.1 Raw Data'!C2359)</f>
        <v>86.663600000000002</v>
      </c>
      <c r="F2359">
        <f>IF(ISBLANK('Step 1.1 Raw Data'!D2359),"-",'Step 1.1 Raw Data'!D2359)</f>
        <v>86.663600000000002</v>
      </c>
      <c r="G2359" s="17">
        <f t="shared" si="188"/>
        <v>86.663600000000017</v>
      </c>
      <c r="H2359" s="61">
        <f>(SQRT(3)*G2359*'Step 1.1 Raw Data'!$G$3*'Step 1.1 Raw Data'!$G$4)/1000</f>
        <v>31.355591865246314</v>
      </c>
      <c r="J2359" s="10"/>
      <c r="K2359"/>
      <c r="L2359"/>
      <c r="M2359"/>
      <c r="N2359" s="17"/>
      <c r="O2359"/>
      <c r="P2359" s="10"/>
      <c r="Q2359"/>
      <c r="R2359"/>
      <c r="S2359"/>
      <c r="T2359" s="17"/>
    </row>
    <row r="2360" spans="1:20" x14ac:dyDescent="0.3">
      <c r="A2360" s="10">
        <f>IF(ISBLANK('Step 1.1 Raw Data'!A2360),"-",'Step 1.1 Raw Data'!A2360)</f>
        <v>43230.666803067128</v>
      </c>
      <c r="B2360">
        <f t="shared" si="187"/>
        <v>16</v>
      </c>
      <c r="C2360">
        <f t="shared" si="186"/>
        <v>5</v>
      </c>
      <c r="D2360">
        <f>IF(ISBLANK('Step 1.1 Raw Data'!B2360),"-",'Step 1.1 Raw Data'!B2360)</f>
        <v>86.556799999999996</v>
      </c>
      <c r="E2360">
        <f>IF(ISBLANK('Step 1.1 Raw Data'!C2360),"-",'Step 1.1 Raw Data'!C2360)</f>
        <v>86.556799999999996</v>
      </c>
      <c r="F2360">
        <f>IF(ISBLANK('Step 1.1 Raw Data'!D2360),"-",'Step 1.1 Raw Data'!D2360)</f>
        <v>86.556799999999996</v>
      </c>
      <c r="G2360" s="17">
        <f t="shared" si="188"/>
        <v>86.556799999999996</v>
      </c>
      <c r="H2360" s="61">
        <f>(SQRT(3)*G2360*'Step 1.1 Raw Data'!$G$3*'Step 1.1 Raw Data'!$G$4)/1000</f>
        <v>31.316950760893295</v>
      </c>
      <c r="J2360" s="10"/>
      <c r="K2360"/>
      <c r="L2360"/>
      <c r="M2360"/>
      <c r="N2360" s="17"/>
      <c r="O2360"/>
      <c r="P2360" s="10"/>
      <c r="Q2360"/>
      <c r="R2360"/>
      <c r="S2360"/>
      <c r="T2360" s="17"/>
    </row>
    <row r="2361" spans="1:20" x14ac:dyDescent="0.3">
      <c r="A2361" s="10">
        <f>IF(ISBLANK('Step 1.1 Raw Data'!A2361),"-",'Step 1.1 Raw Data'!A2361)</f>
        <v>43230.708469791665</v>
      </c>
      <c r="B2361">
        <f t="shared" si="187"/>
        <v>17</v>
      </c>
      <c r="C2361">
        <f t="shared" si="186"/>
        <v>5</v>
      </c>
      <c r="D2361">
        <f>IF(ISBLANK('Step 1.1 Raw Data'!B2361),"-",'Step 1.1 Raw Data'!B2361)</f>
        <v>86.686499999999995</v>
      </c>
      <c r="E2361">
        <f>IF(ISBLANK('Step 1.1 Raw Data'!C2361),"-",'Step 1.1 Raw Data'!C2361)</f>
        <v>86.686499999999995</v>
      </c>
      <c r="F2361">
        <f>IF(ISBLANK('Step 1.1 Raw Data'!D2361),"-",'Step 1.1 Raw Data'!D2361)</f>
        <v>86.686499999999995</v>
      </c>
      <c r="G2361" s="17">
        <f t="shared" si="188"/>
        <v>86.686499999999981</v>
      </c>
      <c r="H2361" s="61">
        <f>(SQRT(3)*G2361*'Step 1.1 Raw Data'!$G$3*'Step 1.1 Raw Data'!$G$4)/1000</f>
        <v>31.363877270580424</v>
      </c>
      <c r="J2361" s="10"/>
      <c r="K2361"/>
      <c r="L2361"/>
      <c r="M2361"/>
      <c r="N2361" s="17"/>
      <c r="O2361"/>
      <c r="P2361" s="10"/>
      <c r="Q2361"/>
      <c r="R2361"/>
      <c r="S2361"/>
      <c r="T2361" s="17"/>
    </row>
    <row r="2362" spans="1:20" x14ac:dyDescent="0.3">
      <c r="A2362" s="10">
        <f>IF(ISBLANK('Step 1.1 Raw Data'!A2362),"-",'Step 1.1 Raw Data'!A2362)</f>
        <v>43230.750136516202</v>
      </c>
      <c r="B2362">
        <f t="shared" si="187"/>
        <v>18</v>
      </c>
      <c r="C2362">
        <f t="shared" si="186"/>
        <v>5</v>
      </c>
      <c r="D2362">
        <f>IF(ISBLANK('Step 1.1 Raw Data'!B2362),"-",'Step 1.1 Raw Data'!B2362)</f>
        <v>86.726200000000006</v>
      </c>
      <c r="E2362">
        <f>IF(ISBLANK('Step 1.1 Raw Data'!C2362),"-",'Step 1.1 Raw Data'!C2362)</f>
        <v>86.726200000000006</v>
      </c>
      <c r="F2362">
        <f>IF(ISBLANK('Step 1.1 Raw Data'!D2362),"-",'Step 1.1 Raw Data'!D2362)</f>
        <v>86.726200000000006</v>
      </c>
      <c r="G2362" s="17">
        <f t="shared" si="188"/>
        <v>86.726200000000006</v>
      </c>
      <c r="H2362" s="61">
        <f>(SQRT(3)*G2362*'Step 1.1 Raw Data'!$G$3*'Step 1.1 Raw Data'!$G$4)/1000</f>
        <v>31.378241051880199</v>
      </c>
      <c r="J2362" s="10"/>
      <c r="K2362"/>
      <c r="L2362"/>
      <c r="M2362"/>
      <c r="N2362" s="17"/>
      <c r="O2362"/>
      <c r="P2362" s="10"/>
      <c r="Q2362"/>
      <c r="R2362"/>
      <c r="S2362"/>
      <c r="T2362" s="17"/>
    </row>
    <row r="2363" spans="1:20" x14ac:dyDescent="0.3">
      <c r="A2363" s="10">
        <f>IF(ISBLANK('Step 1.1 Raw Data'!A2363),"-",'Step 1.1 Raw Data'!A2363)</f>
        <v>43230.79180324074</v>
      </c>
      <c r="B2363">
        <f t="shared" si="187"/>
        <v>19</v>
      </c>
      <c r="C2363">
        <f t="shared" si="186"/>
        <v>5</v>
      </c>
      <c r="D2363">
        <f>IF(ISBLANK('Step 1.1 Raw Data'!B2363),"-",'Step 1.1 Raw Data'!B2363)</f>
        <v>86.518699999999995</v>
      </c>
      <c r="E2363">
        <f>IF(ISBLANK('Step 1.1 Raw Data'!C2363),"-",'Step 1.1 Raw Data'!C2363)</f>
        <v>86.518699999999995</v>
      </c>
      <c r="F2363">
        <f>IF(ISBLANK('Step 1.1 Raw Data'!D2363),"-",'Step 1.1 Raw Data'!D2363)</f>
        <v>86.518699999999995</v>
      </c>
      <c r="G2363" s="17">
        <f t="shared" si="188"/>
        <v>86.51870000000001</v>
      </c>
      <c r="H2363" s="61">
        <f>(SQRT(3)*G2363*'Step 1.1 Raw Data'!$G$3*'Step 1.1 Raw Data'!$G$4)/1000</f>
        <v>31.303165872542639</v>
      </c>
      <c r="J2363" s="10"/>
      <c r="K2363"/>
      <c r="L2363"/>
      <c r="M2363"/>
      <c r="N2363" s="17"/>
      <c r="O2363"/>
      <c r="P2363" s="10"/>
      <c r="Q2363"/>
      <c r="R2363"/>
      <c r="S2363"/>
      <c r="T2363" s="17"/>
    </row>
    <row r="2364" spans="1:20" x14ac:dyDescent="0.3">
      <c r="A2364" s="10">
        <f>IF(ISBLANK('Step 1.1 Raw Data'!A2364),"-",'Step 1.1 Raw Data'!A2364)</f>
        <v>43230.833469965277</v>
      </c>
      <c r="B2364">
        <f t="shared" si="187"/>
        <v>20</v>
      </c>
      <c r="C2364">
        <f t="shared" si="186"/>
        <v>5</v>
      </c>
      <c r="D2364">
        <f>IF(ISBLANK('Step 1.1 Raw Data'!B2364),"-",'Step 1.1 Raw Data'!B2364)</f>
        <v>86.576599999999999</v>
      </c>
      <c r="E2364">
        <f>IF(ISBLANK('Step 1.1 Raw Data'!C2364),"-",'Step 1.1 Raw Data'!C2364)</f>
        <v>86.576599999999999</v>
      </c>
      <c r="F2364">
        <f>IF(ISBLANK('Step 1.1 Raw Data'!D2364),"-",'Step 1.1 Raw Data'!D2364)</f>
        <v>86.576599999999999</v>
      </c>
      <c r="G2364" s="17">
        <f t="shared" si="188"/>
        <v>86.576599999999999</v>
      </c>
      <c r="H2364" s="61">
        <f>(SQRT(3)*G2364*'Step 1.1 Raw Data'!$G$3*'Step 1.1 Raw Data'!$G$4)/1000</f>
        <v>31.324114561138519</v>
      </c>
      <c r="J2364" s="10"/>
      <c r="K2364"/>
      <c r="L2364"/>
      <c r="M2364"/>
      <c r="N2364" s="17"/>
      <c r="O2364"/>
      <c r="P2364" s="10"/>
      <c r="Q2364"/>
      <c r="R2364"/>
      <c r="S2364"/>
      <c r="T2364" s="17"/>
    </row>
    <row r="2365" spans="1:20" x14ac:dyDescent="0.3">
      <c r="A2365" s="10">
        <f>IF(ISBLANK('Step 1.1 Raw Data'!A2365),"-",'Step 1.1 Raw Data'!A2365)</f>
        <v>43230.875136689814</v>
      </c>
      <c r="B2365">
        <f t="shared" si="187"/>
        <v>21</v>
      </c>
      <c r="C2365">
        <f t="shared" si="186"/>
        <v>5</v>
      </c>
      <c r="D2365">
        <f>IF(ISBLANK('Step 1.1 Raw Data'!B2365),"-",'Step 1.1 Raw Data'!B2365)</f>
        <v>86.619399999999999</v>
      </c>
      <c r="E2365">
        <f>IF(ISBLANK('Step 1.1 Raw Data'!C2365),"-",'Step 1.1 Raw Data'!C2365)</f>
        <v>86.619399999999999</v>
      </c>
      <c r="F2365">
        <f>IF(ISBLANK('Step 1.1 Raw Data'!D2365),"-",'Step 1.1 Raw Data'!D2365)</f>
        <v>86.619399999999999</v>
      </c>
      <c r="G2365" s="17">
        <f t="shared" si="188"/>
        <v>86.619399999999999</v>
      </c>
      <c r="H2365" s="61">
        <f>(SQRT(3)*G2365*'Step 1.1 Raw Data'!$G$3*'Step 1.1 Raw Data'!$G$4)/1000</f>
        <v>31.339599947527173</v>
      </c>
      <c r="J2365" s="10"/>
      <c r="K2365"/>
      <c r="L2365"/>
      <c r="M2365"/>
      <c r="N2365" s="17"/>
      <c r="O2365"/>
      <c r="P2365" s="10"/>
      <c r="Q2365"/>
      <c r="R2365"/>
      <c r="S2365"/>
      <c r="T2365" s="17"/>
    </row>
    <row r="2366" spans="1:20" x14ac:dyDescent="0.3">
      <c r="A2366" s="10">
        <f>IF(ISBLANK('Step 1.1 Raw Data'!A2366),"-",'Step 1.1 Raw Data'!A2366)</f>
        <v>43230.916803414351</v>
      </c>
      <c r="B2366">
        <f t="shared" si="187"/>
        <v>22</v>
      </c>
      <c r="C2366">
        <f t="shared" si="186"/>
        <v>5</v>
      </c>
      <c r="D2366">
        <f>IF(ISBLANK('Step 1.1 Raw Data'!B2366),"-",'Step 1.1 Raw Data'!B2366)</f>
        <v>86.674300000000002</v>
      </c>
      <c r="E2366">
        <f>IF(ISBLANK('Step 1.1 Raw Data'!C2366),"-",'Step 1.1 Raw Data'!C2366)</f>
        <v>86.674300000000002</v>
      </c>
      <c r="F2366">
        <f>IF(ISBLANK('Step 1.1 Raw Data'!D2366),"-",'Step 1.1 Raw Data'!D2366)</f>
        <v>86.674300000000002</v>
      </c>
      <c r="G2366" s="17">
        <f t="shared" si="188"/>
        <v>86.674300000000002</v>
      </c>
      <c r="H2366" s="61">
        <f>(SQRT(3)*G2366*'Step 1.1 Raw Data'!$G$3*'Step 1.1 Raw Data'!$G$4)/1000</f>
        <v>31.35946321184348</v>
      </c>
      <c r="J2366" s="10"/>
      <c r="K2366"/>
      <c r="L2366"/>
      <c r="M2366"/>
      <c r="N2366" s="17"/>
      <c r="O2366"/>
      <c r="P2366" s="10"/>
      <c r="Q2366"/>
      <c r="R2366"/>
      <c r="S2366"/>
      <c r="T2366" s="17"/>
    </row>
    <row r="2367" spans="1:20" x14ac:dyDescent="0.3">
      <c r="A2367" s="10">
        <f>IF(ISBLANK('Step 1.1 Raw Data'!A2367),"-",'Step 1.1 Raw Data'!A2367)</f>
        <v>43230.958470138889</v>
      </c>
      <c r="B2367">
        <f t="shared" si="187"/>
        <v>23</v>
      </c>
      <c r="C2367">
        <f t="shared" si="186"/>
        <v>5</v>
      </c>
      <c r="D2367">
        <f>IF(ISBLANK('Step 1.1 Raw Data'!B2367),"-",'Step 1.1 Raw Data'!B2367)</f>
        <v>86.564400000000006</v>
      </c>
      <c r="E2367">
        <f>IF(ISBLANK('Step 1.1 Raw Data'!C2367),"-",'Step 1.1 Raw Data'!C2367)</f>
        <v>86.564400000000006</v>
      </c>
      <c r="F2367">
        <f>IF(ISBLANK('Step 1.1 Raw Data'!D2367),"-",'Step 1.1 Raw Data'!D2367)</f>
        <v>86.564400000000006</v>
      </c>
      <c r="G2367" s="17">
        <f t="shared" si="188"/>
        <v>86.56440000000002</v>
      </c>
      <c r="H2367" s="61">
        <f>(SQRT(3)*G2367*'Step 1.1 Raw Data'!$G$3*'Step 1.1 Raw Data'!$G$4)/1000</f>
        <v>31.319700502401567</v>
      </c>
      <c r="J2367" s="10"/>
      <c r="K2367"/>
      <c r="L2367"/>
      <c r="M2367"/>
      <c r="N2367" s="17"/>
      <c r="O2367"/>
      <c r="P2367" s="10"/>
      <c r="Q2367"/>
      <c r="R2367"/>
      <c r="S2367"/>
      <c r="T2367" s="17"/>
    </row>
    <row r="2368" spans="1:20" x14ac:dyDescent="0.3">
      <c r="A2368" s="10">
        <f>IF(ISBLANK('Step 1.1 Raw Data'!A2368),"-",'Step 1.1 Raw Data'!A2368)</f>
        <v>43231.000136863426</v>
      </c>
      <c r="B2368">
        <f t="shared" si="187"/>
        <v>0</v>
      </c>
      <c r="C2368">
        <f t="shared" si="186"/>
        <v>6</v>
      </c>
      <c r="D2368">
        <f>IF(ISBLANK('Step 1.1 Raw Data'!B2368),"-",'Step 1.1 Raw Data'!B2368)</f>
        <v>86.2226</v>
      </c>
      <c r="E2368">
        <f>IF(ISBLANK('Step 1.1 Raw Data'!C2368),"-",'Step 1.1 Raw Data'!C2368)</f>
        <v>86.2226</v>
      </c>
      <c r="F2368">
        <f>IF(ISBLANK('Step 1.1 Raw Data'!D2368),"-",'Step 1.1 Raw Data'!D2368)</f>
        <v>86.2226</v>
      </c>
      <c r="G2368" s="17">
        <f t="shared" si="188"/>
        <v>86.2226</v>
      </c>
      <c r="H2368" s="61">
        <f>(SQRT(3)*G2368*'Step 1.1 Raw Data'!$G$3*'Step 1.1 Raw Data'!$G$4)/1000</f>
        <v>31.196034496148172</v>
      </c>
      <c r="J2368" s="10"/>
      <c r="K2368"/>
      <c r="L2368"/>
      <c r="M2368"/>
      <c r="N2368" s="17"/>
      <c r="O2368"/>
      <c r="P2368" s="10"/>
      <c r="Q2368"/>
      <c r="R2368"/>
      <c r="S2368"/>
      <c r="T2368" s="17"/>
    </row>
    <row r="2369" spans="1:20" x14ac:dyDescent="0.3">
      <c r="A2369" s="10">
        <f>IF(ISBLANK('Step 1.1 Raw Data'!A2369),"-",'Step 1.1 Raw Data'!A2369)</f>
        <v>43231.041803587963</v>
      </c>
      <c r="B2369">
        <f t="shared" si="187"/>
        <v>1</v>
      </c>
      <c r="C2369">
        <f t="shared" si="186"/>
        <v>6</v>
      </c>
      <c r="D2369">
        <f>IF(ISBLANK('Step 1.1 Raw Data'!B2369),"-",'Step 1.1 Raw Data'!B2369)</f>
        <v>86.112799999999993</v>
      </c>
      <c r="E2369">
        <f>IF(ISBLANK('Step 1.1 Raw Data'!C2369),"-",'Step 1.1 Raw Data'!C2369)</f>
        <v>86.112799999999993</v>
      </c>
      <c r="F2369">
        <f>IF(ISBLANK('Step 1.1 Raw Data'!D2369),"-",'Step 1.1 Raw Data'!D2369)</f>
        <v>86.112799999999993</v>
      </c>
      <c r="G2369" s="17">
        <f t="shared" si="188"/>
        <v>86.112799999999993</v>
      </c>
      <c r="H2369" s="61">
        <f>(SQRT(3)*G2369*'Step 1.1 Raw Data'!$G$3*'Step 1.1 Raw Data'!$G$4)/1000</f>
        <v>31.156307967515573</v>
      </c>
      <c r="J2369" s="10"/>
      <c r="K2369"/>
      <c r="L2369"/>
      <c r="M2369"/>
      <c r="N2369" s="17"/>
      <c r="O2369"/>
      <c r="P2369" s="10"/>
      <c r="Q2369"/>
      <c r="R2369"/>
      <c r="S2369"/>
      <c r="T2369" s="17"/>
    </row>
    <row r="2370" spans="1:20" x14ac:dyDescent="0.3">
      <c r="A2370" s="10">
        <f>IF(ISBLANK('Step 1.1 Raw Data'!A2370),"-",'Step 1.1 Raw Data'!A2370)</f>
        <v>43231.0834703125</v>
      </c>
      <c r="B2370">
        <f t="shared" si="187"/>
        <v>2</v>
      </c>
      <c r="C2370">
        <f t="shared" ref="C2370:C2433" si="189">WEEKDAY(A2370)</f>
        <v>6</v>
      </c>
      <c r="D2370">
        <f>IF(ISBLANK('Step 1.1 Raw Data'!B2370),"-",'Step 1.1 Raw Data'!B2370)</f>
        <v>86.2791</v>
      </c>
      <c r="E2370">
        <f>IF(ISBLANK('Step 1.1 Raw Data'!C2370),"-",'Step 1.1 Raw Data'!C2370)</f>
        <v>86.2791</v>
      </c>
      <c r="F2370">
        <f>IF(ISBLANK('Step 1.1 Raw Data'!D2370),"-",'Step 1.1 Raw Data'!D2370)</f>
        <v>86.2791</v>
      </c>
      <c r="G2370" s="17">
        <f t="shared" si="188"/>
        <v>86.279100000000014</v>
      </c>
      <c r="H2370" s="61">
        <f>(SQRT(3)*G2370*'Step 1.1 Raw Data'!$G$3*'Step 1.1 Raw Data'!$G$4)/1000</f>
        <v>31.216476653413586</v>
      </c>
      <c r="J2370" s="10"/>
      <c r="K2370"/>
      <c r="L2370"/>
      <c r="M2370"/>
      <c r="N2370" s="17"/>
      <c r="O2370"/>
      <c r="P2370" s="10"/>
      <c r="Q2370"/>
      <c r="R2370"/>
      <c r="S2370"/>
      <c r="T2370" s="17"/>
    </row>
    <row r="2371" spans="1:20" x14ac:dyDescent="0.3">
      <c r="A2371" s="10">
        <f>IF(ISBLANK('Step 1.1 Raw Data'!A2371),"-",'Step 1.1 Raw Data'!A2371)</f>
        <v>43231.125137037037</v>
      </c>
      <c r="B2371">
        <f t="shared" ref="B2371:B2434" si="190">HOUR(A2371)</f>
        <v>3</v>
      </c>
      <c r="C2371">
        <f t="shared" si="189"/>
        <v>6</v>
      </c>
      <c r="D2371">
        <f>IF(ISBLANK('Step 1.1 Raw Data'!B2371),"-",'Step 1.1 Raw Data'!B2371)</f>
        <v>86.001400000000004</v>
      </c>
      <c r="E2371">
        <f>IF(ISBLANK('Step 1.1 Raw Data'!C2371),"-",'Step 1.1 Raw Data'!C2371)</f>
        <v>86.001400000000004</v>
      </c>
      <c r="F2371">
        <f>IF(ISBLANK('Step 1.1 Raw Data'!D2371),"-",'Step 1.1 Raw Data'!D2371)</f>
        <v>86.001400000000004</v>
      </c>
      <c r="G2371" s="17">
        <f t="shared" ref="G2371:G2434" si="191">AVERAGE(D2371:F2371)</f>
        <v>86.001400000000004</v>
      </c>
      <c r="H2371" s="61">
        <f>(SQRT(3)*G2371*'Step 1.1 Raw Data'!$G$3*'Step 1.1 Raw Data'!$G$4)/1000</f>
        <v>31.11600254593387</v>
      </c>
      <c r="J2371" s="10"/>
      <c r="K2371"/>
      <c r="L2371"/>
      <c r="M2371"/>
      <c r="N2371" s="17"/>
      <c r="O2371"/>
      <c r="P2371" s="10"/>
      <c r="Q2371"/>
      <c r="R2371"/>
      <c r="S2371"/>
      <c r="T2371" s="17"/>
    </row>
    <row r="2372" spans="1:20" x14ac:dyDescent="0.3">
      <c r="A2372" s="10">
        <f>IF(ISBLANK('Step 1.1 Raw Data'!A2372),"-",'Step 1.1 Raw Data'!A2372)</f>
        <v>43231.166803761575</v>
      </c>
      <c r="B2372">
        <f t="shared" si="190"/>
        <v>4</v>
      </c>
      <c r="C2372">
        <f t="shared" si="189"/>
        <v>6</v>
      </c>
      <c r="D2372">
        <f>IF(ISBLANK('Step 1.1 Raw Data'!B2372),"-",'Step 1.1 Raw Data'!B2372)</f>
        <v>86.053299999999993</v>
      </c>
      <c r="E2372">
        <f>IF(ISBLANK('Step 1.1 Raw Data'!C2372),"-",'Step 1.1 Raw Data'!C2372)</f>
        <v>86.053299999999993</v>
      </c>
      <c r="F2372">
        <f>IF(ISBLANK('Step 1.1 Raw Data'!D2372),"-",'Step 1.1 Raw Data'!D2372)</f>
        <v>86.053299999999993</v>
      </c>
      <c r="G2372" s="17">
        <f t="shared" si="191"/>
        <v>86.053299999999993</v>
      </c>
      <c r="H2372" s="61">
        <f>(SQRT(3)*G2372*'Step 1.1 Raw Data'!$G$3*'Step 1.1 Raw Data'!$G$4)/1000</f>
        <v>31.134780385970586</v>
      </c>
      <c r="J2372" s="10"/>
      <c r="K2372"/>
      <c r="L2372"/>
      <c r="M2372"/>
      <c r="N2372" s="17"/>
      <c r="O2372"/>
      <c r="P2372" s="10"/>
      <c r="Q2372"/>
      <c r="R2372"/>
      <c r="S2372"/>
      <c r="T2372" s="17"/>
    </row>
    <row r="2373" spans="1:20" x14ac:dyDescent="0.3">
      <c r="A2373" s="10">
        <f>IF(ISBLANK('Step 1.1 Raw Data'!A2373),"-",'Step 1.1 Raw Data'!A2373)</f>
        <v>43231.208470486112</v>
      </c>
      <c r="B2373">
        <f t="shared" si="190"/>
        <v>5</v>
      </c>
      <c r="C2373">
        <f t="shared" si="189"/>
        <v>6</v>
      </c>
      <c r="D2373">
        <f>IF(ISBLANK('Step 1.1 Raw Data'!B2373),"-",'Step 1.1 Raw Data'!B2373)</f>
        <v>86.225700000000003</v>
      </c>
      <c r="E2373">
        <f>IF(ISBLANK('Step 1.1 Raw Data'!C2373),"-",'Step 1.1 Raw Data'!C2373)</f>
        <v>86.225700000000003</v>
      </c>
      <c r="F2373">
        <f>IF(ISBLANK('Step 1.1 Raw Data'!D2373),"-",'Step 1.1 Raw Data'!D2373)</f>
        <v>86.225700000000003</v>
      </c>
      <c r="G2373" s="17">
        <f t="shared" si="191"/>
        <v>86.225700000000003</v>
      </c>
      <c r="H2373" s="61">
        <f>(SQRT(3)*G2373*'Step 1.1 Raw Data'!$G$3*'Step 1.1 Raw Data'!$G$4)/1000</f>
        <v>31.19715610123707</v>
      </c>
      <c r="J2373" s="10"/>
      <c r="K2373"/>
      <c r="L2373"/>
      <c r="M2373"/>
      <c r="N2373" s="17"/>
      <c r="O2373"/>
      <c r="P2373" s="10"/>
      <c r="Q2373"/>
      <c r="R2373"/>
      <c r="S2373"/>
      <c r="T2373" s="17"/>
    </row>
    <row r="2374" spans="1:20" x14ac:dyDescent="0.3">
      <c r="A2374" s="10">
        <f>IF(ISBLANK('Step 1.1 Raw Data'!A2374),"-",'Step 1.1 Raw Data'!A2374)</f>
        <v>43231.250137210649</v>
      </c>
      <c r="B2374">
        <f t="shared" si="190"/>
        <v>6</v>
      </c>
      <c r="C2374">
        <f t="shared" si="189"/>
        <v>6</v>
      </c>
      <c r="D2374">
        <f>IF(ISBLANK('Step 1.1 Raw Data'!B2374),"-",'Step 1.1 Raw Data'!B2374)</f>
        <v>86.433199999999999</v>
      </c>
      <c r="E2374">
        <f>IF(ISBLANK('Step 1.1 Raw Data'!C2374),"-",'Step 1.1 Raw Data'!C2374)</f>
        <v>86.433199999999999</v>
      </c>
      <c r="F2374">
        <f>IF(ISBLANK('Step 1.1 Raw Data'!D2374),"-",'Step 1.1 Raw Data'!D2374)</f>
        <v>86.433199999999999</v>
      </c>
      <c r="G2374" s="17">
        <f t="shared" si="191"/>
        <v>86.433199999999999</v>
      </c>
      <c r="H2374" s="61">
        <f>(SQRT(3)*G2374*'Step 1.1 Raw Data'!$G$3*'Step 1.1 Raw Data'!$G$4)/1000</f>
        <v>31.27223128057463</v>
      </c>
      <c r="J2374" s="10"/>
      <c r="K2374"/>
      <c r="L2374"/>
      <c r="M2374"/>
      <c r="N2374" s="17"/>
      <c r="O2374"/>
      <c r="P2374" s="10"/>
      <c r="Q2374"/>
      <c r="R2374"/>
      <c r="S2374"/>
      <c r="T2374" s="17"/>
    </row>
    <row r="2375" spans="1:20" x14ac:dyDescent="0.3">
      <c r="A2375" s="10">
        <f>IF(ISBLANK('Step 1.1 Raw Data'!A2375),"-",'Step 1.1 Raw Data'!A2375)</f>
        <v>43231.291803935186</v>
      </c>
      <c r="B2375">
        <f t="shared" si="190"/>
        <v>7</v>
      </c>
      <c r="C2375">
        <f t="shared" si="189"/>
        <v>6</v>
      </c>
      <c r="D2375">
        <f>IF(ISBLANK('Step 1.1 Raw Data'!B2375),"-",'Step 1.1 Raw Data'!B2375)</f>
        <v>86.587299999999999</v>
      </c>
      <c r="E2375">
        <f>IF(ISBLANK('Step 1.1 Raw Data'!C2375),"-",'Step 1.1 Raw Data'!C2375)</f>
        <v>86.587299999999999</v>
      </c>
      <c r="F2375">
        <f>IF(ISBLANK('Step 1.1 Raw Data'!D2375),"-",'Step 1.1 Raw Data'!D2375)</f>
        <v>86.587299999999999</v>
      </c>
      <c r="G2375" s="17">
        <f t="shared" si="191"/>
        <v>86.587299999999985</v>
      </c>
      <c r="H2375" s="61">
        <f>(SQRT(3)*G2375*'Step 1.1 Raw Data'!$G$3*'Step 1.1 Raw Data'!$G$4)/1000</f>
        <v>31.327985907735673</v>
      </c>
      <c r="J2375" s="10"/>
      <c r="K2375"/>
      <c r="L2375"/>
      <c r="M2375"/>
      <c r="N2375" s="17"/>
      <c r="O2375"/>
      <c r="P2375" s="10"/>
      <c r="Q2375"/>
      <c r="R2375"/>
      <c r="S2375"/>
      <c r="T2375" s="17"/>
    </row>
    <row r="2376" spans="1:20" x14ac:dyDescent="0.3">
      <c r="A2376" s="10">
        <f>IF(ISBLANK('Step 1.1 Raw Data'!A2376),"-",'Step 1.1 Raw Data'!A2376)</f>
        <v>43231.333470659723</v>
      </c>
      <c r="B2376">
        <f t="shared" si="190"/>
        <v>8</v>
      </c>
      <c r="C2376">
        <f t="shared" si="189"/>
        <v>6</v>
      </c>
      <c r="D2376">
        <f>IF(ISBLANK('Step 1.1 Raw Data'!B2376),"-",'Step 1.1 Raw Data'!B2376)</f>
        <v>86.369100000000003</v>
      </c>
      <c r="E2376">
        <f>IF(ISBLANK('Step 1.1 Raw Data'!C2376),"-",'Step 1.1 Raw Data'!C2376)</f>
        <v>86.369100000000003</v>
      </c>
      <c r="F2376">
        <f>IF(ISBLANK('Step 1.1 Raw Data'!D2376),"-",'Step 1.1 Raw Data'!D2376)</f>
        <v>86.369100000000003</v>
      </c>
      <c r="G2376" s="17">
        <f t="shared" si="191"/>
        <v>86.369100000000003</v>
      </c>
      <c r="H2376" s="61">
        <f>(SQRT(3)*G2376*'Step 1.1 Raw Data'!$G$3*'Step 1.1 Raw Data'!$G$4)/1000</f>
        <v>31.249039381800955</v>
      </c>
      <c r="J2376" s="10"/>
      <c r="K2376"/>
      <c r="L2376"/>
      <c r="M2376"/>
      <c r="N2376" s="17"/>
      <c r="O2376"/>
      <c r="P2376" s="10"/>
      <c r="Q2376"/>
      <c r="R2376"/>
      <c r="S2376"/>
      <c r="T2376" s="17"/>
    </row>
    <row r="2377" spans="1:20" x14ac:dyDescent="0.3">
      <c r="A2377" s="10">
        <f>IF(ISBLANK('Step 1.1 Raw Data'!A2377),"-",'Step 1.1 Raw Data'!A2377)</f>
        <v>43231.375137384261</v>
      </c>
      <c r="B2377">
        <f t="shared" si="190"/>
        <v>9</v>
      </c>
      <c r="C2377">
        <f t="shared" si="189"/>
        <v>6</v>
      </c>
      <c r="D2377">
        <f>IF(ISBLANK('Step 1.1 Raw Data'!B2377),"-",'Step 1.1 Raw Data'!B2377)</f>
        <v>86.334000000000003</v>
      </c>
      <c r="E2377">
        <f>IF(ISBLANK('Step 1.1 Raw Data'!C2377),"-",'Step 1.1 Raw Data'!C2377)</f>
        <v>86.334000000000003</v>
      </c>
      <c r="F2377">
        <f>IF(ISBLANK('Step 1.1 Raw Data'!D2377),"-",'Step 1.1 Raw Data'!D2377)</f>
        <v>86.334000000000003</v>
      </c>
      <c r="G2377" s="17">
        <f t="shared" si="191"/>
        <v>86.334000000000003</v>
      </c>
      <c r="H2377" s="61">
        <f>(SQRT(3)*G2377*'Step 1.1 Raw Data'!$G$3*'Step 1.1 Raw Data'!$G$4)/1000</f>
        <v>31.236339917729882</v>
      </c>
      <c r="J2377" s="10"/>
      <c r="K2377"/>
      <c r="L2377"/>
      <c r="M2377"/>
      <c r="N2377" s="17"/>
      <c r="O2377"/>
      <c r="P2377" s="10"/>
      <c r="Q2377"/>
      <c r="R2377"/>
      <c r="S2377"/>
      <c r="T2377" s="17"/>
    </row>
    <row r="2378" spans="1:20" x14ac:dyDescent="0.3">
      <c r="A2378" s="10">
        <f>IF(ISBLANK('Step 1.1 Raw Data'!A2378),"-",'Step 1.1 Raw Data'!A2378)</f>
        <v>43231.416804108798</v>
      </c>
      <c r="B2378">
        <f t="shared" si="190"/>
        <v>10</v>
      </c>
      <c r="C2378">
        <f t="shared" si="189"/>
        <v>6</v>
      </c>
      <c r="D2378">
        <f>IF(ISBLANK('Step 1.1 Raw Data'!B2378),"-",'Step 1.1 Raw Data'!B2378)</f>
        <v>86.512600000000006</v>
      </c>
      <c r="E2378">
        <f>IF(ISBLANK('Step 1.1 Raw Data'!C2378),"-",'Step 1.1 Raw Data'!C2378)</f>
        <v>86.512600000000006</v>
      </c>
      <c r="F2378">
        <f>IF(ISBLANK('Step 1.1 Raw Data'!D2378),"-",'Step 1.1 Raw Data'!D2378)</f>
        <v>86.512600000000006</v>
      </c>
      <c r="G2378" s="17">
        <f t="shared" si="191"/>
        <v>86.512600000000006</v>
      </c>
      <c r="H2378" s="61">
        <f>(SQRT(3)*G2378*'Step 1.1 Raw Data'!$G$3*'Step 1.1 Raw Data'!$G$4)/1000</f>
        <v>31.300958843174165</v>
      </c>
      <c r="J2378" s="10"/>
      <c r="K2378"/>
      <c r="L2378"/>
      <c r="M2378"/>
      <c r="N2378" s="17"/>
      <c r="O2378"/>
      <c r="P2378" s="10"/>
      <c r="Q2378"/>
      <c r="R2378"/>
      <c r="S2378"/>
      <c r="T2378" s="17"/>
    </row>
    <row r="2379" spans="1:20" x14ac:dyDescent="0.3">
      <c r="A2379" s="10">
        <f>IF(ISBLANK('Step 1.1 Raw Data'!A2379),"-",'Step 1.1 Raw Data'!A2379)</f>
        <v>43231.458470833335</v>
      </c>
      <c r="B2379">
        <f t="shared" si="190"/>
        <v>11</v>
      </c>
      <c r="C2379">
        <f t="shared" si="189"/>
        <v>6</v>
      </c>
      <c r="D2379">
        <f>IF(ISBLANK('Step 1.1 Raw Data'!B2379),"-",'Step 1.1 Raw Data'!B2379)</f>
        <v>86.500299999999996</v>
      </c>
      <c r="E2379">
        <f>IF(ISBLANK('Step 1.1 Raw Data'!C2379),"-",'Step 1.1 Raw Data'!C2379)</f>
        <v>86.500299999999996</v>
      </c>
      <c r="F2379">
        <f>IF(ISBLANK('Step 1.1 Raw Data'!D2379),"-",'Step 1.1 Raw Data'!D2379)</f>
        <v>86.500299999999996</v>
      </c>
      <c r="G2379" s="17">
        <f t="shared" si="191"/>
        <v>86.500299999999996</v>
      </c>
      <c r="H2379" s="61">
        <f>(SQRT(3)*G2379*'Step 1.1 Raw Data'!$G$3*'Step 1.1 Raw Data'!$G$4)/1000</f>
        <v>31.296508603627888</v>
      </c>
      <c r="J2379" s="10"/>
      <c r="K2379"/>
      <c r="L2379"/>
      <c r="M2379"/>
      <c r="N2379" s="17"/>
      <c r="O2379"/>
      <c r="P2379" s="10"/>
      <c r="Q2379"/>
      <c r="R2379"/>
      <c r="S2379"/>
      <c r="T2379" s="17"/>
    </row>
    <row r="2380" spans="1:20" x14ac:dyDescent="0.3">
      <c r="A2380" s="10">
        <f>IF(ISBLANK('Step 1.1 Raw Data'!A2380),"-",'Step 1.1 Raw Data'!A2380)</f>
        <v>43231.500137557872</v>
      </c>
      <c r="B2380">
        <f t="shared" si="190"/>
        <v>12</v>
      </c>
      <c r="C2380">
        <f t="shared" si="189"/>
        <v>6</v>
      </c>
      <c r="D2380">
        <f>IF(ISBLANK('Step 1.1 Raw Data'!B2380),"-",'Step 1.1 Raw Data'!B2380)</f>
        <v>86.700199999999995</v>
      </c>
      <c r="E2380">
        <f>IF(ISBLANK('Step 1.1 Raw Data'!C2380),"-",'Step 1.1 Raw Data'!C2380)</f>
        <v>86.700199999999995</v>
      </c>
      <c r="F2380">
        <f>IF(ISBLANK('Step 1.1 Raw Data'!D2380),"-",'Step 1.1 Raw Data'!D2380)</f>
        <v>86.700199999999995</v>
      </c>
      <c r="G2380" s="17">
        <f t="shared" si="191"/>
        <v>86.700199999999995</v>
      </c>
      <c r="H2380" s="61">
        <f>(SQRT(3)*G2380*'Step 1.1 Raw Data'!$G$3*'Step 1.1 Raw Data'!$G$4)/1000</f>
        <v>31.36883404145718</v>
      </c>
      <c r="J2380" s="10"/>
      <c r="K2380"/>
      <c r="L2380"/>
      <c r="M2380"/>
      <c r="N2380" s="17"/>
      <c r="O2380"/>
      <c r="P2380" s="10"/>
      <c r="Q2380"/>
      <c r="R2380"/>
      <c r="S2380"/>
      <c r="T2380" s="17"/>
    </row>
    <row r="2381" spans="1:20" x14ac:dyDescent="0.3">
      <c r="A2381" s="10">
        <f>IF(ISBLANK('Step 1.1 Raw Data'!A2381),"-",'Step 1.1 Raw Data'!A2381)</f>
        <v>43231.541804282409</v>
      </c>
      <c r="B2381">
        <f t="shared" si="190"/>
        <v>13</v>
      </c>
      <c r="C2381">
        <f t="shared" si="189"/>
        <v>6</v>
      </c>
      <c r="D2381">
        <f>IF(ISBLANK('Step 1.1 Raw Data'!B2381),"-",'Step 1.1 Raw Data'!B2381)</f>
        <v>86.363</v>
      </c>
      <c r="E2381">
        <f>IF(ISBLANK('Step 1.1 Raw Data'!C2381),"-",'Step 1.1 Raw Data'!C2381)</f>
        <v>86.363</v>
      </c>
      <c r="F2381">
        <f>IF(ISBLANK('Step 1.1 Raw Data'!D2381),"-",'Step 1.1 Raw Data'!D2381)</f>
        <v>86.363</v>
      </c>
      <c r="G2381" s="17">
        <f t="shared" si="191"/>
        <v>86.363</v>
      </c>
      <c r="H2381" s="61">
        <f>(SQRT(3)*G2381*'Step 1.1 Raw Data'!$G$3*'Step 1.1 Raw Data'!$G$4)/1000</f>
        <v>31.246832352432484</v>
      </c>
      <c r="J2381" s="10"/>
      <c r="K2381"/>
      <c r="L2381"/>
      <c r="M2381"/>
      <c r="N2381" s="17"/>
      <c r="O2381"/>
      <c r="P2381" s="10"/>
      <c r="Q2381"/>
      <c r="R2381"/>
      <c r="S2381"/>
      <c r="T2381" s="17"/>
    </row>
    <row r="2382" spans="1:20" x14ac:dyDescent="0.3">
      <c r="A2382" s="10">
        <f>IF(ISBLANK('Step 1.1 Raw Data'!A2382),"-",'Step 1.1 Raw Data'!A2382)</f>
        <v>43231.583471006947</v>
      </c>
      <c r="B2382">
        <f t="shared" si="190"/>
        <v>14</v>
      </c>
      <c r="C2382">
        <f t="shared" si="189"/>
        <v>6</v>
      </c>
      <c r="D2382">
        <f>IF(ISBLANK('Step 1.1 Raw Data'!B2382),"-",'Step 1.1 Raw Data'!B2382)</f>
        <v>86.440799999999996</v>
      </c>
      <c r="E2382">
        <f>IF(ISBLANK('Step 1.1 Raw Data'!C2382),"-",'Step 1.1 Raw Data'!C2382)</f>
        <v>86.440799999999996</v>
      </c>
      <c r="F2382">
        <f>IF(ISBLANK('Step 1.1 Raw Data'!D2382),"-",'Step 1.1 Raw Data'!D2382)</f>
        <v>86.440799999999996</v>
      </c>
      <c r="G2382" s="17">
        <f t="shared" si="191"/>
        <v>86.44080000000001</v>
      </c>
      <c r="H2382" s="61">
        <f>(SQRT(3)*G2382*'Step 1.1 Raw Data'!$G$3*'Step 1.1 Raw Data'!$G$4)/1000</f>
        <v>31.274981022082905</v>
      </c>
      <c r="J2382" s="10"/>
      <c r="K2382"/>
      <c r="L2382"/>
      <c r="M2382"/>
      <c r="N2382" s="17"/>
      <c r="O2382"/>
      <c r="P2382" s="10"/>
      <c r="Q2382"/>
      <c r="R2382"/>
      <c r="S2382"/>
      <c r="T2382" s="17"/>
    </row>
    <row r="2383" spans="1:20" x14ac:dyDescent="0.3">
      <c r="A2383" s="10">
        <f>IF(ISBLANK('Step 1.1 Raw Data'!A2383),"-",'Step 1.1 Raw Data'!A2383)</f>
        <v>43231.625137731484</v>
      </c>
      <c r="B2383">
        <f t="shared" si="190"/>
        <v>15</v>
      </c>
      <c r="C2383">
        <f t="shared" si="189"/>
        <v>6</v>
      </c>
      <c r="D2383">
        <f>IF(ISBLANK('Step 1.1 Raw Data'!B2383),"-",'Step 1.1 Raw Data'!B2383)</f>
        <v>86.294300000000007</v>
      </c>
      <c r="E2383">
        <f>IF(ISBLANK('Step 1.1 Raw Data'!C2383),"-",'Step 1.1 Raw Data'!C2383)</f>
        <v>86.294300000000007</v>
      </c>
      <c r="F2383">
        <f>IF(ISBLANK('Step 1.1 Raw Data'!D2383),"-",'Step 1.1 Raw Data'!D2383)</f>
        <v>86.294300000000007</v>
      </c>
      <c r="G2383" s="17">
        <f t="shared" si="191"/>
        <v>86.294300000000007</v>
      </c>
      <c r="H2383" s="61">
        <f>(SQRT(3)*G2383*'Step 1.1 Raw Data'!$G$3*'Step 1.1 Raw Data'!$G$4)/1000</f>
        <v>31.221976136430118</v>
      </c>
      <c r="J2383" s="10"/>
      <c r="K2383"/>
      <c r="L2383"/>
      <c r="M2383"/>
      <c r="N2383" s="17"/>
      <c r="O2383"/>
      <c r="P2383" s="10"/>
      <c r="Q2383"/>
      <c r="R2383"/>
      <c r="S2383"/>
      <c r="T2383" s="17"/>
    </row>
    <row r="2384" spans="1:20" x14ac:dyDescent="0.3">
      <c r="A2384" s="10">
        <f>IF(ISBLANK('Step 1.1 Raw Data'!A2384),"-",'Step 1.1 Raw Data'!A2384)</f>
        <v>43231.666804456021</v>
      </c>
      <c r="B2384">
        <f t="shared" si="190"/>
        <v>16</v>
      </c>
      <c r="C2384">
        <f t="shared" si="189"/>
        <v>6</v>
      </c>
      <c r="D2384">
        <f>IF(ISBLANK('Step 1.1 Raw Data'!B2384),"-",'Step 1.1 Raw Data'!B2384)</f>
        <v>86.370599999999996</v>
      </c>
      <c r="E2384">
        <f>IF(ISBLANK('Step 1.1 Raw Data'!C2384),"-",'Step 1.1 Raw Data'!C2384)</f>
        <v>86.370599999999996</v>
      </c>
      <c r="F2384">
        <f>IF(ISBLANK('Step 1.1 Raw Data'!D2384),"-",'Step 1.1 Raw Data'!D2384)</f>
        <v>86.370599999999996</v>
      </c>
      <c r="G2384" s="17">
        <f t="shared" si="191"/>
        <v>86.37060000000001</v>
      </c>
      <c r="H2384" s="61">
        <f>(SQRT(3)*G2384*'Step 1.1 Raw Data'!$G$3*'Step 1.1 Raw Data'!$G$4)/1000</f>
        <v>31.249582093940745</v>
      </c>
      <c r="J2384" s="10"/>
      <c r="K2384"/>
      <c r="L2384"/>
      <c r="M2384"/>
      <c r="N2384" s="17"/>
      <c r="O2384"/>
      <c r="P2384" s="10"/>
      <c r="Q2384"/>
      <c r="R2384"/>
      <c r="S2384"/>
      <c r="T2384" s="17"/>
    </row>
    <row r="2385" spans="1:20" x14ac:dyDescent="0.3">
      <c r="A2385" s="10">
        <f>IF(ISBLANK('Step 1.1 Raw Data'!A2385),"-",'Step 1.1 Raw Data'!A2385)</f>
        <v>43231.708471180558</v>
      </c>
      <c r="B2385">
        <f t="shared" si="190"/>
        <v>17</v>
      </c>
      <c r="C2385">
        <f t="shared" si="189"/>
        <v>6</v>
      </c>
      <c r="D2385">
        <f>IF(ISBLANK('Step 1.1 Raw Data'!B2385),"-",'Step 1.1 Raw Data'!B2385)</f>
        <v>86.288200000000003</v>
      </c>
      <c r="E2385">
        <f>IF(ISBLANK('Step 1.1 Raw Data'!C2385),"-",'Step 1.1 Raw Data'!C2385)</f>
        <v>86.288200000000003</v>
      </c>
      <c r="F2385">
        <f>IF(ISBLANK('Step 1.1 Raw Data'!D2385),"-",'Step 1.1 Raw Data'!D2385)</f>
        <v>86.288200000000003</v>
      </c>
      <c r="G2385" s="17">
        <f t="shared" si="191"/>
        <v>86.288200000000003</v>
      </c>
      <c r="H2385" s="61">
        <f>(SQRT(3)*G2385*'Step 1.1 Raw Data'!$G$3*'Step 1.1 Raw Data'!$G$4)/1000</f>
        <v>31.219769107061637</v>
      </c>
      <c r="J2385" s="10"/>
      <c r="K2385"/>
      <c r="L2385"/>
      <c r="M2385"/>
      <c r="N2385" s="17"/>
      <c r="O2385"/>
      <c r="P2385" s="10"/>
      <c r="Q2385"/>
      <c r="R2385"/>
      <c r="S2385"/>
      <c r="T2385" s="17"/>
    </row>
    <row r="2386" spans="1:20" x14ac:dyDescent="0.3">
      <c r="A2386" s="10">
        <f>IF(ISBLANK('Step 1.1 Raw Data'!A2386),"-",'Step 1.1 Raw Data'!A2386)</f>
        <v>43231.750137905095</v>
      </c>
      <c r="B2386">
        <f t="shared" si="190"/>
        <v>18</v>
      </c>
      <c r="C2386">
        <f t="shared" si="189"/>
        <v>6</v>
      </c>
      <c r="D2386">
        <f>IF(ISBLANK('Step 1.1 Raw Data'!B2386),"-",'Step 1.1 Raw Data'!B2386)</f>
        <v>86.1875</v>
      </c>
      <c r="E2386">
        <f>IF(ISBLANK('Step 1.1 Raw Data'!C2386),"-",'Step 1.1 Raw Data'!C2386)</f>
        <v>86.1875</v>
      </c>
      <c r="F2386">
        <f>IF(ISBLANK('Step 1.1 Raw Data'!D2386),"-",'Step 1.1 Raw Data'!D2386)</f>
        <v>86.1875</v>
      </c>
      <c r="G2386" s="17">
        <f t="shared" si="191"/>
        <v>86.1875</v>
      </c>
      <c r="H2386" s="61">
        <f>(SQRT(3)*G2386*'Step 1.1 Raw Data'!$G$3*'Step 1.1 Raw Data'!$G$4)/1000</f>
        <v>31.183335032077096</v>
      </c>
      <c r="J2386" s="10"/>
      <c r="K2386"/>
      <c r="L2386"/>
      <c r="M2386"/>
      <c r="N2386" s="17"/>
      <c r="O2386"/>
      <c r="P2386" s="10"/>
      <c r="Q2386"/>
      <c r="R2386"/>
      <c r="S2386"/>
      <c r="T2386" s="17"/>
    </row>
    <row r="2387" spans="1:20" x14ac:dyDescent="0.3">
      <c r="A2387" s="10">
        <f>IF(ISBLANK('Step 1.1 Raw Data'!A2387),"-",'Step 1.1 Raw Data'!A2387)</f>
        <v>43231.791804629633</v>
      </c>
      <c r="B2387">
        <f t="shared" si="190"/>
        <v>19</v>
      </c>
      <c r="C2387">
        <f t="shared" si="189"/>
        <v>6</v>
      </c>
      <c r="D2387">
        <f>IF(ISBLANK('Step 1.1 Raw Data'!B2387),"-",'Step 1.1 Raw Data'!B2387)</f>
        <v>86.099000000000004</v>
      </c>
      <c r="E2387">
        <f>IF(ISBLANK('Step 1.1 Raw Data'!C2387),"-",'Step 1.1 Raw Data'!C2387)</f>
        <v>86.099000000000004</v>
      </c>
      <c r="F2387">
        <f>IF(ISBLANK('Step 1.1 Raw Data'!D2387),"-",'Step 1.1 Raw Data'!D2387)</f>
        <v>86.099000000000004</v>
      </c>
      <c r="G2387" s="17">
        <f t="shared" si="191"/>
        <v>86.099000000000004</v>
      </c>
      <c r="H2387" s="61">
        <f>(SQRT(3)*G2387*'Step 1.1 Raw Data'!$G$3*'Step 1.1 Raw Data'!$G$4)/1000</f>
        <v>31.15131501582951</v>
      </c>
      <c r="J2387" s="10"/>
      <c r="K2387"/>
      <c r="L2387"/>
      <c r="M2387"/>
      <c r="N2387" s="17"/>
      <c r="O2387"/>
      <c r="P2387" s="10"/>
      <c r="Q2387"/>
      <c r="R2387"/>
      <c r="S2387"/>
      <c r="T2387" s="17"/>
    </row>
    <row r="2388" spans="1:20" x14ac:dyDescent="0.3">
      <c r="A2388" s="10">
        <f>IF(ISBLANK('Step 1.1 Raw Data'!A2388),"-",'Step 1.1 Raw Data'!A2388)</f>
        <v>43231.83347135417</v>
      </c>
      <c r="B2388">
        <f t="shared" si="190"/>
        <v>20</v>
      </c>
      <c r="C2388">
        <f t="shared" si="189"/>
        <v>6</v>
      </c>
      <c r="D2388">
        <f>IF(ISBLANK('Step 1.1 Raw Data'!B2388),"-",'Step 1.1 Raw Data'!B2388)</f>
        <v>86.199700000000007</v>
      </c>
      <c r="E2388">
        <f>IF(ISBLANK('Step 1.1 Raw Data'!C2388),"-",'Step 1.1 Raw Data'!C2388)</f>
        <v>86.199700000000007</v>
      </c>
      <c r="F2388">
        <f>IF(ISBLANK('Step 1.1 Raw Data'!D2388),"-",'Step 1.1 Raw Data'!D2388)</f>
        <v>86.199700000000007</v>
      </c>
      <c r="G2388" s="17">
        <f t="shared" si="191"/>
        <v>86.199700000000007</v>
      </c>
      <c r="H2388" s="61">
        <f>(SQRT(3)*G2388*'Step 1.1 Raw Data'!$G$3*'Step 1.1 Raw Data'!$G$4)/1000</f>
        <v>31.187749090814059</v>
      </c>
      <c r="J2388" s="10"/>
      <c r="K2388"/>
      <c r="L2388"/>
      <c r="M2388"/>
      <c r="N2388" s="17"/>
      <c r="O2388"/>
      <c r="P2388" s="10"/>
      <c r="Q2388"/>
      <c r="R2388"/>
      <c r="S2388"/>
      <c r="T2388" s="17"/>
    </row>
    <row r="2389" spans="1:20" x14ac:dyDescent="0.3">
      <c r="A2389" s="10">
        <f>IF(ISBLANK('Step 1.1 Raw Data'!A2389),"-",'Step 1.1 Raw Data'!A2389)</f>
        <v>43231.875138078707</v>
      </c>
      <c r="B2389">
        <f t="shared" si="190"/>
        <v>21</v>
      </c>
      <c r="C2389">
        <f t="shared" si="189"/>
        <v>6</v>
      </c>
      <c r="D2389">
        <f>IF(ISBLANK('Step 1.1 Raw Data'!B2389),"-",'Step 1.1 Raw Data'!B2389)</f>
        <v>86.3767</v>
      </c>
      <c r="E2389">
        <f>IF(ISBLANK('Step 1.1 Raw Data'!C2389),"-",'Step 1.1 Raw Data'!C2389)</f>
        <v>86.3767</v>
      </c>
      <c r="F2389">
        <f>IF(ISBLANK('Step 1.1 Raw Data'!D2389),"-",'Step 1.1 Raw Data'!D2389)</f>
        <v>86.3767</v>
      </c>
      <c r="G2389" s="17">
        <f t="shared" si="191"/>
        <v>86.376699999999985</v>
      </c>
      <c r="H2389" s="61">
        <f>(SQRT(3)*G2389*'Step 1.1 Raw Data'!$G$3*'Step 1.1 Raw Data'!$G$4)/1000</f>
        <v>31.251789123309216</v>
      </c>
      <c r="J2389" s="10"/>
      <c r="K2389"/>
      <c r="L2389"/>
      <c r="M2389"/>
      <c r="N2389" s="17"/>
      <c r="O2389"/>
      <c r="P2389" s="10"/>
      <c r="Q2389"/>
      <c r="R2389"/>
      <c r="S2389"/>
      <c r="T2389" s="17"/>
    </row>
    <row r="2390" spans="1:20" x14ac:dyDescent="0.3">
      <c r="A2390" s="10">
        <f>IF(ISBLANK('Step 1.1 Raw Data'!A2390),"-",'Step 1.1 Raw Data'!A2390)</f>
        <v>43231.916804803244</v>
      </c>
      <c r="B2390">
        <f t="shared" si="190"/>
        <v>22</v>
      </c>
      <c r="C2390">
        <f t="shared" si="189"/>
        <v>6</v>
      </c>
      <c r="D2390">
        <f>IF(ISBLANK('Step 1.1 Raw Data'!B2390),"-",'Step 1.1 Raw Data'!B2390)</f>
        <v>86.369100000000003</v>
      </c>
      <c r="E2390">
        <f>IF(ISBLANK('Step 1.1 Raw Data'!C2390),"-",'Step 1.1 Raw Data'!C2390)</f>
        <v>86.369100000000003</v>
      </c>
      <c r="F2390">
        <f>IF(ISBLANK('Step 1.1 Raw Data'!D2390),"-",'Step 1.1 Raw Data'!D2390)</f>
        <v>86.369100000000003</v>
      </c>
      <c r="G2390" s="17">
        <f t="shared" si="191"/>
        <v>86.369100000000003</v>
      </c>
      <c r="H2390" s="61">
        <f>(SQRT(3)*G2390*'Step 1.1 Raw Data'!$G$3*'Step 1.1 Raw Data'!$G$4)/1000</f>
        <v>31.249039381800955</v>
      </c>
      <c r="J2390" s="10"/>
      <c r="K2390"/>
      <c r="L2390"/>
      <c r="M2390"/>
      <c r="N2390" s="17"/>
      <c r="O2390"/>
      <c r="P2390" s="10"/>
      <c r="Q2390"/>
      <c r="R2390"/>
      <c r="S2390"/>
      <c r="T2390" s="17"/>
    </row>
    <row r="2391" spans="1:20" x14ac:dyDescent="0.3">
      <c r="A2391" s="10">
        <f>IF(ISBLANK('Step 1.1 Raw Data'!A2391),"-",'Step 1.1 Raw Data'!A2391)</f>
        <v>43231.958471527774</v>
      </c>
      <c r="B2391">
        <f t="shared" si="190"/>
        <v>23</v>
      </c>
      <c r="C2391">
        <f t="shared" si="189"/>
        <v>6</v>
      </c>
      <c r="D2391">
        <f>IF(ISBLANK('Step 1.1 Raw Data'!B2391),"-",'Step 1.1 Raw Data'!B2391)</f>
        <v>86.401200000000003</v>
      </c>
      <c r="E2391">
        <f>IF(ISBLANK('Step 1.1 Raw Data'!C2391),"-",'Step 1.1 Raw Data'!C2391)</f>
        <v>86.401200000000003</v>
      </c>
      <c r="F2391">
        <f>IF(ISBLANK('Step 1.1 Raw Data'!D2391),"-",'Step 1.1 Raw Data'!D2391)</f>
        <v>86.401200000000003</v>
      </c>
      <c r="G2391" s="17">
        <f t="shared" si="191"/>
        <v>86.401200000000003</v>
      </c>
      <c r="H2391" s="61">
        <f>(SQRT(3)*G2391*'Step 1.1 Raw Data'!$G$3*'Step 1.1 Raw Data'!$G$4)/1000</f>
        <v>31.260653421592455</v>
      </c>
      <c r="J2391" s="10"/>
      <c r="K2391"/>
      <c r="L2391"/>
      <c r="M2391"/>
      <c r="N2391" s="17"/>
      <c r="O2391"/>
      <c r="P2391" s="10"/>
      <c r="Q2391"/>
      <c r="R2391"/>
      <c r="S2391"/>
      <c r="T2391" s="17"/>
    </row>
    <row r="2392" spans="1:20" x14ac:dyDescent="0.3">
      <c r="A2392" s="10">
        <f>IF(ISBLANK('Step 1.1 Raw Data'!A2392),"-",'Step 1.1 Raw Data'!A2392)</f>
        <v>43232.000138252311</v>
      </c>
      <c r="B2392">
        <f t="shared" si="190"/>
        <v>0</v>
      </c>
      <c r="C2392">
        <f t="shared" si="189"/>
        <v>7</v>
      </c>
      <c r="D2392">
        <f>IF(ISBLANK('Step 1.1 Raw Data'!B2392),"-",'Step 1.1 Raw Data'!B2392)</f>
        <v>86.012100000000004</v>
      </c>
      <c r="E2392">
        <f>IF(ISBLANK('Step 1.1 Raw Data'!C2392),"-",'Step 1.1 Raw Data'!C2392)</f>
        <v>86.012100000000004</v>
      </c>
      <c r="F2392">
        <f>IF(ISBLANK('Step 1.1 Raw Data'!D2392),"-",'Step 1.1 Raw Data'!D2392)</f>
        <v>86.012100000000004</v>
      </c>
      <c r="G2392" s="17">
        <f t="shared" si="191"/>
        <v>86.01209999999999</v>
      </c>
      <c r="H2392" s="61">
        <f>(SQRT(3)*G2392*'Step 1.1 Raw Data'!$G$3*'Step 1.1 Raw Data'!$G$4)/1000</f>
        <v>31.119873892531029</v>
      </c>
      <c r="J2392" s="10"/>
      <c r="K2392"/>
      <c r="L2392"/>
      <c r="M2392"/>
      <c r="N2392" s="17"/>
      <c r="O2392"/>
      <c r="P2392" s="10"/>
      <c r="Q2392"/>
      <c r="R2392"/>
      <c r="S2392"/>
      <c r="T2392" s="17"/>
    </row>
    <row r="2393" spans="1:20" x14ac:dyDescent="0.3">
      <c r="A2393" s="10">
        <f>IF(ISBLANK('Step 1.1 Raw Data'!A2393),"-",'Step 1.1 Raw Data'!A2393)</f>
        <v>43232.041804976849</v>
      </c>
      <c r="B2393">
        <f t="shared" si="190"/>
        <v>1</v>
      </c>
      <c r="C2393">
        <f t="shared" si="189"/>
        <v>7</v>
      </c>
      <c r="D2393">
        <f>IF(ISBLANK('Step 1.1 Raw Data'!B2393),"-",'Step 1.1 Raw Data'!B2393)</f>
        <v>85.918999999999997</v>
      </c>
      <c r="E2393">
        <f>IF(ISBLANK('Step 1.1 Raw Data'!C2393),"-",'Step 1.1 Raw Data'!C2393)</f>
        <v>85.918999999999997</v>
      </c>
      <c r="F2393">
        <f>IF(ISBLANK('Step 1.1 Raw Data'!D2393),"-",'Step 1.1 Raw Data'!D2393)</f>
        <v>85.918999999999997</v>
      </c>
      <c r="G2393" s="17">
        <f t="shared" si="191"/>
        <v>85.918999999999997</v>
      </c>
      <c r="H2393" s="61">
        <f>(SQRT(3)*G2393*'Step 1.1 Raw Data'!$G$3*'Step 1.1 Raw Data'!$G$4)/1000</f>
        <v>31.086189559054763</v>
      </c>
      <c r="J2393" s="10"/>
      <c r="K2393"/>
      <c r="L2393"/>
      <c r="M2393"/>
      <c r="N2393" s="17"/>
      <c r="O2393"/>
      <c r="P2393" s="10"/>
      <c r="Q2393"/>
      <c r="R2393"/>
      <c r="S2393"/>
      <c r="T2393" s="17"/>
    </row>
    <row r="2394" spans="1:20" x14ac:dyDescent="0.3">
      <c r="A2394" s="10">
        <f>IF(ISBLANK('Step 1.1 Raw Data'!A2394),"-",'Step 1.1 Raw Data'!A2394)</f>
        <v>43232.083471701386</v>
      </c>
      <c r="B2394">
        <f t="shared" si="190"/>
        <v>2</v>
      </c>
      <c r="C2394">
        <f t="shared" si="189"/>
        <v>7</v>
      </c>
      <c r="D2394">
        <f>IF(ISBLANK('Step 1.1 Raw Data'!B2394),"-",'Step 1.1 Raw Data'!B2394)</f>
        <v>86.053299999999993</v>
      </c>
      <c r="E2394">
        <f>IF(ISBLANK('Step 1.1 Raw Data'!C2394),"-",'Step 1.1 Raw Data'!C2394)</f>
        <v>86.053299999999993</v>
      </c>
      <c r="F2394">
        <f>IF(ISBLANK('Step 1.1 Raw Data'!D2394),"-",'Step 1.1 Raw Data'!D2394)</f>
        <v>86.053299999999993</v>
      </c>
      <c r="G2394" s="17">
        <f t="shared" si="191"/>
        <v>86.053299999999993</v>
      </c>
      <c r="H2394" s="61">
        <f>(SQRT(3)*G2394*'Step 1.1 Raw Data'!$G$3*'Step 1.1 Raw Data'!$G$4)/1000</f>
        <v>31.134780385970586</v>
      </c>
      <c r="J2394" s="10"/>
      <c r="K2394"/>
      <c r="L2394"/>
      <c r="M2394"/>
      <c r="N2394" s="17"/>
      <c r="O2394"/>
      <c r="P2394" s="10"/>
      <c r="Q2394"/>
      <c r="R2394"/>
      <c r="S2394"/>
      <c r="T2394" s="17"/>
    </row>
    <row r="2395" spans="1:20" x14ac:dyDescent="0.3">
      <c r="A2395" s="10">
        <f>IF(ISBLANK('Step 1.1 Raw Data'!A2395),"-",'Step 1.1 Raw Data'!A2395)</f>
        <v>43232.125138425923</v>
      </c>
      <c r="B2395">
        <f t="shared" si="190"/>
        <v>3</v>
      </c>
      <c r="C2395">
        <f t="shared" si="189"/>
        <v>7</v>
      </c>
      <c r="D2395">
        <f>IF(ISBLANK('Step 1.1 Raw Data'!B2395),"-",'Step 1.1 Raw Data'!B2395)</f>
        <v>86.167699999999996</v>
      </c>
      <c r="E2395">
        <f>IF(ISBLANK('Step 1.1 Raw Data'!C2395),"-",'Step 1.1 Raw Data'!C2395)</f>
        <v>86.167699999999996</v>
      </c>
      <c r="F2395">
        <f>IF(ISBLANK('Step 1.1 Raw Data'!D2395),"-",'Step 1.1 Raw Data'!D2395)</f>
        <v>86.167699999999996</v>
      </c>
      <c r="G2395" s="17">
        <f t="shared" si="191"/>
        <v>86.167700000000011</v>
      </c>
      <c r="H2395" s="61">
        <f>(SQRT(3)*G2395*'Step 1.1 Raw Data'!$G$3*'Step 1.1 Raw Data'!$G$4)/1000</f>
        <v>31.176171231831876</v>
      </c>
      <c r="J2395" s="10"/>
      <c r="K2395"/>
      <c r="L2395"/>
      <c r="M2395"/>
      <c r="N2395" s="17"/>
      <c r="O2395"/>
      <c r="P2395" s="10"/>
      <c r="Q2395"/>
      <c r="R2395"/>
      <c r="S2395"/>
      <c r="T2395" s="17"/>
    </row>
    <row r="2396" spans="1:20" x14ac:dyDescent="0.3">
      <c r="A2396" s="10">
        <f>IF(ISBLANK('Step 1.1 Raw Data'!A2396),"-",'Step 1.1 Raw Data'!A2396)</f>
        <v>43232.16680515046</v>
      </c>
      <c r="B2396">
        <f t="shared" si="190"/>
        <v>4</v>
      </c>
      <c r="C2396">
        <f t="shared" si="189"/>
        <v>7</v>
      </c>
      <c r="D2396">
        <f>IF(ISBLANK('Step 1.1 Raw Data'!B2396),"-",'Step 1.1 Raw Data'!B2396)</f>
        <v>86.308099999999996</v>
      </c>
      <c r="E2396">
        <f>IF(ISBLANK('Step 1.1 Raw Data'!C2396),"-",'Step 1.1 Raw Data'!C2396)</f>
        <v>86.308099999999996</v>
      </c>
      <c r="F2396">
        <f>IF(ISBLANK('Step 1.1 Raw Data'!D2396),"-",'Step 1.1 Raw Data'!D2396)</f>
        <v>86.308099999999996</v>
      </c>
      <c r="G2396" s="17">
        <f t="shared" si="191"/>
        <v>86.30810000000001</v>
      </c>
      <c r="H2396" s="61">
        <f>(SQRT(3)*G2396*'Step 1.1 Raw Data'!$G$3*'Step 1.1 Raw Data'!$G$4)/1000</f>
        <v>31.226969088116189</v>
      </c>
      <c r="J2396" s="10"/>
      <c r="K2396"/>
      <c r="L2396"/>
      <c r="M2396"/>
      <c r="N2396" s="17"/>
      <c r="O2396"/>
      <c r="P2396" s="10"/>
      <c r="Q2396"/>
      <c r="R2396"/>
      <c r="S2396"/>
      <c r="T2396" s="17"/>
    </row>
    <row r="2397" spans="1:20" x14ac:dyDescent="0.3">
      <c r="A2397" s="10">
        <f>IF(ISBLANK('Step 1.1 Raw Data'!A2397),"-",'Step 1.1 Raw Data'!A2397)</f>
        <v>43232.208471874997</v>
      </c>
      <c r="B2397">
        <f t="shared" si="190"/>
        <v>5</v>
      </c>
      <c r="C2397">
        <f t="shared" si="189"/>
        <v>7</v>
      </c>
      <c r="D2397">
        <f>IF(ISBLANK('Step 1.1 Raw Data'!B2397),"-",'Step 1.1 Raw Data'!B2397)</f>
        <v>86.256200000000007</v>
      </c>
      <c r="E2397">
        <f>IF(ISBLANK('Step 1.1 Raw Data'!C2397),"-",'Step 1.1 Raw Data'!C2397)</f>
        <v>86.256200000000007</v>
      </c>
      <c r="F2397">
        <f>IF(ISBLANK('Step 1.1 Raw Data'!D2397),"-",'Step 1.1 Raw Data'!D2397)</f>
        <v>86.256200000000007</v>
      </c>
      <c r="G2397" s="17">
        <f t="shared" si="191"/>
        <v>86.256199999999993</v>
      </c>
      <c r="H2397" s="61">
        <f>(SQRT(3)*G2397*'Step 1.1 Raw Data'!$G$3*'Step 1.1 Raw Data'!$G$4)/1000</f>
        <v>31.208191248079459</v>
      </c>
      <c r="J2397" s="10"/>
      <c r="K2397"/>
      <c r="L2397"/>
      <c r="M2397"/>
      <c r="N2397" s="17"/>
      <c r="O2397"/>
      <c r="P2397" s="10"/>
      <c r="Q2397"/>
      <c r="R2397"/>
      <c r="S2397"/>
      <c r="T2397" s="17"/>
    </row>
    <row r="2398" spans="1:20" x14ac:dyDescent="0.3">
      <c r="A2398" s="10">
        <f>IF(ISBLANK('Step 1.1 Raw Data'!A2398),"-",'Step 1.1 Raw Data'!A2398)</f>
        <v>43232.250138599535</v>
      </c>
      <c r="B2398">
        <f t="shared" si="190"/>
        <v>6</v>
      </c>
      <c r="C2398">
        <f t="shared" si="189"/>
        <v>7</v>
      </c>
      <c r="D2398">
        <f>IF(ISBLANK('Step 1.1 Raw Data'!B2398),"-",'Step 1.1 Raw Data'!B2398)</f>
        <v>86.123400000000004</v>
      </c>
      <c r="E2398">
        <f>IF(ISBLANK('Step 1.1 Raw Data'!C2398),"-",'Step 1.1 Raw Data'!C2398)</f>
        <v>86.123400000000004</v>
      </c>
      <c r="F2398">
        <f>IF(ISBLANK('Step 1.1 Raw Data'!D2398),"-",'Step 1.1 Raw Data'!D2398)</f>
        <v>86.123400000000004</v>
      </c>
      <c r="G2398" s="17">
        <f t="shared" si="191"/>
        <v>86.123400000000004</v>
      </c>
      <c r="H2398" s="61">
        <f>(SQRT(3)*G2398*'Step 1.1 Raw Data'!$G$3*'Step 1.1 Raw Data'!$G$4)/1000</f>
        <v>31.160143133303421</v>
      </c>
      <c r="J2398" s="10"/>
      <c r="K2398"/>
      <c r="L2398"/>
      <c r="M2398"/>
      <c r="N2398" s="17"/>
      <c r="O2398"/>
      <c r="P2398" s="10"/>
      <c r="Q2398"/>
      <c r="R2398"/>
      <c r="S2398"/>
      <c r="T2398" s="17"/>
    </row>
    <row r="2399" spans="1:20" x14ac:dyDescent="0.3">
      <c r="A2399" s="10">
        <f>IF(ISBLANK('Step 1.1 Raw Data'!A2399),"-",'Step 1.1 Raw Data'!A2399)</f>
        <v>43232.291805324072</v>
      </c>
      <c r="B2399">
        <f t="shared" si="190"/>
        <v>7</v>
      </c>
      <c r="C2399">
        <f t="shared" si="189"/>
        <v>7</v>
      </c>
      <c r="D2399">
        <f>IF(ISBLANK('Step 1.1 Raw Data'!B2399),"-",'Step 1.1 Raw Data'!B2399)</f>
        <v>86.190600000000003</v>
      </c>
      <c r="E2399">
        <f>IF(ISBLANK('Step 1.1 Raw Data'!C2399),"-",'Step 1.1 Raw Data'!C2399)</f>
        <v>86.190600000000003</v>
      </c>
      <c r="F2399">
        <f>IF(ISBLANK('Step 1.1 Raw Data'!D2399),"-",'Step 1.1 Raw Data'!D2399)</f>
        <v>86.190600000000003</v>
      </c>
      <c r="G2399" s="17">
        <f t="shared" si="191"/>
        <v>86.190600000000003</v>
      </c>
      <c r="H2399" s="61">
        <f>(SQRT(3)*G2399*'Step 1.1 Raw Data'!$G$3*'Step 1.1 Raw Data'!$G$4)/1000</f>
        <v>31.184456637165997</v>
      </c>
      <c r="J2399" s="10"/>
      <c r="K2399"/>
      <c r="L2399"/>
      <c r="M2399"/>
      <c r="N2399" s="17"/>
      <c r="O2399"/>
      <c r="P2399" s="10"/>
      <c r="Q2399"/>
      <c r="R2399"/>
      <c r="S2399"/>
      <c r="T2399" s="17"/>
    </row>
    <row r="2400" spans="1:20" x14ac:dyDescent="0.3">
      <c r="A2400" s="10">
        <f>IF(ISBLANK('Step 1.1 Raw Data'!A2400),"-",'Step 1.1 Raw Data'!A2400)</f>
        <v>43232.333472048609</v>
      </c>
      <c r="B2400">
        <f t="shared" si="190"/>
        <v>8</v>
      </c>
      <c r="C2400">
        <f t="shared" si="189"/>
        <v>7</v>
      </c>
      <c r="D2400">
        <f>IF(ISBLANK('Step 1.1 Raw Data'!B2400),"-",'Step 1.1 Raw Data'!B2400)</f>
        <v>86.36</v>
      </c>
      <c r="E2400">
        <f>IF(ISBLANK('Step 1.1 Raw Data'!C2400),"-",'Step 1.1 Raw Data'!C2400)</f>
        <v>86.36</v>
      </c>
      <c r="F2400">
        <f>IF(ISBLANK('Step 1.1 Raw Data'!D2400),"-",'Step 1.1 Raw Data'!D2400)</f>
        <v>86.36</v>
      </c>
      <c r="G2400" s="17">
        <f t="shared" si="191"/>
        <v>86.36</v>
      </c>
      <c r="H2400" s="61">
        <f>(SQRT(3)*G2400*'Step 1.1 Raw Data'!$G$3*'Step 1.1 Raw Data'!$G$4)/1000</f>
        <v>31.245746928152901</v>
      </c>
      <c r="J2400" s="10"/>
      <c r="K2400"/>
      <c r="L2400"/>
      <c r="M2400"/>
      <c r="N2400" s="17"/>
      <c r="O2400"/>
      <c r="P2400" s="10"/>
      <c r="Q2400"/>
      <c r="R2400"/>
      <c r="S2400"/>
      <c r="T2400" s="17"/>
    </row>
    <row r="2401" spans="1:20" x14ac:dyDescent="0.3">
      <c r="A2401" s="10">
        <f>IF(ISBLANK('Step 1.1 Raw Data'!A2401),"-",'Step 1.1 Raw Data'!A2401)</f>
        <v>43232.375138773146</v>
      </c>
      <c r="B2401">
        <f t="shared" si="190"/>
        <v>9</v>
      </c>
      <c r="C2401">
        <f t="shared" si="189"/>
        <v>7</v>
      </c>
      <c r="D2401">
        <f>IF(ISBLANK('Step 1.1 Raw Data'!B2401),"-",'Step 1.1 Raw Data'!B2401)</f>
        <v>86.491200000000006</v>
      </c>
      <c r="E2401">
        <f>IF(ISBLANK('Step 1.1 Raw Data'!C2401),"-",'Step 1.1 Raw Data'!C2401)</f>
        <v>86.491200000000006</v>
      </c>
      <c r="F2401">
        <f>IF(ISBLANK('Step 1.1 Raw Data'!D2401),"-",'Step 1.1 Raw Data'!D2401)</f>
        <v>86.491200000000006</v>
      </c>
      <c r="G2401" s="17">
        <f t="shared" si="191"/>
        <v>86.491200000000006</v>
      </c>
      <c r="H2401" s="61">
        <f>(SQRT(3)*G2401*'Step 1.1 Raw Data'!$G$3*'Step 1.1 Raw Data'!$G$4)/1000</f>
        <v>31.29321614997983</v>
      </c>
      <c r="J2401" s="10"/>
      <c r="K2401"/>
      <c r="L2401"/>
      <c r="M2401"/>
      <c r="N2401" s="17"/>
      <c r="O2401"/>
      <c r="P2401" s="10"/>
      <c r="Q2401"/>
      <c r="R2401"/>
      <c r="S2401"/>
      <c r="T2401" s="17"/>
    </row>
    <row r="2402" spans="1:20" x14ac:dyDescent="0.3">
      <c r="A2402" s="10">
        <f>IF(ISBLANK('Step 1.1 Raw Data'!A2402),"-",'Step 1.1 Raw Data'!A2402)</f>
        <v>43232.416805497684</v>
      </c>
      <c r="B2402">
        <f t="shared" si="190"/>
        <v>10</v>
      </c>
      <c r="C2402">
        <f t="shared" si="189"/>
        <v>7</v>
      </c>
      <c r="D2402">
        <f>IF(ISBLANK('Step 1.1 Raw Data'!B2402),"-",'Step 1.1 Raw Data'!B2402)</f>
        <v>86.1982</v>
      </c>
      <c r="E2402">
        <f>IF(ISBLANK('Step 1.1 Raw Data'!C2402),"-",'Step 1.1 Raw Data'!C2402)</f>
        <v>86.1982</v>
      </c>
      <c r="F2402">
        <f>IF(ISBLANK('Step 1.1 Raw Data'!D2402),"-",'Step 1.1 Raw Data'!D2402)</f>
        <v>86.1982</v>
      </c>
      <c r="G2402" s="17">
        <f t="shared" si="191"/>
        <v>86.1982</v>
      </c>
      <c r="H2402" s="61">
        <f>(SQRT(3)*G2402*'Step 1.1 Raw Data'!$G$3*'Step 1.1 Raw Data'!$G$4)/1000</f>
        <v>31.187206378674261</v>
      </c>
      <c r="J2402" s="10"/>
      <c r="K2402"/>
      <c r="L2402"/>
      <c r="M2402"/>
      <c r="N2402" s="17"/>
      <c r="O2402"/>
      <c r="P2402" s="10"/>
      <c r="Q2402"/>
      <c r="R2402"/>
      <c r="S2402"/>
      <c r="T2402" s="17"/>
    </row>
    <row r="2403" spans="1:20" x14ac:dyDescent="0.3">
      <c r="A2403" s="10">
        <f>IF(ISBLANK('Step 1.1 Raw Data'!A2403),"-",'Step 1.1 Raw Data'!A2403)</f>
        <v>43232.458472222221</v>
      </c>
      <c r="B2403">
        <f t="shared" si="190"/>
        <v>11</v>
      </c>
      <c r="C2403">
        <f t="shared" si="189"/>
        <v>7</v>
      </c>
      <c r="D2403">
        <f>IF(ISBLANK('Step 1.1 Raw Data'!B2403),"-",'Step 1.1 Raw Data'!B2403)</f>
        <v>86.170699999999997</v>
      </c>
      <c r="E2403">
        <f>IF(ISBLANK('Step 1.1 Raw Data'!C2403),"-",'Step 1.1 Raw Data'!C2403)</f>
        <v>86.170699999999997</v>
      </c>
      <c r="F2403">
        <f>IF(ISBLANK('Step 1.1 Raw Data'!D2403),"-",'Step 1.1 Raw Data'!D2403)</f>
        <v>86.170699999999997</v>
      </c>
      <c r="G2403" s="17">
        <f t="shared" si="191"/>
        <v>86.170699999999997</v>
      </c>
      <c r="H2403" s="61">
        <f>(SQRT(3)*G2403*'Step 1.1 Raw Data'!$G$3*'Step 1.1 Raw Data'!$G$4)/1000</f>
        <v>31.177256656111446</v>
      </c>
      <c r="J2403" s="10"/>
      <c r="K2403"/>
      <c r="L2403"/>
      <c r="M2403"/>
      <c r="N2403" s="17"/>
      <c r="O2403"/>
      <c r="P2403" s="10"/>
      <c r="Q2403"/>
      <c r="R2403"/>
      <c r="S2403"/>
      <c r="T2403" s="17"/>
    </row>
    <row r="2404" spans="1:20" x14ac:dyDescent="0.3">
      <c r="A2404" s="10">
        <f>IF(ISBLANK('Step 1.1 Raw Data'!A2404),"-",'Step 1.1 Raw Data'!A2404)</f>
        <v>43232.500138946758</v>
      </c>
      <c r="B2404">
        <f t="shared" si="190"/>
        <v>12</v>
      </c>
      <c r="C2404">
        <f t="shared" si="189"/>
        <v>7</v>
      </c>
      <c r="D2404">
        <f>IF(ISBLANK('Step 1.1 Raw Data'!B2404),"-",'Step 1.1 Raw Data'!B2404)</f>
        <v>86.501900000000006</v>
      </c>
      <c r="E2404">
        <f>IF(ISBLANK('Step 1.1 Raw Data'!C2404),"-",'Step 1.1 Raw Data'!C2404)</f>
        <v>86.501900000000006</v>
      </c>
      <c r="F2404">
        <f>IF(ISBLANK('Step 1.1 Raw Data'!D2404),"-",'Step 1.1 Raw Data'!D2404)</f>
        <v>86.501900000000006</v>
      </c>
      <c r="G2404" s="17">
        <f t="shared" si="191"/>
        <v>86.50190000000002</v>
      </c>
      <c r="H2404" s="61">
        <f>(SQRT(3)*G2404*'Step 1.1 Raw Data'!$G$3*'Step 1.1 Raw Data'!$G$4)/1000</f>
        <v>31.297087496577003</v>
      </c>
      <c r="J2404" s="10"/>
      <c r="K2404"/>
      <c r="L2404"/>
      <c r="M2404"/>
      <c r="N2404" s="17"/>
      <c r="O2404"/>
      <c r="P2404" s="10"/>
      <c r="Q2404"/>
      <c r="R2404"/>
      <c r="S2404"/>
      <c r="T2404" s="17"/>
    </row>
    <row r="2405" spans="1:20" x14ac:dyDescent="0.3">
      <c r="A2405" s="10">
        <f>IF(ISBLANK('Step 1.1 Raw Data'!A2405),"-",'Step 1.1 Raw Data'!A2405)</f>
        <v>43232.541805671295</v>
      </c>
      <c r="B2405">
        <f t="shared" si="190"/>
        <v>13</v>
      </c>
      <c r="C2405">
        <f t="shared" si="189"/>
        <v>7</v>
      </c>
      <c r="D2405">
        <f>IF(ISBLANK('Step 1.1 Raw Data'!B2405),"-",'Step 1.1 Raw Data'!B2405)</f>
        <v>86.614800000000002</v>
      </c>
      <c r="E2405">
        <f>IF(ISBLANK('Step 1.1 Raw Data'!C2405),"-",'Step 1.1 Raw Data'!C2405)</f>
        <v>86.614800000000002</v>
      </c>
      <c r="F2405">
        <f>IF(ISBLANK('Step 1.1 Raw Data'!D2405),"-",'Step 1.1 Raw Data'!D2405)</f>
        <v>86.614800000000002</v>
      </c>
      <c r="G2405" s="17">
        <f t="shared" si="191"/>
        <v>86.614800000000002</v>
      </c>
      <c r="H2405" s="61">
        <f>(SQRT(3)*G2405*'Step 1.1 Raw Data'!$G$3*'Step 1.1 Raw Data'!$G$4)/1000</f>
        <v>31.337935630298489</v>
      </c>
      <c r="J2405" s="10"/>
      <c r="K2405"/>
      <c r="L2405"/>
      <c r="M2405"/>
      <c r="N2405" s="17"/>
      <c r="O2405"/>
      <c r="P2405" s="10"/>
      <c r="Q2405"/>
      <c r="R2405"/>
      <c r="S2405"/>
      <c r="T2405" s="17"/>
    </row>
    <row r="2406" spans="1:20" x14ac:dyDescent="0.3">
      <c r="A2406" s="10">
        <f>IF(ISBLANK('Step 1.1 Raw Data'!A2406),"-",'Step 1.1 Raw Data'!A2406)</f>
        <v>43232.583472395832</v>
      </c>
      <c r="B2406">
        <f t="shared" si="190"/>
        <v>14</v>
      </c>
      <c r="C2406">
        <f t="shared" si="189"/>
        <v>7</v>
      </c>
      <c r="D2406">
        <f>IF(ISBLANK('Step 1.1 Raw Data'!B2406),"-",'Step 1.1 Raw Data'!B2406)</f>
        <v>86.443899999999999</v>
      </c>
      <c r="E2406">
        <f>IF(ISBLANK('Step 1.1 Raw Data'!C2406),"-",'Step 1.1 Raw Data'!C2406)</f>
        <v>86.443899999999999</v>
      </c>
      <c r="F2406">
        <f>IF(ISBLANK('Step 1.1 Raw Data'!D2406),"-",'Step 1.1 Raw Data'!D2406)</f>
        <v>86.443899999999999</v>
      </c>
      <c r="G2406" s="17">
        <f t="shared" si="191"/>
        <v>86.443899999999999</v>
      </c>
      <c r="H2406" s="61">
        <f>(SQRT(3)*G2406*'Step 1.1 Raw Data'!$G$3*'Step 1.1 Raw Data'!$G$4)/1000</f>
        <v>31.276102627171799</v>
      </c>
      <c r="J2406" s="10"/>
      <c r="K2406"/>
      <c r="L2406"/>
      <c r="M2406"/>
      <c r="N2406" s="17"/>
      <c r="O2406"/>
      <c r="P2406" s="10"/>
      <c r="Q2406"/>
      <c r="R2406"/>
      <c r="S2406"/>
      <c r="T2406" s="17"/>
    </row>
    <row r="2407" spans="1:20" x14ac:dyDescent="0.3">
      <c r="A2407" s="10">
        <f>IF(ISBLANK('Step 1.1 Raw Data'!A2407),"-",'Step 1.1 Raw Data'!A2407)</f>
        <v>43232.62513912037</v>
      </c>
      <c r="B2407">
        <f t="shared" si="190"/>
        <v>15</v>
      </c>
      <c r="C2407">
        <f t="shared" si="189"/>
        <v>7</v>
      </c>
      <c r="D2407">
        <f>IF(ISBLANK('Step 1.1 Raw Data'!B2407),"-",'Step 1.1 Raw Data'!B2407)</f>
        <v>86.552199999999999</v>
      </c>
      <c r="E2407">
        <f>IF(ISBLANK('Step 1.1 Raw Data'!C2407),"-",'Step 1.1 Raw Data'!C2407)</f>
        <v>86.552199999999999</v>
      </c>
      <c r="F2407">
        <f>IF(ISBLANK('Step 1.1 Raw Data'!D2407),"-",'Step 1.1 Raw Data'!D2407)</f>
        <v>86.552199999999999</v>
      </c>
      <c r="G2407" s="17">
        <f t="shared" si="191"/>
        <v>86.552200000000013</v>
      </c>
      <c r="H2407" s="61">
        <f>(SQRT(3)*G2407*'Step 1.1 Raw Data'!$G$3*'Step 1.1 Raw Data'!$G$4)/1000</f>
        <v>31.315286443664611</v>
      </c>
      <c r="J2407" s="10"/>
      <c r="K2407"/>
      <c r="L2407"/>
      <c r="M2407"/>
      <c r="N2407" s="17"/>
      <c r="O2407"/>
      <c r="P2407" s="10"/>
      <c r="Q2407"/>
      <c r="R2407"/>
      <c r="S2407"/>
      <c r="T2407" s="17"/>
    </row>
    <row r="2408" spans="1:20" x14ac:dyDescent="0.3">
      <c r="A2408" s="10">
        <f>IF(ISBLANK('Step 1.1 Raw Data'!A2408),"-",'Step 1.1 Raw Data'!A2408)</f>
        <v>43232.666805844907</v>
      </c>
      <c r="B2408">
        <f t="shared" si="190"/>
        <v>16</v>
      </c>
      <c r="C2408">
        <f t="shared" si="189"/>
        <v>7</v>
      </c>
      <c r="D2408">
        <f>IF(ISBLANK('Step 1.1 Raw Data'!B2408),"-",'Step 1.1 Raw Data'!B2408)</f>
        <v>86.564400000000006</v>
      </c>
      <c r="E2408">
        <f>IF(ISBLANK('Step 1.1 Raw Data'!C2408),"-",'Step 1.1 Raw Data'!C2408)</f>
        <v>86.564400000000006</v>
      </c>
      <c r="F2408">
        <f>IF(ISBLANK('Step 1.1 Raw Data'!D2408),"-",'Step 1.1 Raw Data'!D2408)</f>
        <v>86.564400000000006</v>
      </c>
      <c r="G2408" s="17">
        <f t="shared" si="191"/>
        <v>86.56440000000002</v>
      </c>
      <c r="H2408" s="61">
        <f>(SQRT(3)*G2408*'Step 1.1 Raw Data'!$G$3*'Step 1.1 Raw Data'!$G$4)/1000</f>
        <v>31.319700502401567</v>
      </c>
      <c r="J2408" s="10"/>
      <c r="K2408"/>
      <c r="L2408"/>
      <c r="M2408"/>
      <c r="N2408" s="17"/>
      <c r="O2408"/>
      <c r="P2408" s="10"/>
      <c r="Q2408"/>
      <c r="R2408"/>
      <c r="S2408"/>
      <c r="T2408" s="17"/>
    </row>
    <row r="2409" spans="1:20" x14ac:dyDescent="0.3">
      <c r="A2409" s="10">
        <f>IF(ISBLANK('Step 1.1 Raw Data'!A2409),"-",'Step 1.1 Raw Data'!A2409)</f>
        <v>43232.708472569444</v>
      </c>
      <c r="B2409">
        <f t="shared" si="190"/>
        <v>17</v>
      </c>
      <c r="C2409">
        <f t="shared" si="189"/>
        <v>7</v>
      </c>
      <c r="D2409">
        <f>IF(ISBLANK('Step 1.1 Raw Data'!B2409),"-",'Step 1.1 Raw Data'!B2409)</f>
        <v>86.744500000000002</v>
      </c>
      <c r="E2409">
        <f>IF(ISBLANK('Step 1.1 Raw Data'!C2409),"-",'Step 1.1 Raw Data'!C2409)</f>
        <v>86.744500000000002</v>
      </c>
      <c r="F2409">
        <f>IF(ISBLANK('Step 1.1 Raw Data'!D2409),"-",'Step 1.1 Raw Data'!D2409)</f>
        <v>86.744500000000002</v>
      </c>
      <c r="G2409" s="17">
        <f t="shared" si="191"/>
        <v>86.744500000000002</v>
      </c>
      <c r="H2409" s="61">
        <f>(SQRT(3)*G2409*'Step 1.1 Raw Data'!$G$3*'Step 1.1 Raw Data'!$G$4)/1000</f>
        <v>31.384862139985632</v>
      </c>
      <c r="J2409" s="10"/>
      <c r="K2409"/>
      <c r="L2409"/>
      <c r="M2409"/>
      <c r="N2409" s="17"/>
      <c r="O2409"/>
      <c r="P2409" s="10"/>
      <c r="Q2409"/>
      <c r="R2409"/>
      <c r="S2409"/>
      <c r="T2409" s="17"/>
    </row>
    <row r="2410" spans="1:20" x14ac:dyDescent="0.3">
      <c r="A2410" s="10">
        <f>IF(ISBLANK('Step 1.1 Raw Data'!A2410),"-",'Step 1.1 Raw Data'!A2410)</f>
        <v>43232.750139293981</v>
      </c>
      <c r="B2410">
        <f t="shared" si="190"/>
        <v>18</v>
      </c>
      <c r="C2410">
        <f t="shared" si="189"/>
        <v>7</v>
      </c>
      <c r="D2410">
        <f>IF(ISBLANK('Step 1.1 Raw Data'!B2410),"-",'Step 1.1 Raw Data'!B2410)</f>
        <v>86.466800000000006</v>
      </c>
      <c r="E2410">
        <f>IF(ISBLANK('Step 1.1 Raw Data'!C2410),"-",'Step 1.1 Raw Data'!C2410)</f>
        <v>86.466800000000006</v>
      </c>
      <c r="F2410">
        <f>IF(ISBLANK('Step 1.1 Raw Data'!D2410),"-",'Step 1.1 Raw Data'!D2410)</f>
        <v>86.466800000000006</v>
      </c>
      <c r="G2410" s="17">
        <f t="shared" si="191"/>
        <v>86.466799999999992</v>
      </c>
      <c r="H2410" s="61">
        <f>(SQRT(3)*G2410*'Step 1.1 Raw Data'!$G$3*'Step 1.1 Raw Data'!$G$4)/1000</f>
        <v>31.28438803250592</v>
      </c>
      <c r="J2410" s="10"/>
      <c r="K2410"/>
      <c r="L2410"/>
      <c r="M2410"/>
      <c r="N2410" s="17"/>
      <c r="O2410"/>
      <c r="P2410" s="10"/>
      <c r="Q2410"/>
      <c r="R2410"/>
      <c r="S2410"/>
      <c r="T2410" s="17"/>
    </row>
    <row r="2411" spans="1:20" x14ac:dyDescent="0.3">
      <c r="A2411" s="10">
        <f>IF(ISBLANK('Step 1.1 Raw Data'!A2411),"-",'Step 1.1 Raw Data'!A2411)</f>
        <v>43232.791806018518</v>
      </c>
      <c r="B2411">
        <f t="shared" si="190"/>
        <v>19</v>
      </c>
      <c r="C2411">
        <f t="shared" si="189"/>
        <v>7</v>
      </c>
      <c r="D2411">
        <f>IF(ISBLANK('Step 1.1 Raw Data'!B2411),"-",'Step 1.1 Raw Data'!B2411)</f>
        <v>86.366100000000003</v>
      </c>
      <c r="E2411">
        <f>IF(ISBLANK('Step 1.1 Raw Data'!C2411),"-",'Step 1.1 Raw Data'!C2411)</f>
        <v>86.366100000000003</v>
      </c>
      <c r="F2411">
        <f>IF(ISBLANK('Step 1.1 Raw Data'!D2411),"-",'Step 1.1 Raw Data'!D2411)</f>
        <v>86.366100000000003</v>
      </c>
      <c r="G2411" s="17">
        <f t="shared" si="191"/>
        <v>86.366100000000003</v>
      </c>
      <c r="H2411" s="61">
        <f>(SQRT(3)*G2411*'Step 1.1 Raw Data'!$G$3*'Step 1.1 Raw Data'!$G$4)/1000</f>
        <v>31.247953957521378</v>
      </c>
      <c r="J2411" s="10"/>
      <c r="K2411"/>
      <c r="L2411"/>
      <c r="M2411"/>
      <c r="N2411" s="17"/>
      <c r="O2411"/>
      <c r="P2411" s="10"/>
      <c r="Q2411"/>
      <c r="R2411"/>
      <c r="S2411"/>
      <c r="T2411" s="17"/>
    </row>
    <row r="2412" spans="1:20" x14ac:dyDescent="0.3">
      <c r="A2412" s="10">
        <f>IF(ISBLANK('Step 1.1 Raw Data'!A2412),"-",'Step 1.1 Raw Data'!A2412)</f>
        <v>43232.833472743056</v>
      </c>
      <c r="B2412">
        <f t="shared" si="190"/>
        <v>20</v>
      </c>
      <c r="C2412">
        <f t="shared" si="189"/>
        <v>7</v>
      </c>
      <c r="D2412">
        <f>IF(ISBLANK('Step 1.1 Raw Data'!B2412),"-",'Step 1.1 Raw Data'!B2412)</f>
        <v>86.1173</v>
      </c>
      <c r="E2412">
        <f>IF(ISBLANK('Step 1.1 Raw Data'!C2412),"-",'Step 1.1 Raw Data'!C2412)</f>
        <v>86.1173</v>
      </c>
      <c r="F2412">
        <f>IF(ISBLANK('Step 1.1 Raw Data'!D2412),"-",'Step 1.1 Raw Data'!D2412)</f>
        <v>86.1173</v>
      </c>
      <c r="G2412" s="17">
        <f t="shared" si="191"/>
        <v>86.1173</v>
      </c>
      <c r="H2412" s="61">
        <f>(SQRT(3)*G2412*'Step 1.1 Raw Data'!$G$3*'Step 1.1 Raw Data'!$G$4)/1000</f>
        <v>31.157936103934944</v>
      </c>
      <c r="J2412" s="10"/>
      <c r="K2412"/>
      <c r="L2412"/>
      <c r="M2412"/>
      <c r="N2412" s="17"/>
      <c r="O2412"/>
      <c r="P2412" s="10"/>
      <c r="Q2412"/>
      <c r="R2412"/>
      <c r="S2412"/>
      <c r="T2412" s="17"/>
    </row>
    <row r="2413" spans="1:20" x14ac:dyDescent="0.3">
      <c r="A2413" s="10">
        <f>IF(ISBLANK('Step 1.1 Raw Data'!A2413),"-",'Step 1.1 Raw Data'!A2413)</f>
        <v>43232.875139467593</v>
      </c>
      <c r="B2413">
        <f t="shared" si="190"/>
        <v>21</v>
      </c>
      <c r="C2413">
        <f t="shared" si="189"/>
        <v>7</v>
      </c>
      <c r="D2413">
        <f>IF(ISBLANK('Step 1.1 Raw Data'!B2413),"-",'Step 1.1 Raw Data'!B2413)</f>
        <v>86.155500000000004</v>
      </c>
      <c r="E2413">
        <f>IF(ISBLANK('Step 1.1 Raw Data'!C2413),"-",'Step 1.1 Raw Data'!C2413)</f>
        <v>86.155500000000004</v>
      </c>
      <c r="F2413">
        <f>IF(ISBLANK('Step 1.1 Raw Data'!D2413),"-",'Step 1.1 Raw Data'!D2413)</f>
        <v>86.155500000000004</v>
      </c>
      <c r="G2413" s="17">
        <f t="shared" si="191"/>
        <v>86.155500000000004</v>
      </c>
      <c r="H2413" s="61">
        <f>(SQRT(3)*G2413*'Step 1.1 Raw Data'!$G$3*'Step 1.1 Raw Data'!$G$4)/1000</f>
        <v>31.171757173094921</v>
      </c>
      <c r="J2413" s="10"/>
      <c r="K2413"/>
      <c r="L2413"/>
      <c r="M2413"/>
      <c r="N2413" s="17"/>
      <c r="O2413"/>
      <c r="P2413" s="10"/>
      <c r="Q2413"/>
      <c r="R2413"/>
      <c r="S2413"/>
      <c r="T2413" s="17"/>
    </row>
    <row r="2414" spans="1:20" x14ac:dyDescent="0.3">
      <c r="A2414" s="10">
        <f>IF(ISBLANK('Step 1.1 Raw Data'!A2414),"-",'Step 1.1 Raw Data'!A2414)</f>
        <v>43232.91680619213</v>
      </c>
      <c r="B2414">
        <f t="shared" si="190"/>
        <v>22</v>
      </c>
      <c r="C2414">
        <f t="shared" si="189"/>
        <v>7</v>
      </c>
      <c r="D2414">
        <f>IF(ISBLANK('Step 1.1 Raw Data'!B2414),"-",'Step 1.1 Raw Data'!B2414)</f>
        <v>86.221100000000007</v>
      </c>
      <c r="E2414">
        <f>IF(ISBLANK('Step 1.1 Raw Data'!C2414),"-",'Step 1.1 Raw Data'!C2414)</f>
        <v>86.221100000000007</v>
      </c>
      <c r="F2414">
        <f>IF(ISBLANK('Step 1.1 Raw Data'!D2414),"-",'Step 1.1 Raw Data'!D2414)</f>
        <v>86.221100000000007</v>
      </c>
      <c r="G2414" s="17">
        <f t="shared" si="191"/>
        <v>86.221100000000021</v>
      </c>
      <c r="H2414" s="61">
        <f>(SQRT(3)*G2414*'Step 1.1 Raw Data'!$G$3*'Step 1.1 Raw Data'!$G$4)/1000</f>
        <v>31.195491784008386</v>
      </c>
      <c r="J2414" s="10"/>
      <c r="K2414"/>
      <c r="L2414"/>
      <c r="M2414"/>
      <c r="N2414" s="17"/>
      <c r="O2414"/>
      <c r="P2414" s="10"/>
      <c r="Q2414"/>
      <c r="R2414"/>
      <c r="S2414"/>
      <c r="T2414" s="17"/>
    </row>
    <row r="2415" spans="1:20" x14ac:dyDescent="0.3">
      <c r="A2415" s="10">
        <f>IF(ISBLANK('Step 1.1 Raw Data'!A2415),"-",'Step 1.1 Raw Data'!A2415)</f>
        <v>43232.958472916667</v>
      </c>
      <c r="B2415">
        <f t="shared" si="190"/>
        <v>23</v>
      </c>
      <c r="C2415">
        <f t="shared" si="189"/>
        <v>7</v>
      </c>
      <c r="D2415">
        <f>IF(ISBLANK('Step 1.1 Raw Data'!B2415),"-",'Step 1.1 Raw Data'!B2415)</f>
        <v>86.2226</v>
      </c>
      <c r="E2415">
        <f>IF(ISBLANK('Step 1.1 Raw Data'!C2415),"-",'Step 1.1 Raw Data'!C2415)</f>
        <v>86.2226</v>
      </c>
      <c r="F2415">
        <f>IF(ISBLANK('Step 1.1 Raw Data'!D2415),"-",'Step 1.1 Raw Data'!D2415)</f>
        <v>86.2226</v>
      </c>
      <c r="G2415" s="17">
        <f t="shared" si="191"/>
        <v>86.2226</v>
      </c>
      <c r="H2415" s="61">
        <f>(SQRT(3)*G2415*'Step 1.1 Raw Data'!$G$3*'Step 1.1 Raw Data'!$G$4)/1000</f>
        <v>31.196034496148172</v>
      </c>
      <c r="J2415" s="10"/>
      <c r="K2415"/>
      <c r="L2415"/>
      <c r="M2415"/>
      <c r="N2415" s="17"/>
      <c r="O2415"/>
      <c r="P2415" s="10"/>
      <c r="Q2415"/>
      <c r="R2415"/>
      <c r="S2415"/>
      <c r="T2415" s="17"/>
    </row>
    <row r="2416" spans="1:20" x14ac:dyDescent="0.3">
      <c r="A2416" s="10">
        <f>IF(ISBLANK('Step 1.1 Raw Data'!A2416),"-",'Step 1.1 Raw Data'!A2416)</f>
        <v>43233.000139641204</v>
      </c>
      <c r="B2416">
        <f t="shared" si="190"/>
        <v>0</v>
      </c>
      <c r="C2416">
        <f t="shared" si="189"/>
        <v>1</v>
      </c>
      <c r="D2416">
        <f>IF(ISBLANK('Step 1.1 Raw Data'!B2416),"-",'Step 1.1 Raw Data'!B2416)</f>
        <v>86.236400000000003</v>
      </c>
      <c r="E2416">
        <f>IF(ISBLANK('Step 1.1 Raw Data'!C2416),"-",'Step 1.1 Raw Data'!C2416)</f>
        <v>86.236400000000003</v>
      </c>
      <c r="F2416">
        <f>IF(ISBLANK('Step 1.1 Raw Data'!D2416),"-",'Step 1.1 Raw Data'!D2416)</f>
        <v>86.236400000000003</v>
      </c>
      <c r="G2416" s="17">
        <f t="shared" si="191"/>
        <v>86.236400000000003</v>
      </c>
      <c r="H2416" s="61">
        <f>(SQRT(3)*G2416*'Step 1.1 Raw Data'!$G$3*'Step 1.1 Raw Data'!$G$4)/1000</f>
        <v>31.201027447834235</v>
      </c>
      <c r="J2416" s="10"/>
      <c r="K2416"/>
      <c r="L2416"/>
      <c r="M2416"/>
      <c r="N2416" s="17"/>
      <c r="O2416"/>
      <c r="P2416" s="10"/>
      <c r="Q2416"/>
      <c r="R2416"/>
      <c r="S2416"/>
      <c r="T2416" s="17"/>
    </row>
    <row r="2417" spans="1:20" x14ac:dyDescent="0.3">
      <c r="A2417" s="10">
        <f>IF(ISBLANK('Step 1.1 Raw Data'!A2417),"-",'Step 1.1 Raw Data'!A2417)</f>
        <v>43233.041806365742</v>
      </c>
      <c r="B2417">
        <f t="shared" si="190"/>
        <v>1</v>
      </c>
      <c r="C2417">
        <f t="shared" si="189"/>
        <v>1</v>
      </c>
      <c r="D2417">
        <f>IF(ISBLANK('Step 1.1 Raw Data'!B2417),"-",'Step 1.1 Raw Data'!B2417)</f>
        <v>86.318799999999996</v>
      </c>
      <c r="E2417">
        <f>IF(ISBLANK('Step 1.1 Raw Data'!C2417),"-",'Step 1.1 Raw Data'!C2417)</f>
        <v>86.318799999999996</v>
      </c>
      <c r="F2417">
        <f>IF(ISBLANK('Step 1.1 Raw Data'!D2417),"-",'Step 1.1 Raw Data'!D2417)</f>
        <v>86.318799999999996</v>
      </c>
      <c r="G2417" s="17">
        <f t="shared" si="191"/>
        <v>86.318799999999996</v>
      </c>
      <c r="H2417" s="61">
        <f>(SQRT(3)*G2417*'Step 1.1 Raw Data'!$G$3*'Step 1.1 Raw Data'!$G$4)/1000</f>
        <v>31.230840434713343</v>
      </c>
      <c r="J2417" s="10"/>
      <c r="K2417"/>
      <c r="L2417"/>
      <c r="M2417"/>
      <c r="N2417" s="17"/>
      <c r="O2417"/>
      <c r="P2417" s="10"/>
      <c r="Q2417"/>
      <c r="R2417"/>
      <c r="S2417"/>
      <c r="T2417" s="17"/>
    </row>
    <row r="2418" spans="1:20" x14ac:dyDescent="0.3">
      <c r="A2418" s="10">
        <f>IF(ISBLANK('Step 1.1 Raw Data'!A2418),"-",'Step 1.1 Raw Data'!A2418)</f>
        <v>43233.083473090279</v>
      </c>
      <c r="B2418">
        <f t="shared" si="190"/>
        <v>2</v>
      </c>
      <c r="C2418">
        <f t="shared" si="189"/>
        <v>1</v>
      </c>
      <c r="D2418">
        <f>IF(ISBLANK('Step 1.1 Raw Data'!B2418),"-",'Step 1.1 Raw Data'!B2418)</f>
        <v>86.2119</v>
      </c>
      <c r="E2418">
        <f>IF(ISBLANK('Step 1.1 Raw Data'!C2418),"-",'Step 1.1 Raw Data'!C2418)</f>
        <v>86.2119</v>
      </c>
      <c r="F2418">
        <f>IF(ISBLANK('Step 1.1 Raw Data'!D2418),"-",'Step 1.1 Raw Data'!D2418)</f>
        <v>86.2119</v>
      </c>
      <c r="G2418" s="17">
        <f t="shared" si="191"/>
        <v>86.2119</v>
      </c>
      <c r="H2418" s="61">
        <f>(SQRT(3)*G2418*'Step 1.1 Raw Data'!$G$3*'Step 1.1 Raw Data'!$G$4)/1000</f>
        <v>31.192163149551003</v>
      </c>
      <c r="J2418" s="10"/>
      <c r="K2418"/>
      <c r="L2418"/>
      <c r="M2418"/>
      <c r="N2418" s="17"/>
      <c r="O2418"/>
      <c r="P2418" s="10"/>
      <c r="Q2418"/>
      <c r="R2418"/>
      <c r="S2418"/>
      <c r="T2418" s="17"/>
    </row>
    <row r="2419" spans="1:20" x14ac:dyDescent="0.3">
      <c r="A2419" s="10">
        <f>IF(ISBLANK('Step 1.1 Raw Data'!A2419),"-",'Step 1.1 Raw Data'!A2419)</f>
        <v>43233.125139814816</v>
      </c>
      <c r="B2419">
        <f t="shared" si="190"/>
        <v>3</v>
      </c>
      <c r="C2419">
        <f t="shared" si="189"/>
        <v>1</v>
      </c>
      <c r="D2419">
        <f>IF(ISBLANK('Step 1.1 Raw Data'!B2419),"-",'Step 1.1 Raw Data'!B2419)</f>
        <v>86.1845</v>
      </c>
      <c r="E2419">
        <f>IF(ISBLANK('Step 1.1 Raw Data'!C2419),"-",'Step 1.1 Raw Data'!C2419)</f>
        <v>86.1845</v>
      </c>
      <c r="F2419">
        <f>IF(ISBLANK('Step 1.1 Raw Data'!D2419),"-",'Step 1.1 Raw Data'!D2419)</f>
        <v>86.1845</v>
      </c>
      <c r="G2419" s="17">
        <f t="shared" si="191"/>
        <v>86.1845</v>
      </c>
      <c r="H2419" s="61">
        <f>(SQRT(3)*G2419*'Step 1.1 Raw Data'!$G$3*'Step 1.1 Raw Data'!$G$4)/1000</f>
        <v>31.182249607797516</v>
      </c>
      <c r="J2419" s="10"/>
      <c r="K2419"/>
      <c r="L2419"/>
      <c r="M2419"/>
      <c r="N2419" s="17"/>
      <c r="O2419"/>
      <c r="P2419" s="10"/>
      <c r="Q2419"/>
      <c r="R2419"/>
      <c r="S2419"/>
      <c r="T2419" s="17"/>
    </row>
    <row r="2420" spans="1:20" x14ac:dyDescent="0.3">
      <c r="A2420" s="10">
        <f>IF(ISBLANK('Step 1.1 Raw Data'!A2420),"-",'Step 1.1 Raw Data'!A2420)</f>
        <v>43233.166806539353</v>
      </c>
      <c r="B2420">
        <f t="shared" si="190"/>
        <v>4</v>
      </c>
      <c r="C2420">
        <f t="shared" si="189"/>
        <v>1</v>
      </c>
      <c r="D2420">
        <f>IF(ISBLANK('Step 1.1 Raw Data'!B2420),"-",'Step 1.1 Raw Data'!B2420)</f>
        <v>86.245500000000007</v>
      </c>
      <c r="E2420">
        <f>IF(ISBLANK('Step 1.1 Raw Data'!C2420),"-",'Step 1.1 Raw Data'!C2420)</f>
        <v>86.245500000000007</v>
      </c>
      <c r="F2420">
        <f>IF(ISBLANK('Step 1.1 Raw Data'!D2420),"-",'Step 1.1 Raw Data'!D2420)</f>
        <v>86.245500000000007</v>
      </c>
      <c r="G2420" s="17">
        <f t="shared" si="191"/>
        <v>86.245500000000007</v>
      </c>
      <c r="H2420" s="61">
        <f>(SQRT(3)*G2420*'Step 1.1 Raw Data'!$G$3*'Step 1.1 Raw Data'!$G$4)/1000</f>
        <v>31.204319901482297</v>
      </c>
      <c r="J2420" s="10"/>
      <c r="K2420"/>
      <c r="L2420"/>
      <c r="M2420"/>
      <c r="N2420" s="17"/>
      <c r="O2420"/>
      <c r="P2420" s="10"/>
      <c r="Q2420"/>
      <c r="R2420"/>
      <c r="S2420"/>
      <c r="T2420" s="17"/>
    </row>
    <row r="2421" spans="1:20" x14ac:dyDescent="0.3">
      <c r="A2421" s="10">
        <f>IF(ISBLANK('Step 1.1 Raw Data'!A2421),"-",'Step 1.1 Raw Data'!A2421)</f>
        <v>43233.20847326389</v>
      </c>
      <c r="B2421">
        <f t="shared" si="190"/>
        <v>5</v>
      </c>
      <c r="C2421">
        <f t="shared" si="189"/>
        <v>1</v>
      </c>
      <c r="D2421">
        <f>IF(ISBLANK('Step 1.1 Raw Data'!B2421),"-",'Step 1.1 Raw Data'!B2421)</f>
        <v>86.2333</v>
      </c>
      <c r="E2421">
        <f>IF(ISBLANK('Step 1.1 Raw Data'!C2421),"-",'Step 1.1 Raw Data'!C2421)</f>
        <v>86.2333</v>
      </c>
      <c r="F2421">
        <f>IF(ISBLANK('Step 1.1 Raw Data'!D2421),"-",'Step 1.1 Raw Data'!D2421)</f>
        <v>86.2333</v>
      </c>
      <c r="G2421" s="17">
        <f t="shared" si="191"/>
        <v>86.2333</v>
      </c>
      <c r="H2421" s="61">
        <f>(SQRT(3)*G2421*'Step 1.1 Raw Data'!$G$3*'Step 1.1 Raw Data'!$G$4)/1000</f>
        <v>31.199905842745338</v>
      </c>
      <c r="J2421" s="10"/>
      <c r="K2421"/>
      <c r="L2421"/>
      <c r="M2421"/>
      <c r="N2421" s="17"/>
      <c r="O2421"/>
      <c r="P2421" s="10"/>
      <c r="Q2421"/>
      <c r="R2421"/>
      <c r="S2421"/>
      <c r="T2421" s="17"/>
    </row>
    <row r="2422" spans="1:20" x14ac:dyDescent="0.3">
      <c r="A2422" s="10">
        <f>IF(ISBLANK('Step 1.1 Raw Data'!A2422),"-",'Step 1.1 Raw Data'!A2422)</f>
        <v>43233.250139988428</v>
      </c>
      <c r="B2422">
        <f t="shared" si="190"/>
        <v>6</v>
      </c>
      <c r="C2422">
        <f t="shared" si="189"/>
        <v>1</v>
      </c>
      <c r="D2422">
        <f>IF(ISBLANK('Step 1.1 Raw Data'!B2422),"-",'Step 1.1 Raw Data'!B2422)</f>
        <v>86.277600000000007</v>
      </c>
      <c r="E2422">
        <f>IF(ISBLANK('Step 1.1 Raw Data'!C2422),"-",'Step 1.1 Raw Data'!C2422)</f>
        <v>86.277600000000007</v>
      </c>
      <c r="F2422">
        <f>IF(ISBLANK('Step 1.1 Raw Data'!D2422),"-",'Step 1.1 Raw Data'!D2422)</f>
        <v>86.277600000000007</v>
      </c>
      <c r="G2422" s="17">
        <f t="shared" si="191"/>
        <v>86.277600000000007</v>
      </c>
      <c r="H2422" s="61">
        <f>(SQRT(3)*G2422*'Step 1.1 Raw Data'!$G$3*'Step 1.1 Raw Data'!$G$4)/1000</f>
        <v>31.215933941273793</v>
      </c>
      <c r="J2422" s="10"/>
      <c r="K2422"/>
      <c r="L2422"/>
      <c r="M2422"/>
      <c r="N2422" s="17"/>
      <c r="O2422"/>
      <c r="P2422" s="10"/>
      <c r="Q2422"/>
      <c r="R2422"/>
      <c r="S2422"/>
      <c r="T2422" s="17"/>
    </row>
    <row r="2423" spans="1:20" x14ac:dyDescent="0.3">
      <c r="A2423" s="10">
        <f>IF(ISBLANK('Step 1.1 Raw Data'!A2423),"-",'Step 1.1 Raw Data'!A2423)</f>
        <v>43233.291806712965</v>
      </c>
      <c r="B2423">
        <f t="shared" si="190"/>
        <v>7</v>
      </c>
      <c r="C2423">
        <f t="shared" si="189"/>
        <v>1</v>
      </c>
      <c r="D2423">
        <f>IF(ISBLANK('Step 1.1 Raw Data'!B2423),"-",'Step 1.1 Raw Data'!B2423)</f>
        <v>86.286699999999996</v>
      </c>
      <c r="E2423">
        <f>IF(ISBLANK('Step 1.1 Raw Data'!C2423),"-",'Step 1.1 Raw Data'!C2423)</f>
        <v>86.286699999999996</v>
      </c>
      <c r="F2423">
        <f>IF(ISBLANK('Step 1.1 Raw Data'!D2423),"-",'Step 1.1 Raw Data'!D2423)</f>
        <v>86.286699999999996</v>
      </c>
      <c r="G2423" s="17">
        <f t="shared" si="191"/>
        <v>86.286699999999996</v>
      </c>
      <c r="H2423" s="61">
        <f>(SQRT(3)*G2423*'Step 1.1 Raw Data'!$G$3*'Step 1.1 Raw Data'!$G$4)/1000</f>
        <v>31.219226394921847</v>
      </c>
      <c r="J2423" s="10"/>
      <c r="K2423"/>
      <c r="L2423"/>
      <c r="M2423"/>
      <c r="N2423" s="17"/>
      <c r="O2423"/>
      <c r="P2423" s="10"/>
      <c r="Q2423"/>
      <c r="R2423"/>
      <c r="S2423"/>
      <c r="T2423" s="17"/>
    </row>
    <row r="2424" spans="1:20" x14ac:dyDescent="0.3">
      <c r="A2424" s="10">
        <f>IF(ISBLANK('Step 1.1 Raw Data'!A2424),"-",'Step 1.1 Raw Data'!A2424)</f>
        <v>43233.333473437502</v>
      </c>
      <c r="B2424">
        <f t="shared" si="190"/>
        <v>8</v>
      </c>
      <c r="C2424">
        <f t="shared" si="189"/>
        <v>1</v>
      </c>
      <c r="D2424">
        <f>IF(ISBLANK('Step 1.1 Raw Data'!B2424),"-",'Step 1.1 Raw Data'!B2424)</f>
        <v>86.298900000000003</v>
      </c>
      <c r="E2424">
        <f>IF(ISBLANK('Step 1.1 Raw Data'!C2424),"-",'Step 1.1 Raw Data'!C2424)</f>
        <v>86.298900000000003</v>
      </c>
      <c r="F2424">
        <f>IF(ISBLANK('Step 1.1 Raw Data'!D2424),"-",'Step 1.1 Raw Data'!D2424)</f>
        <v>86.298900000000003</v>
      </c>
      <c r="G2424" s="17">
        <f t="shared" si="191"/>
        <v>86.298900000000003</v>
      </c>
      <c r="H2424" s="61">
        <f>(SQRT(3)*G2424*'Step 1.1 Raw Data'!$G$3*'Step 1.1 Raw Data'!$G$4)/1000</f>
        <v>31.223640453658806</v>
      </c>
      <c r="J2424" s="10"/>
      <c r="K2424"/>
      <c r="L2424"/>
      <c r="M2424"/>
      <c r="N2424" s="17"/>
      <c r="O2424"/>
      <c r="P2424" s="10"/>
      <c r="Q2424"/>
      <c r="R2424"/>
      <c r="S2424"/>
      <c r="T2424" s="17"/>
    </row>
    <row r="2425" spans="1:20" x14ac:dyDescent="0.3">
      <c r="A2425" s="10">
        <f>IF(ISBLANK('Step 1.1 Raw Data'!A2425),"-",'Step 1.1 Raw Data'!A2425)</f>
        <v>43233.375140162039</v>
      </c>
      <c r="B2425">
        <f t="shared" si="190"/>
        <v>9</v>
      </c>
      <c r="C2425">
        <f t="shared" si="189"/>
        <v>1</v>
      </c>
      <c r="D2425">
        <f>IF(ISBLANK('Step 1.1 Raw Data'!B2425),"-",'Step 1.1 Raw Data'!B2425)</f>
        <v>86.286699999999996</v>
      </c>
      <c r="E2425">
        <f>IF(ISBLANK('Step 1.1 Raw Data'!C2425),"-",'Step 1.1 Raw Data'!C2425)</f>
        <v>86.286699999999996</v>
      </c>
      <c r="F2425">
        <f>IF(ISBLANK('Step 1.1 Raw Data'!D2425),"-",'Step 1.1 Raw Data'!D2425)</f>
        <v>86.286699999999996</v>
      </c>
      <c r="G2425" s="17">
        <f t="shared" si="191"/>
        <v>86.286699999999996</v>
      </c>
      <c r="H2425" s="61">
        <f>(SQRT(3)*G2425*'Step 1.1 Raw Data'!$G$3*'Step 1.1 Raw Data'!$G$4)/1000</f>
        <v>31.219226394921847</v>
      </c>
      <c r="J2425" s="10"/>
      <c r="K2425"/>
      <c r="L2425"/>
      <c r="M2425"/>
      <c r="N2425" s="17"/>
      <c r="O2425"/>
      <c r="P2425" s="10"/>
      <c r="Q2425"/>
      <c r="R2425"/>
      <c r="S2425"/>
      <c r="T2425" s="17"/>
    </row>
    <row r="2426" spans="1:20" x14ac:dyDescent="0.3">
      <c r="A2426" s="10">
        <f>IF(ISBLANK('Step 1.1 Raw Data'!A2426),"-",'Step 1.1 Raw Data'!A2426)</f>
        <v>43233.416806886577</v>
      </c>
      <c r="B2426">
        <f t="shared" si="190"/>
        <v>10</v>
      </c>
      <c r="C2426">
        <f t="shared" si="189"/>
        <v>1</v>
      </c>
      <c r="D2426">
        <f>IF(ISBLANK('Step 1.1 Raw Data'!B2426),"-",'Step 1.1 Raw Data'!B2426)</f>
        <v>86.288200000000003</v>
      </c>
      <c r="E2426">
        <f>IF(ISBLANK('Step 1.1 Raw Data'!C2426),"-",'Step 1.1 Raw Data'!C2426)</f>
        <v>86.288200000000003</v>
      </c>
      <c r="F2426">
        <f>IF(ISBLANK('Step 1.1 Raw Data'!D2426),"-",'Step 1.1 Raw Data'!D2426)</f>
        <v>86.288200000000003</v>
      </c>
      <c r="G2426" s="17">
        <f t="shared" si="191"/>
        <v>86.288200000000003</v>
      </c>
      <c r="H2426" s="61">
        <f>(SQRT(3)*G2426*'Step 1.1 Raw Data'!$G$3*'Step 1.1 Raw Data'!$G$4)/1000</f>
        <v>31.219769107061637</v>
      </c>
      <c r="J2426" s="10"/>
      <c r="K2426"/>
      <c r="L2426"/>
      <c r="M2426"/>
      <c r="N2426" s="17"/>
      <c r="O2426"/>
      <c r="P2426" s="10"/>
      <c r="Q2426"/>
      <c r="R2426"/>
      <c r="S2426"/>
      <c r="T2426" s="17"/>
    </row>
    <row r="2427" spans="1:20" x14ac:dyDescent="0.3">
      <c r="A2427" s="10">
        <f>IF(ISBLANK('Step 1.1 Raw Data'!A2427),"-",'Step 1.1 Raw Data'!A2427)</f>
        <v>43233.458473611114</v>
      </c>
      <c r="B2427">
        <f t="shared" si="190"/>
        <v>11</v>
      </c>
      <c r="C2427">
        <f t="shared" si="189"/>
        <v>1</v>
      </c>
      <c r="D2427">
        <f>IF(ISBLANK('Step 1.1 Raw Data'!B2427),"-",'Step 1.1 Raw Data'!B2427)</f>
        <v>86.1845</v>
      </c>
      <c r="E2427">
        <f>IF(ISBLANK('Step 1.1 Raw Data'!C2427),"-",'Step 1.1 Raw Data'!C2427)</f>
        <v>86.1845</v>
      </c>
      <c r="F2427">
        <f>IF(ISBLANK('Step 1.1 Raw Data'!D2427),"-",'Step 1.1 Raw Data'!D2427)</f>
        <v>86.1845</v>
      </c>
      <c r="G2427" s="17">
        <f t="shared" si="191"/>
        <v>86.1845</v>
      </c>
      <c r="H2427" s="61">
        <f>(SQRT(3)*G2427*'Step 1.1 Raw Data'!$G$3*'Step 1.1 Raw Data'!$G$4)/1000</f>
        <v>31.182249607797516</v>
      </c>
      <c r="J2427" s="10"/>
      <c r="K2427"/>
      <c r="L2427"/>
      <c r="M2427"/>
      <c r="N2427" s="17"/>
      <c r="O2427"/>
      <c r="P2427" s="10"/>
      <c r="Q2427"/>
      <c r="R2427"/>
      <c r="S2427"/>
      <c r="T2427" s="17"/>
    </row>
    <row r="2428" spans="1:20" x14ac:dyDescent="0.3">
      <c r="A2428" s="10">
        <f>IF(ISBLANK('Step 1.1 Raw Data'!A2428),"-",'Step 1.1 Raw Data'!A2428)</f>
        <v>43233.500140335651</v>
      </c>
      <c r="B2428">
        <f t="shared" si="190"/>
        <v>12</v>
      </c>
      <c r="C2428">
        <f t="shared" si="189"/>
        <v>1</v>
      </c>
      <c r="D2428">
        <f>IF(ISBLANK('Step 1.1 Raw Data'!B2428),"-",'Step 1.1 Raw Data'!B2428)</f>
        <v>86.141800000000003</v>
      </c>
      <c r="E2428">
        <f>IF(ISBLANK('Step 1.1 Raw Data'!C2428),"-",'Step 1.1 Raw Data'!C2428)</f>
        <v>86.141800000000003</v>
      </c>
      <c r="F2428">
        <f>IF(ISBLANK('Step 1.1 Raw Data'!D2428),"-",'Step 1.1 Raw Data'!D2428)</f>
        <v>86.141800000000003</v>
      </c>
      <c r="G2428" s="17">
        <f t="shared" si="191"/>
        <v>86.141800000000003</v>
      </c>
      <c r="H2428" s="61">
        <f>(SQRT(3)*G2428*'Step 1.1 Raw Data'!$G$3*'Step 1.1 Raw Data'!$G$4)/1000</f>
        <v>31.166800402218175</v>
      </c>
      <c r="J2428" s="10"/>
      <c r="K2428"/>
      <c r="L2428"/>
      <c r="M2428"/>
      <c r="N2428" s="17"/>
      <c r="O2428"/>
      <c r="P2428" s="10"/>
      <c r="Q2428"/>
      <c r="R2428"/>
      <c r="S2428"/>
      <c r="T2428" s="17"/>
    </row>
    <row r="2429" spans="1:20" x14ac:dyDescent="0.3">
      <c r="A2429" s="10">
        <f>IF(ISBLANK('Step 1.1 Raw Data'!A2429),"-",'Step 1.1 Raw Data'!A2429)</f>
        <v>43233.541807060188</v>
      </c>
      <c r="B2429">
        <f t="shared" si="190"/>
        <v>13</v>
      </c>
      <c r="C2429">
        <f t="shared" si="189"/>
        <v>1</v>
      </c>
      <c r="D2429">
        <f>IF(ISBLANK('Step 1.1 Raw Data'!B2429),"-",'Step 1.1 Raw Data'!B2429)</f>
        <v>86.147900000000007</v>
      </c>
      <c r="E2429">
        <f>IF(ISBLANK('Step 1.1 Raw Data'!C2429),"-",'Step 1.1 Raw Data'!C2429)</f>
        <v>86.147900000000007</v>
      </c>
      <c r="F2429">
        <f>IF(ISBLANK('Step 1.1 Raw Data'!D2429),"-",'Step 1.1 Raw Data'!D2429)</f>
        <v>86.147900000000007</v>
      </c>
      <c r="G2429" s="17">
        <f t="shared" si="191"/>
        <v>86.147900000000007</v>
      </c>
      <c r="H2429" s="61">
        <f>(SQRT(3)*G2429*'Step 1.1 Raw Data'!$G$3*'Step 1.1 Raw Data'!$G$4)/1000</f>
        <v>31.169007431586657</v>
      </c>
      <c r="J2429" s="10"/>
      <c r="K2429"/>
      <c r="L2429"/>
      <c r="M2429"/>
      <c r="N2429" s="17"/>
      <c r="O2429"/>
      <c r="P2429" s="10"/>
      <c r="Q2429"/>
      <c r="R2429"/>
      <c r="S2429"/>
      <c r="T2429" s="17"/>
    </row>
    <row r="2430" spans="1:20" x14ac:dyDescent="0.3">
      <c r="A2430" s="10">
        <f>IF(ISBLANK('Step 1.1 Raw Data'!A2430),"-",'Step 1.1 Raw Data'!A2430)</f>
        <v>43233.583473784725</v>
      </c>
      <c r="B2430">
        <f t="shared" si="190"/>
        <v>14</v>
      </c>
      <c r="C2430">
        <f t="shared" si="189"/>
        <v>1</v>
      </c>
      <c r="D2430">
        <f>IF(ISBLANK('Step 1.1 Raw Data'!B2430),"-",'Step 1.1 Raw Data'!B2430)</f>
        <v>86.111199999999997</v>
      </c>
      <c r="E2430">
        <f>IF(ISBLANK('Step 1.1 Raw Data'!C2430),"-",'Step 1.1 Raw Data'!C2430)</f>
        <v>86.111199999999997</v>
      </c>
      <c r="F2430">
        <f>IF(ISBLANK('Step 1.1 Raw Data'!D2430),"-",'Step 1.1 Raw Data'!D2430)</f>
        <v>86.111199999999997</v>
      </c>
      <c r="G2430" s="17">
        <f t="shared" si="191"/>
        <v>86.111199999999997</v>
      </c>
      <c r="H2430" s="61">
        <f>(SQRT(3)*G2430*'Step 1.1 Raw Data'!$G$3*'Step 1.1 Raw Data'!$G$4)/1000</f>
        <v>31.155729074566466</v>
      </c>
      <c r="J2430" s="10"/>
      <c r="K2430"/>
      <c r="L2430"/>
      <c r="M2430"/>
      <c r="N2430" s="17"/>
      <c r="O2430"/>
      <c r="P2430" s="10"/>
      <c r="Q2430"/>
      <c r="R2430"/>
      <c r="S2430"/>
      <c r="T2430" s="17"/>
    </row>
    <row r="2431" spans="1:20" x14ac:dyDescent="0.3">
      <c r="A2431" s="10">
        <f>IF(ISBLANK('Step 1.1 Raw Data'!A2431),"-",'Step 1.1 Raw Data'!A2431)</f>
        <v>43233.625140509263</v>
      </c>
      <c r="B2431">
        <f t="shared" si="190"/>
        <v>15</v>
      </c>
      <c r="C2431">
        <f t="shared" si="189"/>
        <v>1</v>
      </c>
      <c r="D2431">
        <f>IF(ISBLANK('Step 1.1 Raw Data'!B2431),"-",'Step 1.1 Raw Data'!B2431)</f>
        <v>86.245500000000007</v>
      </c>
      <c r="E2431">
        <f>IF(ISBLANK('Step 1.1 Raw Data'!C2431),"-",'Step 1.1 Raw Data'!C2431)</f>
        <v>86.245500000000007</v>
      </c>
      <c r="F2431">
        <f>IF(ISBLANK('Step 1.1 Raw Data'!D2431),"-",'Step 1.1 Raw Data'!D2431)</f>
        <v>86.245500000000007</v>
      </c>
      <c r="G2431" s="17">
        <f t="shared" si="191"/>
        <v>86.245500000000007</v>
      </c>
      <c r="H2431" s="61">
        <f>(SQRT(3)*G2431*'Step 1.1 Raw Data'!$G$3*'Step 1.1 Raw Data'!$G$4)/1000</f>
        <v>31.204319901482297</v>
      </c>
      <c r="J2431" s="10"/>
      <c r="K2431"/>
      <c r="L2431"/>
      <c r="M2431"/>
      <c r="N2431" s="17"/>
      <c r="O2431"/>
      <c r="P2431" s="10"/>
      <c r="Q2431"/>
      <c r="R2431"/>
      <c r="S2431"/>
      <c r="T2431" s="17"/>
    </row>
    <row r="2432" spans="1:20" x14ac:dyDescent="0.3">
      <c r="A2432" s="10">
        <f>IF(ISBLANK('Step 1.1 Raw Data'!A2432),"-",'Step 1.1 Raw Data'!A2432)</f>
        <v>43233.6668072338</v>
      </c>
      <c r="B2432">
        <f t="shared" si="190"/>
        <v>16</v>
      </c>
      <c r="C2432">
        <f t="shared" si="189"/>
        <v>1</v>
      </c>
      <c r="D2432">
        <f>IF(ISBLANK('Step 1.1 Raw Data'!B2432),"-",'Step 1.1 Raw Data'!B2432)</f>
        <v>86.344700000000003</v>
      </c>
      <c r="E2432">
        <f>IF(ISBLANK('Step 1.1 Raw Data'!C2432),"-",'Step 1.1 Raw Data'!C2432)</f>
        <v>86.344700000000003</v>
      </c>
      <c r="F2432">
        <f>IF(ISBLANK('Step 1.1 Raw Data'!D2432),"-",'Step 1.1 Raw Data'!D2432)</f>
        <v>86.344700000000003</v>
      </c>
      <c r="G2432" s="17">
        <f t="shared" si="191"/>
        <v>86.344700000000003</v>
      </c>
      <c r="H2432" s="61">
        <f>(SQRT(3)*G2432*'Step 1.1 Raw Data'!$G$3*'Step 1.1 Raw Data'!$G$4)/1000</f>
        <v>31.240211264327044</v>
      </c>
      <c r="J2432" s="10"/>
      <c r="K2432"/>
      <c r="L2432"/>
      <c r="M2432"/>
      <c r="N2432" s="17"/>
      <c r="O2432"/>
      <c r="P2432" s="10"/>
      <c r="Q2432"/>
      <c r="R2432"/>
      <c r="S2432"/>
      <c r="T2432" s="17"/>
    </row>
    <row r="2433" spans="1:20" x14ac:dyDescent="0.3">
      <c r="A2433" s="10">
        <f>IF(ISBLANK('Step 1.1 Raw Data'!A2433),"-",'Step 1.1 Raw Data'!A2433)</f>
        <v>43233.70847395833</v>
      </c>
      <c r="B2433">
        <f t="shared" si="190"/>
        <v>17</v>
      </c>
      <c r="C2433">
        <f t="shared" si="189"/>
        <v>1</v>
      </c>
      <c r="D2433">
        <f>IF(ISBLANK('Step 1.1 Raw Data'!B2433),"-",'Step 1.1 Raw Data'!B2433)</f>
        <v>86.480500000000006</v>
      </c>
      <c r="E2433">
        <f>IF(ISBLANK('Step 1.1 Raw Data'!C2433),"-",'Step 1.1 Raw Data'!C2433)</f>
        <v>86.480500000000006</v>
      </c>
      <c r="F2433">
        <f>IF(ISBLANK('Step 1.1 Raw Data'!D2433),"-",'Step 1.1 Raw Data'!D2433)</f>
        <v>86.480500000000006</v>
      </c>
      <c r="G2433" s="17">
        <f t="shared" si="191"/>
        <v>86.480500000000006</v>
      </c>
      <c r="H2433" s="61">
        <f>(SQRT(3)*G2433*'Step 1.1 Raw Data'!$G$3*'Step 1.1 Raw Data'!$G$4)/1000</f>
        <v>31.289344803382665</v>
      </c>
      <c r="J2433" s="10"/>
      <c r="K2433"/>
      <c r="L2433"/>
      <c r="M2433"/>
      <c r="N2433" s="17"/>
      <c r="O2433"/>
      <c r="P2433" s="10"/>
      <c r="Q2433"/>
      <c r="R2433"/>
      <c r="S2433"/>
      <c r="T2433" s="17"/>
    </row>
    <row r="2434" spans="1:20" x14ac:dyDescent="0.3">
      <c r="A2434" s="10">
        <f>IF(ISBLANK('Step 1.1 Raw Data'!A2434),"-",'Step 1.1 Raw Data'!A2434)</f>
        <v>43233.750140682867</v>
      </c>
      <c r="B2434">
        <f t="shared" si="190"/>
        <v>18</v>
      </c>
      <c r="C2434">
        <f t="shared" ref="C2434:C2497" si="192">WEEKDAY(A2434)</f>
        <v>1</v>
      </c>
      <c r="D2434">
        <f>IF(ISBLANK('Step 1.1 Raw Data'!B2434),"-",'Step 1.1 Raw Data'!B2434)</f>
        <v>86.433199999999999</v>
      </c>
      <c r="E2434">
        <f>IF(ISBLANK('Step 1.1 Raw Data'!C2434),"-",'Step 1.1 Raw Data'!C2434)</f>
        <v>86.433199999999999</v>
      </c>
      <c r="F2434">
        <f>IF(ISBLANK('Step 1.1 Raw Data'!D2434),"-",'Step 1.1 Raw Data'!D2434)</f>
        <v>86.433199999999999</v>
      </c>
      <c r="G2434" s="17">
        <f t="shared" si="191"/>
        <v>86.433199999999999</v>
      </c>
      <c r="H2434" s="61">
        <f>(SQRT(3)*G2434*'Step 1.1 Raw Data'!$G$3*'Step 1.1 Raw Data'!$G$4)/1000</f>
        <v>31.27223128057463</v>
      </c>
      <c r="J2434" s="10"/>
      <c r="K2434"/>
      <c r="L2434"/>
      <c r="M2434"/>
      <c r="N2434" s="17"/>
      <c r="O2434"/>
      <c r="P2434" s="10"/>
      <c r="Q2434"/>
      <c r="R2434"/>
      <c r="S2434"/>
      <c r="T2434" s="17"/>
    </row>
    <row r="2435" spans="1:20" x14ac:dyDescent="0.3">
      <c r="A2435" s="10">
        <f>IF(ISBLANK('Step 1.1 Raw Data'!A2435),"-",'Step 1.1 Raw Data'!A2435)</f>
        <v>43233.791807407404</v>
      </c>
      <c r="B2435">
        <f t="shared" ref="B2435:B2498" si="193">HOUR(A2435)</f>
        <v>19</v>
      </c>
      <c r="C2435">
        <f t="shared" si="192"/>
        <v>1</v>
      </c>
      <c r="D2435">
        <f>IF(ISBLANK('Step 1.1 Raw Data'!B2435),"-",'Step 1.1 Raw Data'!B2435)</f>
        <v>85.679400000000001</v>
      </c>
      <c r="E2435">
        <f>IF(ISBLANK('Step 1.1 Raw Data'!C2435),"-",'Step 1.1 Raw Data'!C2435)</f>
        <v>85.679400000000001</v>
      </c>
      <c r="F2435">
        <f>IF(ISBLANK('Step 1.1 Raw Data'!D2435),"-",'Step 1.1 Raw Data'!D2435)</f>
        <v>85.679400000000001</v>
      </c>
      <c r="G2435" s="17">
        <f t="shared" ref="G2435:G2498" si="194">AVERAGE(D2435:F2435)</f>
        <v>85.679400000000001</v>
      </c>
      <c r="H2435" s="61">
        <f>(SQRT(3)*G2435*'Step 1.1 Raw Data'!$G$3*'Step 1.1 Raw Data'!$G$4)/1000</f>
        <v>30.999500339925699</v>
      </c>
      <c r="J2435" s="10"/>
      <c r="K2435"/>
      <c r="L2435"/>
      <c r="M2435"/>
      <c r="N2435" s="17"/>
      <c r="O2435"/>
      <c r="P2435" s="10"/>
      <c r="Q2435"/>
      <c r="R2435"/>
      <c r="S2435"/>
      <c r="T2435" s="17"/>
    </row>
    <row r="2436" spans="1:20" x14ac:dyDescent="0.3">
      <c r="A2436" s="10">
        <f>IF(ISBLANK('Step 1.1 Raw Data'!A2436),"-",'Step 1.1 Raw Data'!A2436)</f>
        <v>43233.833474131941</v>
      </c>
      <c r="B2436">
        <f t="shared" si="193"/>
        <v>20</v>
      </c>
      <c r="C2436">
        <f t="shared" si="192"/>
        <v>1</v>
      </c>
      <c r="D2436">
        <f>IF(ISBLANK('Step 1.1 Raw Data'!B2436),"-",'Step 1.1 Raw Data'!B2436)</f>
        <v>86.329400000000007</v>
      </c>
      <c r="E2436">
        <f>IF(ISBLANK('Step 1.1 Raw Data'!C2436),"-",'Step 1.1 Raw Data'!C2436)</f>
        <v>86.329400000000007</v>
      </c>
      <c r="F2436">
        <f>IF(ISBLANK('Step 1.1 Raw Data'!D2436),"-",'Step 1.1 Raw Data'!D2436)</f>
        <v>86.329400000000007</v>
      </c>
      <c r="G2436" s="17">
        <f t="shared" si="194"/>
        <v>86.329400000000007</v>
      </c>
      <c r="H2436" s="61">
        <f>(SQRT(3)*G2436*'Step 1.1 Raw Data'!$G$3*'Step 1.1 Raw Data'!$G$4)/1000</f>
        <v>31.234675600501195</v>
      </c>
      <c r="J2436" s="10"/>
      <c r="K2436"/>
      <c r="L2436"/>
      <c r="M2436"/>
      <c r="N2436" s="17"/>
      <c r="O2436"/>
      <c r="P2436" s="10"/>
      <c r="Q2436"/>
      <c r="R2436"/>
      <c r="S2436"/>
      <c r="T2436" s="17"/>
    </row>
    <row r="2437" spans="1:20" x14ac:dyDescent="0.3">
      <c r="A2437" s="10">
        <f>IF(ISBLANK('Step 1.1 Raw Data'!A2437),"-",'Step 1.1 Raw Data'!A2437)</f>
        <v>43233.875140856479</v>
      </c>
      <c r="B2437">
        <f t="shared" si="193"/>
        <v>21</v>
      </c>
      <c r="C2437">
        <f t="shared" si="192"/>
        <v>1</v>
      </c>
      <c r="D2437">
        <f>IF(ISBLANK('Step 1.1 Raw Data'!B2437),"-",'Step 1.1 Raw Data'!B2437)</f>
        <v>86.356899999999996</v>
      </c>
      <c r="E2437">
        <f>IF(ISBLANK('Step 1.1 Raw Data'!C2437),"-",'Step 1.1 Raw Data'!C2437)</f>
        <v>86.356899999999996</v>
      </c>
      <c r="F2437">
        <f>IF(ISBLANK('Step 1.1 Raw Data'!D2437),"-",'Step 1.1 Raw Data'!D2437)</f>
        <v>86.356899999999996</v>
      </c>
      <c r="G2437" s="17">
        <f t="shared" si="194"/>
        <v>86.356899999999996</v>
      </c>
      <c r="H2437" s="61">
        <f>(SQRT(3)*G2437*'Step 1.1 Raw Data'!$G$3*'Step 1.1 Raw Data'!$G$4)/1000</f>
        <v>31.244625323064</v>
      </c>
      <c r="J2437" s="10"/>
      <c r="K2437"/>
      <c r="L2437"/>
      <c r="M2437"/>
      <c r="N2437" s="17"/>
      <c r="O2437"/>
      <c r="P2437" s="10"/>
      <c r="Q2437"/>
      <c r="R2437"/>
      <c r="S2437"/>
      <c r="T2437" s="17"/>
    </row>
    <row r="2438" spans="1:20" x14ac:dyDescent="0.3">
      <c r="A2438" s="10">
        <f>IF(ISBLANK('Step 1.1 Raw Data'!A2438),"-",'Step 1.1 Raw Data'!A2438)</f>
        <v>43233.916807581016</v>
      </c>
      <c r="B2438">
        <f t="shared" si="193"/>
        <v>22</v>
      </c>
      <c r="C2438">
        <f t="shared" si="192"/>
        <v>1</v>
      </c>
      <c r="D2438">
        <f>IF(ISBLANK('Step 1.1 Raw Data'!B2438),"-",'Step 1.1 Raw Data'!B2438)</f>
        <v>86.488100000000003</v>
      </c>
      <c r="E2438">
        <f>IF(ISBLANK('Step 1.1 Raw Data'!C2438),"-",'Step 1.1 Raw Data'!C2438)</f>
        <v>86.488100000000003</v>
      </c>
      <c r="F2438">
        <f>IF(ISBLANK('Step 1.1 Raw Data'!D2438),"-",'Step 1.1 Raw Data'!D2438)</f>
        <v>86.488100000000003</v>
      </c>
      <c r="G2438" s="17">
        <f t="shared" si="194"/>
        <v>86.488099999999989</v>
      </c>
      <c r="H2438" s="61">
        <f>(SQRT(3)*G2438*'Step 1.1 Raw Data'!$G$3*'Step 1.1 Raw Data'!$G$4)/1000</f>
        <v>31.292094544890926</v>
      </c>
      <c r="J2438" s="10"/>
      <c r="K2438"/>
      <c r="L2438"/>
      <c r="M2438"/>
      <c r="N2438" s="17"/>
      <c r="O2438"/>
      <c r="P2438" s="10"/>
      <c r="Q2438"/>
      <c r="R2438"/>
      <c r="S2438"/>
      <c r="T2438" s="17"/>
    </row>
    <row r="2439" spans="1:20" x14ac:dyDescent="0.3">
      <c r="A2439" s="10">
        <f>IF(ISBLANK('Step 1.1 Raw Data'!A2439),"-",'Step 1.1 Raw Data'!A2439)</f>
        <v>43233.958474305553</v>
      </c>
      <c r="B2439">
        <f t="shared" si="193"/>
        <v>23</v>
      </c>
      <c r="C2439">
        <f t="shared" si="192"/>
        <v>1</v>
      </c>
      <c r="D2439">
        <f>IF(ISBLANK('Step 1.1 Raw Data'!B2439),"-",'Step 1.1 Raw Data'!B2439)</f>
        <v>86.433199999999999</v>
      </c>
      <c r="E2439">
        <f>IF(ISBLANK('Step 1.1 Raw Data'!C2439),"-",'Step 1.1 Raw Data'!C2439)</f>
        <v>86.433199999999999</v>
      </c>
      <c r="F2439">
        <f>IF(ISBLANK('Step 1.1 Raw Data'!D2439),"-",'Step 1.1 Raw Data'!D2439)</f>
        <v>86.433199999999999</v>
      </c>
      <c r="G2439" s="17">
        <f t="shared" si="194"/>
        <v>86.433199999999999</v>
      </c>
      <c r="H2439" s="61">
        <f>(SQRT(3)*G2439*'Step 1.1 Raw Data'!$G$3*'Step 1.1 Raw Data'!$G$4)/1000</f>
        <v>31.27223128057463</v>
      </c>
      <c r="J2439" s="10"/>
      <c r="K2439"/>
      <c r="L2439"/>
      <c r="M2439"/>
      <c r="N2439" s="17"/>
      <c r="O2439"/>
      <c r="P2439" s="10"/>
      <c r="Q2439"/>
      <c r="R2439"/>
      <c r="S2439"/>
      <c r="T2439" s="17"/>
    </row>
    <row r="2440" spans="1:20" x14ac:dyDescent="0.3">
      <c r="A2440" s="10">
        <f>IF(ISBLANK('Step 1.1 Raw Data'!A2440),"-",'Step 1.1 Raw Data'!A2440)</f>
        <v>43234.00014103009</v>
      </c>
      <c r="B2440">
        <f t="shared" si="193"/>
        <v>0</v>
      </c>
      <c r="C2440">
        <f t="shared" si="192"/>
        <v>2</v>
      </c>
      <c r="D2440">
        <f>IF(ISBLANK('Step 1.1 Raw Data'!B2440),"-",'Step 1.1 Raw Data'!B2440)</f>
        <v>86.408799999999999</v>
      </c>
      <c r="E2440">
        <f>IF(ISBLANK('Step 1.1 Raw Data'!C2440),"-",'Step 1.1 Raw Data'!C2440)</f>
        <v>86.408799999999999</v>
      </c>
      <c r="F2440">
        <f>IF(ISBLANK('Step 1.1 Raw Data'!D2440),"-",'Step 1.1 Raw Data'!D2440)</f>
        <v>86.408799999999999</v>
      </c>
      <c r="G2440" s="17">
        <f t="shared" si="194"/>
        <v>86.408799999999999</v>
      </c>
      <c r="H2440" s="61">
        <f>(SQRT(3)*G2440*'Step 1.1 Raw Data'!$G$3*'Step 1.1 Raw Data'!$G$4)/1000</f>
        <v>31.263403163100719</v>
      </c>
      <c r="J2440" s="10"/>
      <c r="K2440"/>
      <c r="L2440"/>
      <c r="M2440"/>
      <c r="N2440" s="17"/>
      <c r="O2440"/>
      <c r="P2440" s="10"/>
      <c r="Q2440"/>
      <c r="R2440"/>
      <c r="S2440"/>
      <c r="T2440" s="17"/>
    </row>
    <row r="2441" spans="1:20" x14ac:dyDescent="0.3">
      <c r="A2441" s="10">
        <f>IF(ISBLANK('Step 1.1 Raw Data'!A2441),"-",'Step 1.1 Raw Data'!A2441)</f>
        <v>43234.041807754627</v>
      </c>
      <c r="B2441">
        <f t="shared" si="193"/>
        <v>1</v>
      </c>
      <c r="C2441">
        <f t="shared" si="192"/>
        <v>2</v>
      </c>
      <c r="D2441">
        <f>IF(ISBLANK('Step 1.1 Raw Data'!B2441),"-",'Step 1.1 Raw Data'!B2441)</f>
        <v>86.042599999999993</v>
      </c>
      <c r="E2441">
        <f>IF(ISBLANK('Step 1.1 Raw Data'!C2441),"-",'Step 1.1 Raw Data'!C2441)</f>
        <v>86.042599999999993</v>
      </c>
      <c r="F2441">
        <f>IF(ISBLANK('Step 1.1 Raw Data'!D2441),"-",'Step 1.1 Raw Data'!D2441)</f>
        <v>86.042599999999993</v>
      </c>
      <c r="G2441" s="17">
        <f t="shared" si="194"/>
        <v>86.042599999999993</v>
      </c>
      <c r="H2441" s="61">
        <f>(SQRT(3)*G2441*'Step 1.1 Raw Data'!$G$3*'Step 1.1 Raw Data'!$G$4)/1000</f>
        <v>31.130909039373417</v>
      </c>
      <c r="J2441" s="10"/>
      <c r="K2441"/>
      <c r="L2441"/>
      <c r="M2441"/>
      <c r="N2441" s="17"/>
      <c r="O2441"/>
      <c r="P2441" s="10"/>
      <c r="Q2441"/>
      <c r="R2441"/>
      <c r="S2441"/>
      <c r="T2441" s="17"/>
    </row>
    <row r="2442" spans="1:20" x14ac:dyDescent="0.3">
      <c r="A2442" s="10">
        <f>IF(ISBLANK('Step 1.1 Raw Data'!A2442),"-",'Step 1.1 Raw Data'!A2442)</f>
        <v>43234.083474479165</v>
      </c>
      <c r="B2442">
        <f t="shared" si="193"/>
        <v>2</v>
      </c>
      <c r="C2442">
        <f t="shared" si="192"/>
        <v>2</v>
      </c>
      <c r="D2442">
        <f>IF(ISBLANK('Step 1.1 Raw Data'!B2442),"-",'Step 1.1 Raw Data'!B2442)</f>
        <v>86.391999999999996</v>
      </c>
      <c r="E2442">
        <f>IF(ISBLANK('Step 1.1 Raw Data'!C2442),"-",'Step 1.1 Raw Data'!C2442)</f>
        <v>86.391999999999996</v>
      </c>
      <c r="F2442">
        <f>IF(ISBLANK('Step 1.1 Raw Data'!D2442),"-",'Step 1.1 Raw Data'!D2442)</f>
        <v>86.391999999999996</v>
      </c>
      <c r="G2442" s="17">
        <f t="shared" si="194"/>
        <v>86.391999999999996</v>
      </c>
      <c r="H2442" s="61">
        <f>(SQRT(3)*G2442*'Step 1.1 Raw Data'!$G$3*'Step 1.1 Raw Data'!$G$4)/1000</f>
        <v>31.257324787135076</v>
      </c>
      <c r="J2442" s="10"/>
      <c r="K2442"/>
      <c r="L2442"/>
      <c r="M2442"/>
      <c r="N2442" s="17"/>
      <c r="O2442"/>
      <c r="P2442" s="10"/>
      <c r="Q2442"/>
      <c r="R2442"/>
      <c r="S2442"/>
      <c r="T2442" s="17"/>
    </row>
    <row r="2443" spans="1:20" x14ac:dyDescent="0.3">
      <c r="A2443" s="10">
        <f>IF(ISBLANK('Step 1.1 Raw Data'!A2443),"-",'Step 1.1 Raw Data'!A2443)</f>
        <v>43234.125141203702</v>
      </c>
      <c r="B2443">
        <f t="shared" si="193"/>
        <v>3</v>
      </c>
      <c r="C2443">
        <f t="shared" si="192"/>
        <v>2</v>
      </c>
      <c r="D2443">
        <f>IF(ISBLANK('Step 1.1 Raw Data'!B2443),"-",'Step 1.1 Raw Data'!B2443)</f>
        <v>86.277600000000007</v>
      </c>
      <c r="E2443">
        <f>IF(ISBLANK('Step 1.1 Raw Data'!C2443),"-",'Step 1.1 Raw Data'!C2443)</f>
        <v>86.277600000000007</v>
      </c>
      <c r="F2443">
        <f>IF(ISBLANK('Step 1.1 Raw Data'!D2443),"-",'Step 1.1 Raw Data'!D2443)</f>
        <v>86.277600000000007</v>
      </c>
      <c r="G2443" s="17">
        <f t="shared" si="194"/>
        <v>86.277600000000007</v>
      </c>
      <c r="H2443" s="61">
        <f>(SQRT(3)*G2443*'Step 1.1 Raw Data'!$G$3*'Step 1.1 Raw Data'!$G$4)/1000</f>
        <v>31.215933941273793</v>
      </c>
      <c r="J2443" s="10"/>
      <c r="K2443"/>
      <c r="L2443"/>
      <c r="M2443"/>
      <c r="N2443" s="17"/>
      <c r="O2443"/>
      <c r="P2443" s="10"/>
      <c r="Q2443"/>
      <c r="R2443"/>
      <c r="S2443"/>
      <c r="T2443" s="17"/>
    </row>
    <row r="2444" spans="1:20" x14ac:dyDescent="0.3">
      <c r="A2444" s="10">
        <f>IF(ISBLANK('Step 1.1 Raw Data'!A2444),"-",'Step 1.1 Raw Data'!A2444)</f>
        <v>43234.166807928239</v>
      </c>
      <c r="B2444">
        <f t="shared" si="193"/>
        <v>4</v>
      </c>
      <c r="C2444">
        <f t="shared" si="192"/>
        <v>2</v>
      </c>
      <c r="D2444">
        <f>IF(ISBLANK('Step 1.1 Raw Data'!B2444),"-",'Step 1.1 Raw Data'!B2444)</f>
        <v>86.503399999999999</v>
      </c>
      <c r="E2444">
        <f>IF(ISBLANK('Step 1.1 Raw Data'!C2444),"-",'Step 1.1 Raw Data'!C2444)</f>
        <v>86.503399999999999</v>
      </c>
      <c r="F2444">
        <f>IF(ISBLANK('Step 1.1 Raw Data'!D2444),"-",'Step 1.1 Raw Data'!D2444)</f>
        <v>86.503399999999999</v>
      </c>
      <c r="G2444" s="17">
        <f t="shared" si="194"/>
        <v>86.503399999999999</v>
      </c>
      <c r="H2444" s="61">
        <f>(SQRT(3)*G2444*'Step 1.1 Raw Data'!$G$3*'Step 1.1 Raw Data'!$G$4)/1000</f>
        <v>31.297630208716786</v>
      </c>
      <c r="J2444" s="10"/>
      <c r="K2444"/>
      <c r="L2444"/>
      <c r="M2444"/>
      <c r="N2444" s="17"/>
      <c r="O2444"/>
      <c r="P2444" s="10"/>
      <c r="Q2444"/>
      <c r="R2444"/>
      <c r="S2444"/>
      <c r="T2444" s="17"/>
    </row>
    <row r="2445" spans="1:20" x14ac:dyDescent="0.3">
      <c r="A2445" s="10">
        <f>IF(ISBLANK('Step 1.1 Raw Data'!A2445),"-",'Step 1.1 Raw Data'!A2445)</f>
        <v>43234.208474652776</v>
      </c>
      <c r="B2445">
        <f t="shared" si="193"/>
        <v>5</v>
      </c>
      <c r="C2445">
        <f t="shared" si="192"/>
        <v>2</v>
      </c>
      <c r="D2445">
        <f>IF(ISBLANK('Step 1.1 Raw Data'!B2445),"-",'Step 1.1 Raw Data'!B2445)</f>
        <v>86.366100000000003</v>
      </c>
      <c r="E2445">
        <f>IF(ISBLANK('Step 1.1 Raw Data'!C2445),"-",'Step 1.1 Raw Data'!C2445)</f>
        <v>86.366100000000003</v>
      </c>
      <c r="F2445">
        <f>IF(ISBLANK('Step 1.1 Raw Data'!D2445),"-",'Step 1.1 Raw Data'!D2445)</f>
        <v>86.366100000000003</v>
      </c>
      <c r="G2445" s="17">
        <f t="shared" si="194"/>
        <v>86.366100000000003</v>
      </c>
      <c r="H2445" s="61">
        <f>(SQRT(3)*G2445*'Step 1.1 Raw Data'!$G$3*'Step 1.1 Raw Data'!$G$4)/1000</f>
        <v>31.247953957521378</v>
      </c>
      <c r="J2445" s="10"/>
      <c r="K2445"/>
      <c r="L2445"/>
      <c r="M2445"/>
      <c r="N2445" s="17"/>
      <c r="O2445"/>
      <c r="P2445" s="10"/>
      <c r="Q2445"/>
      <c r="R2445"/>
      <c r="S2445"/>
      <c r="T2445" s="17"/>
    </row>
    <row r="2446" spans="1:20" x14ac:dyDescent="0.3">
      <c r="A2446" s="10">
        <f>IF(ISBLANK('Step 1.1 Raw Data'!A2446),"-",'Step 1.1 Raw Data'!A2446)</f>
        <v>43234.250141377313</v>
      </c>
      <c r="B2446">
        <f t="shared" si="193"/>
        <v>6</v>
      </c>
      <c r="C2446">
        <f t="shared" si="192"/>
        <v>2</v>
      </c>
      <c r="D2446">
        <f>IF(ISBLANK('Step 1.1 Raw Data'!B2446),"-",'Step 1.1 Raw Data'!B2446)</f>
        <v>86.2898</v>
      </c>
      <c r="E2446">
        <f>IF(ISBLANK('Step 1.1 Raw Data'!C2446),"-",'Step 1.1 Raw Data'!C2446)</f>
        <v>86.2898</v>
      </c>
      <c r="F2446">
        <f>IF(ISBLANK('Step 1.1 Raw Data'!D2446),"-",'Step 1.1 Raw Data'!D2446)</f>
        <v>86.2898</v>
      </c>
      <c r="G2446" s="17">
        <f t="shared" si="194"/>
        <v>86.2898</v>
      </c>
      <c r="H2446" s="61">
        <f>(SQRT(3)*G2446*'Step 1.1 Raw Data'!$G$3*'Step 1.1 Raw Data'!$G$4)/1000</f>
        <v>31.220348000010748</v>
      </c>
      <c r="J2446" s="10"/>
      <c r="K2446"/>
      <c r="L2446"/>
      <c r="M2446"/>
      <c r="N2446" s="17"/>
      <c r="O2446"/>
      <c r="P2446" s="10"/>
      <c r="Q2446"/>
      <c r="R2446"/>
      <c r="S2446"/>
      <c r="T2446" s="17"/>
    </row>
    <row r="2447" spans="1:20" x14ac:dyDescent="0.3">
      <c r="A2447" s="10">
        <f>IF(ISBLANK('Step 1.1 Raw Data'!A2447),"-",'Step 1.1 Raw Data'!A2447)</f>
        <v>43234.291808101851</v>
      </c>
      <c r="B2447">
        <f t="shared" si="193"/>
        <v>7</v>
      </c>
      <c r="C2447">
        <f t="shared" si="192"/>
        <v>2</v>
      </c>
      <c r="D2447">
        <f>IF(ISBLANK('Step 1.1 Raw Data'!B2447),"-",'Step 1.1 Raw Data'!B2447)</f>
        <v>86.204300000000003</v>
      </c>
      <c r="E2447">
        <f>IF(ISBLANK('Step 1.1 Raw Data'!C2447),"-",'Step 1.1 Raw Data'!C2447)</f>
        <v>86.204300000000003</v>
      </c>
      <c r="F2447">
        <f>IF(ISBLANK('Step 1.1 Raw Data'!D2447),"-",'Step 1.1 Raw Data'!D2447)</f>
        <v>86.204300000000003</v>
      </c>
      <c r="G2447" s="17">
        <f t="shared" si="194"/>
        <v>86.204300000000003</v>
      </c>
      <c r="H2447" s="61">
        <f>(SQRT(3)*G2447*'Step 1.1 Raw Data'!$G$3*'Step 1.1 Raw Data'!$G$4)/1000</f>
        <v>31.189413408042743</v>
      </c>
      <c r="J2447" s="10"/>
      <c r="K2447"/>
      <c r="L2447"/>
      <c r="M2447"/>
      <c r="N2447" s="17"/>
      <c r="O2447"/>
      <c r="P2447" s="10"/>
      <c r="Q2447"/>
      <c r="R2447"/>
      <c r="S2447"/>
      <c r="T2447" s="17"/>
    </row>
    <row r="2448" spans="1:20" x14ac:dyDescent="0.3">
      <c r="A2448" s="10">
        <f>IF(ISBLANK('Step 1.1 Raw Data'!A2448),"-",'Step 1.1 Raw Data'!A2448)</f>
        <v>43234.333474826388</v>
      </c>
      <c r="B2448">
        <f t="shared" si="193"/>
        <v>8</v>
      </c>
      <c r="C2448">
        <f t="shared" si="192"/>
        <v>2</v>
      </c>
      <c r="D2448">
        <f>IF(ISBLANK('Step 1.1 Raw Data'!B2448),"-",'Step 1.1 Raw Data'!B2448)</f>
        <v>86.335499999999996</v>
      </c>
      <c r="E2448">
        <f>IF(ISBLANK('Step 1.1 Raw Data'!C2448),"-",'Step 1.1 Raw Data'!C2448)</f>
        <v>86.335499999999996</v>
      </c>
      <c r="F2448">
        <f>IF(ISBLANK('Step 1.1 Raw Data'!D2448),"-",'Step 1.1 Raw Data'!D2448)</f>
        <v>86.335499999999996</v>
      </c>
      <c r="G2448" s="17">
        <f t="shared" si="194"/>
        <v>86.335499999999982</v>
      </c>
      <c r="H2448" s="61">
        <f>(SQRT(3)*G2448*'Step 1.1 Raw Data'!$G$3*'Step 1.1 Raw Data'!$G$4)/1000</f>
        <v>31.236882629869662</v>
      </c>
      <c r="J2448" s="10"/>
      <c r="K2448"/>
      <c r="L2448"/>
      <c r="M2448"/>
      <c r="N2448" s="17"/>
      <c r="O2448"/>
      <c r="P2448" s="10"/>
      <c r="Q2448"/>
      <c r="R2448"/>
      <c r="S2448"/>
      <c r="T2448" s="17"/>
    </row>
    <row r="2449" spans="1:20" x14ac:dyDescent="0.3">
      <c r="A2449" s="10">
        <f>IF(ISBLANK('Step 1.1 Raw Data'!A2449),"-",'Step 1.1 Raw Data'!A2449)</f>
        <v>43234.375141550925</v>
      </c>
      <c r="B2449">
        <f t="shared" si="193"/>
        <v>9</v>
      </c>
      <c r="C2449">
        <f t="shared" si="192"/>
        <v>2</v>
      </c>
      <c r="D2449">
        <f>IF(ISBLANK('Step 1.1 Raw Data'!B2449),"-",'Step 1.1 Raw Data'!B2449)</f>
        <v>86.379800000000003</v>
      </c>
      <c r="E2449">
        <f>IF(ISBLANK('Step 1.1 Raw Data'!C2449),"-",'Step 1.1 Raw Data'!C2449)</f>
        <v>86.379800000000003</v>
      </c>
      <c r="F2449">
        <f>IF(ISBLANK('Step 1.1 Raw Data'!D2449),"-",'Step 1.1 Raw Data'!D2449)</f>
        <v>86.379800000000003</v>
      </c>
      <c r="G2449" s="17">
        <f t="shared" si="194"/>
        <v>86.379800000000003</v>
      </c>
      <c r="H2449" s="61">
        <f>(SQRT(3)*G2449*'Step 1.1 Raw Data'!$G$3*'Step 1.1 Raw Data'!$G$4)/1000</f>
        <v>31.252910728398124</v>
      </c>
      <c r="J2449" s="10"/>
      <c r="K2449"/>
      <c r="L2449"/>
      <c r="M2449"/>
      <c r="N2449" s="17"/>
      <c r="O2449"/>
      <c r="P2449" s="10"/>
      <c r="Q2449"/>
      <c r="R2449"/>
      <c r="S2449"/>
      <c r="T2449" s="17"/>
    </row>
    <row r="2450" spans="1:20" x14ac:dyDescent="0.3">
      <c r="A2450" s="10">
        <f>IF(ISBLANK('Step 1.1 Raw Data'!A2450),"-",'Step 1.1 Raw Data'!A2450)</f>
        <v>43234.416808275462</v>
      </c>
      <c r="B2450">
        <f t="shared" si="193"/>
        <v>10</v>
      </c>
      <c r="C2450">
        <f t="shared" si="192"/>
        <v>2</v>
      </c>
      <c r="D2450">
        <f>IF(ISBLANK('Step 1.1 Raw Data'!B2450),"-",'Step 1.1 Raw Data'!B2450)</f>
        <v>86.227199999999996</v>
      </c>
      <c r="E2450">
        <f>IF(ISBLANK('Step 1.1 Raw Data'!C2450),"-",'Step 1.1 Raw Data'!C2450)</f>
        <v>86.227199999999996</v>
      </c>
      <c r="F2450">
        <f>IF(ISBLANK('Step 1.1 Raw Data'!D2450),"-",'Step 1.1 Raw Data'!D2450)</f>
        <v>86.227199999999996</v>
      </c>
      <c r="G2450" s="17">
        <f t="shared" si="194"/>
        <v>86.227199999999996</v>
      </c>
      <c r="H2450" s="61">
        <f>(SQRT(3)*G2450*'Step 1.1 Raw Data'!$G$3*'Step 1.1 Raw Data'!$G$4)/1000</f>
        <v>31.197698813376856</v>
      </c>
      <c r="J2450" s="10"/>
      <c r="K2450"/>
      <c r="L2450"/>
      <c r="M2450"/>
      <c r="N2450" s="17"/>
      <c r="O2450"/>
      <c r="P2450" s="10"/>
      <c r="Q2450"/>
      <c r="R2450"/>
      <c r="S2450"/>
      <c r="T2450" s="17"/>
    </row>
    <row r="2451" spans="1:20" x14ac:dyDescent="0.3">
      <c r="A2451" s="10">
        <f>IF(ISBLANK('Step 1.1 Raw Data'!A2451),"-",'Step 1.1 Raw Data'!A2451)</f>
        <v>43234.458474999999</v>
      </c>
      <c r="B2451">
        <f t="shared" si="193"/>
        <v>11</v>
      </c>
      <c r="C2451">
        <f t="shared" si="192"/>
        <v>2</v>
      </c>
      <c r="D2451">
        <f>IF(ISBLANK('Step 1.1 Raw Data'!B2451),"-",'Step 1.1 Raw Data'!B2451)</f>
        <v>86.2119</v>
      </c>
      <c r="E2451">
        <f>IF(ISBLANK('Step 1.1 Raw Data'!C2451),"-",'Step 1.1 Raw Data'!C2451)</f>
        <v>86.2119</v>
      </c>
      <c r="F2451">
        <f>IF(ISBLANK('Step 1.1 Raw Data'!D2451),"-",'Step 1.1 Raw Data'!D2451)</f>
        <v>86.2119</v>
      </c>
      <c r="G2451" s="17">
        <f t="shared" si="194"/>
        <v>86.2119</v>
      </c>
      <c r="H2451" s="61">
        <f>(SQRT(3)*G2451*'Step 1.1 Raw Data'!$G$3*'Step 1.1 Raw Data'!$G$4)/1000</f>
        <v>31.192163149551003</v>
      </c>
      <c r="J2451" s="10"/>
      <c r="K2451"/>
      <c r="L2451"/>
      <c r="M2451"/>
      <c r="N2451" s="17"/>
      <c r="O2451"/>
      <c r="P2451" s="10"/>
      <c r="Q2451"/>
      <c r="R2451"/>
      <c r="S2451"/>
      <c r="T2451" s="17"/>
    </row>
    <row r="2452" spans="1:20" x14ac:dyDescent="0.3">
      <c r="A2452" s="10">
        <f>IF(ISBLANK('Step 1.1 Raw Data'!A2452),"-",'Step 1.1 Raw Data'!A2452)</f>
        <v>43234.500141724537</v>
      </c>
      <c r="B2452">
        <f t="shared" si="193"/>
        <v>12</v>
      </c>
      <c r="C2452">
        <f t="shared" si="192"/>
        <v>2</v>
      </c>
      <c r="D2452">
        <f>IF(ISBLANK('Step 1.1 Raw Data'!B2452),"-",'Step 1.1 Raw Data'!B2452)</f>
        <v>86.388999999999996</v>
      </c>
      <c r="E2452">
        <f>IF(ISBLANK('Step 1.1 Raw Data'!C2452),"-",'Step 1.1 Raw Data'!C2452)</f>
        <v>86.388999999999996</v>
      </c>
      <c r="F2452">
        <f>IF(ISBLANK('Step 1.1 Raw Data'!D2452),"-",'Step 1.1 Raw Data'!D2452)</f>
        <v>86.388999999999996</v>
      </c>
      <c r="G2452" s="17">
        <f t="shared" si="194"/>
        <v>86.388999999999996</v>
      </c>
      <c r="H2452" s="61">
        <f>(SQRT(3)*G2452*'Step 1.1 Raw Data'!$G$3*'Step 1.1 Raw Data'!$G$4)/1000</f>
        <v>31.256239362855496</v>
      </c>
      <c r="J2452" s="10"/>
      <c r="K2452"/>
      <c r="L2452"/>
      <c r="M2452"/>
      <c r="N2452" s="17"/>
      <c r="O2452"/>
      <c r="P2452" s="10"/>
      <c r="Q2452"/>
      <c r="R2452"/>
      <c r="S2452"/>
      <c r="T2452" s="17"/>
    </row>
    <row r="2453" spans="1:20" x14ac:dyDescent="0.3">
      <c r="A2453" s="10">
        <f>IF(ISBLANK('Step 1.1 Raw Data'!A2453),"-",'Step 1.1 Raw Data'!A2453)</f>
        <v>43234.541808449074</v>
      </c>
      <c r="B2453">
        <f t="shared" si="193"/>
        <v>13</v>
      </c>
      <c r="C2453">
        <f t="shared" si="192"/>
        <v>2</v>
      </c>
      <c r="D2453">
        <f>IF(ISBLANK('Step 1.1 Raw Data'!B2453),"-",'Step 1.1 Raw Data'!B2453)</f>
        <v>86.402699999999996</v>
      </c>
      <c r="E2453">
        <f>IF(ISBLANK('Step 1.1 Raw Data'!C2453),"-",'Step 1.1 Raw Data'!C2453)</f>
        <v>86.402699999999996</v>
      </c>
      <c r="F2453">
        <f>IF(ISBLANK('Step 1.1 Raw Data'!D2453),"-",'Step 1.1 Raw Data'!D2453)</f>
        <v>86.402699999999996</v>
      </c>
      <c r="G2453" s="17">
        <f t="shared" si="194"/>
        <v>86.402699999999996</v>
      </c>
      <c r="H2453" s="61">
        <f>(SQRT(3)*G2453*'Step 1.1 Raw Data'!$G$3*'Step 1.1 Raw Data'!$G$4)/1000</f>
        <v>31.261196133732241</v>
      </c>
      <c r="J2453" s="10"/>
      <c r="K2453"/>
      <c r="L2453"/>
      <c r="M2453"/>
      <c r="N2453" s="17"/>
      <c r="O2453"/>
      <c r="P2453" s="10"/>
      <c r="Q2453"/>
      <c r="R2453"/>
      <c r="S2453"/>
      <c r="T2453" s="17"/>
    </row>
    <row r="2454" spans="1:20" x14ac:dyDescent="0.3">
      <c r="A2454" s="10">
        <f>IF(ISBLANK('Step 1.1 Raw Data'!A2454),"-",'Step 1.1 Raw Data'!A2454)</f>
        <v>43234.583475173611</v>
      </c>
      <c r="B2454">
        <f t="shared" si="193"/>
        <v>14</v>
      </c>
      <c r="C2454">
        <f t="shared" si="192"/>
        <v>2</v>
      </c>
      <c r="D2454">
        <f>IF(ISBLANK('Step 1.1 Raw Data'!B2454),"-",'Step 1.1 Raw Data'!B2454)</f>
        <v>86.378299999999996</v>
      </c>
      <c r="E2454">
        <f>IF(ISBLANK('Step 1.1 Raw Data'!C2454),"-",'Step 1.1 Raw Data'!C2454)</f>
        <v>86.378299999999996</v>
      </c>
      <c r="F2454">
        <f>IF(ISBLANK('Step 1.1 Raw Data'!D2454),"-",'Step 1.1 Raw Data'!D2454)</f>
        <v>86.378299999999996</v>
      </c>
      <c r="G2454" s="17">
        <f t="shared" si="194"/>
        <v>86.37830000000001</v>
      </c>
      <c r="H2454" s="61">
        <f>(SQRT(3)*G2454*'Step 1.1 Raw Data'!$G$3*'Step 1.1 Raw Data'!$G$4)/1000</f>
        <v>31.252368016258334</v>
      </c>
      <c r="J2454" s="10"/>
      <c r="K2454"/>
      <c r="L2454"/>
      <c r="M2454"/>
      <c r="N2454" s="17"/>
      <c r="O2454"/>
      <c r="P2454" s="10"/>
      <c r="Q2454"/>
      <c r="R2454"/>
      <c r="S2454"/>
      <c r="T2454" s="17"/>
    </row>
    <row r="2455" spans="1:20" x14ac:dyDescent="0.3">
      <c r="A2455" s="10">
        <f>IF(ISBLANK('Step 1.1 Raw Data'!A2455),"-",'Step 1.1 Raw Data'!A2455)</f>
        <v>43234.625141898148</v>
      </c>
      <c r="B2455">
        <f t="shared" si="193"/>
        <v>15</v>
      </c>
      <c r="C2455">
        <f t="shared" si="192"/>
        <v>2</v>
      </c>
      <c r="D2455">
        <f>IF(ISBLANK('Step 1.1 Raw Data'!B2455),"-",'Step 1.1 Raw Data'!B2455)</f>
        <v>86.335499999999996</v>
      </c>
      <c r="E2455">
        <f>IF(ISBLANK('Step 1.1 Raw Data'!C2455),"-",'Step 1.1 Raw Data'!C2455)</f>
        <v>86.335499999999996</v>
      </c>
      <c r="F2455">
        <f>IF(ISBLANK('Step 1.1 Raw Data'!D2455),"-",'Step 1.1 Raw Data'!D2455)</f>
        <v>86.335499999999996</v>
      </c>
      <c r="G2455" s="17">
        <f t="shared" si="194"/>
        <v>86.335499999999982</v>
      </c>
      <c r="H2455" s="61">
        <f>(SQRT(3)*G2455*'Step 1.1 Raw Data'!$G$3*'Step 1.1 Raw Data'!$G$4)/1000</f>
        <v>31.236882629869662</v>
      </c>
      <c r="J2455" s="10"/>
      <c r="K2455"/>
      <c r="L2455"/>
      <c r="M2455"/>
      <c r="N2455" s="17"/>
      <c r="O2455"/>
      <c r="P2455" s="10"/>
      <c r="Q2455"/>
      <c r="R2455"/>
      <c r="S2455"/>
      <c r="T2455" s="17"/>
    </row>
    <row r="2456" spans="1:20" x14ac:dyDescent="0.3">
      <c r="A2456" s="10">
        <f>IF(ISBLANK('Step 1.1 Raw Data'!A2456),"-",'Step 1.1 Raw Data'!A2456)</f>
        <v>43234.666808622685</v>
      </c>
      <c r="B2456">
        <f t="shared" si="193"/>
        <v>16</v>
      </c>
      <c r="C2456">
        <f t="shared" si="192"/>
        <v>2</v>
      </c>
      <c r="D2456">
        <f>IF(ISBLANK('Step 1.1 Raw Data'!B2456),"-",'Step 1.1 Raw Data'!B2456)</f>
        <v>86.349299999999999</v>
      </c>
      <c r="E2456">
        <f>IF(ISBLANK('Step 1.1 Raw Data'!C2456),"-",'Step 1.1 Raw Data'!C2456)</f>
        <v>86.349299999999999</v>
      </c>
      <c r="F2456">
        <f>IF(ISBLANK('Step 1.1 Raw Data'!D2456),"-",'Step 1.1 Raw Data'!D2456)</f>
        <v>86.349299999999999</v>
      </c>
      <c r="G2456" s="17">
        <f t="shared" si="194"/>
        <v>86.349300000000014</v>
      </c>
      <c r="H2456" s="61">
        <f>(SQRT(3)*G2456*'Step 1.1 Raw Data'!$G$3*'Step 1.1 Raw Data'!$G$4)/1000</f>
        <v>31.241875581555739</v>
      </c>
      <c r="J2456" s="10"/>
      <c r="K2456"/>
      <c r="L2456"/>
      <c r="M2456"/>
      <c r="N2456" s="17"/>
      <c r="O2456"/>
      <c r="P2456" s="10"/>
      <c r="Q2456"/>
      <c r="R2456"/>
      <c r="S2456"/>
      <c r="T2456" s="17"/>
    </row>
    <row r="2457" spans="1:20" x14ac:dyDescent="0.3">
      <c r="A2457" s="10">
        <f>IF(ISBLANK('Step 1.1 Raw Data'!A2457),"-",'Step 1.1 Raw Data'!A2457)</f>
        <v>43234.708475347223</v>
      </c>
      <c r="B2457">
        <f t="shared" si="193"/>
        <v>17</v>
      </c>
      <c r="C2457">
        <f t="shared" si="192"/>
        <v>2</v>
      </c>
      <c r="D2457">
        <f>IF(ISBLANK('Step 1.1 Raw Data'!B2457),"-",'Step 1.1 Raw Data'!B2457)</f>
        <v>86.244</v>
      </c>
      <c r="E2457">
        <f>IF(ISBLANK('Step 1.1 Raw Data'!C2457),"-",'Step 1.1 Raw Data'!C2457)</f>
        <v>86.244</v>
      </c>
      <c r="F2457">
        <f>IF(ISBLANK('Step 1.1 Raw Data'!D2457),"-",'Step 1.1 Raw Data'!D2457)</f>
        <v>86.244</v>
      </c>
      <c r="G2457" s="17">
        <f t="shared" si="194"/>
        <v>86.243999999999986</v>
      </c>
      <c r="H2457" s="61">
        <f>(SQRT(3)*G2457*'Step 1.1 Raw Data'!$G$3*'Step 1.1 Raw Data'!$G$4)/1000</f>
        <v>31.2037771893425</v>
      </c>
      <c r="J2457" s="10"/>
      <c r="K2457"/>
      <c r="L2457"/>
      <c r="M2457"/>
      <c r="N2457" s="17"/>
      <c r="O2457"/>
      <c r="P2457" s="10"/>
      <c r="Q2457"/>
      <c r="R2457"/>
      <c r="S2457"/>
      <c r="T2457" s="17"/>
    </row>
    <row r="2458" spans="1:20" x14ac:dyDescent="0.3">
      <c r="A2458" s="10">
        <f>IF(ISBLANK('Step 1.1 Raw Data'!A2458),"-",'Step 1.1 Raw Data'!A2458)</f>
        <v>43234.75014207176</v>
      </c>
      <c r="B2458">
        <f t="shared" si="193"/>
        <v>18</v>
      </c>
      <c r="C2458">
        <f t="shared" si="192"/>
        <v>2</v>
      </c>
      <c r="D2458">
        <f>IF(ISBLANK('Step 1.1 Raw Data'!B2458),"-",'Step 1.1 Raw Data'!B2458)</f>
        <v>86.3142</v>
      </c>
      <c r="E2458">
        <f>IF(ISBLANK('Step 1.1 Raw Data'!C2458),"-",'Step 1.1 Raw Data'!C2458)</f>
        <v>86.3142</v>
      </c>
      <c r="F2458">
        <f>IF(ISBLANK('Step 1.1 Raw Data'!D2458),"-",'Step 1.1 Raw Data'!D2458)</f>
        <v>86.3142</v>
      </c>
      <c r="G2458" s="17">
        <f t="shared" si="194"/>
        <v>86.314199999999985</v>
      </c>
      <c r="H2458" s="61">
        <f>(SQRT(3)*G2458*'Step 1.1 Raw Data'!$G$3*'Step 1.1 Raw Data'!$G$4)/1000</f>
        <v>31.229176117484656</v>
      </c>
      <c r="J2458" s="10"/>
      <c r="K2458"/>
      <c r="L2458"/>
      <c r="M2458"/>
      <c r="N2458" s="17"/>
      <c r="O2458"/>
      <c r="P2458" s="10"/>
      <c r="Q2458"/>
      <c r="R2458"/>
      <c r="S2458"/>
      <c r="T2458" s="17"/>
    </row>
    <row r="2459" spans="1:20" x14ac:dyDescent="0.3">
      <c r="A2459" s="10">
        <f>IF(ISBLANK('Step 1.1 Raw Data'!A2459),"-",'Step 1.1 Raw Data'!A2459)</f>
        <v>43234.791808796297</v>
      </c>
      <c r="B2459">
        <f t="shared" si="193"/>
        <v>19</v>
      </c>
      <c r="C2459">
        <f t="shared" si="192"/>
        <v>2</v>
      </c>
      <c r="D2459">
        <f>IF(ISBLANK('Step 1.1 Raw Data'!B2459),"-",'Step 1.1 Raw Data'!B2459)</f>
        <v>86.2089</v>
      </c>
      <c r="E2459">
        <f>IF(ISBLANK('Step 1.1 Raw Data'!C2459),"-",'Step 1.1 Raw Data'!C2459)</f>
        <v>86.2089</v>
      </c>
      <c r="F2459">
        <f>IF(ISBLANK('Step 1.1 Raw Data'!D2459),"-",'Step 1.1 Raw Data'!D2459)</f>
        <v>86.2089</v>
      </c>
      <c r="G2459" s="17">
        <f t="shared" si="194"/>
        <v>86.208900000000014</v>
      </c>
      <c r="H2459" s="61">
        <f>(SQRT(3)*G2459*'Step 1.1 Raw Data'!$G$3*'Step 1.1 Raw Data'!$G$4)/1000</f>
        <v>31.191077725271438</v>
      </c>
      <c r="J2459" s="10"/>
      <c r="K2459"/>
      <c r="L2459"/>
      <c r="M2459"/>
      <c r="N2459" s="17"/>
      <c r="O2459"/>
      <c r="P2459" s="10"/>
      <c r="Q2459"/>
      <c r="R2459"/>
      <c r="S2459"/>
      <c r="T2459" s="17"/>
    </row>
    <row r="2460" spans="1:20" x14ac:dyDescent="0.3">
      <c r="A2460" s="10">
        <f>IF(ISBLANK('Step 1.1 Raw Data'!A2460),"-",'Step 1.1 Raw Data'!A2460)</f>
        <v>43234.833475520834</v>
      </c>
      <c r="B2460">
        <f t="shared" si="193"/>
        <v>20</v>
      </c>
      <c r="C2460">
        <f t="shared" si="192"/>
        <v>2</v>
      </c>
      <c r="D2460">
        <f>IF(ISBLANK('Step 1.1 Raw Data'!B2460),"-",'Step 1.1 Raw Data'!B2460)</f>
        <v>86.218100000000007</v>
      </c>
      <c r="E2460">
        <f>IF(ISBLANK('Step 1.1 Raw Data'!C2460),"-",'Step 1.1 Raw Data'!C2460)</f>
        <v>86.218100000000007</v>
      </c>
      <c r="F2460">
        <f>IF(ISBLANK('Step 1.1 Raw Data'!D2460),"-",'Step 1.1 Raw Data'!D2460)</f>
        <v>86.218100000000007</v>
      </c>
      <c r="G2460" s="17">
        <f t="shared" si="194"/>
        <v>86.218100000000007</v>
      </c>
      <c r="H2460" s="61">
        <f>(SQRT(3)*G2460*'Step 1.1 Raw Data'!$G$3*'Step 1.1 Raw Data'!$G$4)/1000</f>
        <v>31.194406359728813</v>
      </c>
      <c r="J2460" s="10"/>
      <c r="K2460"/>
      <c r="L2460"/>
      <c r="M2460"/>
      <c r="N2460" s="17"/>
      <c r="O2460"/>
      <c r="P2460" s="10"/>
      <c r="Q2460"/>
      <c r="R2460"/>
      <c r="S2460"/>
      <c r="T2460" s="17"/>
    </row>
    <row r="2461" spans="1:20" x14ac:dyDescent="0.3">
      <c r="A2461" s="10">
        <f>IF(ISBLANK('Step 1.1 Raw Data'!A2461),"-",'Step 1.1 Raw Data'!A2461)</f>
        <v>43234.875142245372</v>
      </c>
      <c r="B2461">
        <f t="shared" si="193"/>
        <v>21</v>
      </c>
      <c r="C2461">
        <f t="shared" si="192"/>
        <v>2</v>
      </c>
      <c r="D2461">
        <f>IF(ISBLANK('Step 1.1 Raw Data'!B2461),"-",'Step 1.1 Raw Data'!B2461)</f>
        <v>86.1494</v>
      </c>
      <c r="E2461">
        <f>IF(ISBLANK('Step 1.1 Raw Data'!C2461),"-",'Step 1.1 Raw Data'!C2461)</f>
        <v>86.1494</v>
      </c>
      <c r="F2461">
        <f>IF(ISBLANK('Step 1.1 Raw Data'!D2461),"-",'Step 1.1 Raw Data'!D2461)</f>
        <v>86.1494</v>
      </c>
      <c r="G2461" s="17">
        <f t="shared" si="194"/>
        <v>86.1494</v>
      </c>
      <c r="H2461" s="61">
        <f>(SQRT(3)*G2461*'Step 1.1 Raw Data'!$G$3*'Step 1.1 Raw Data'!$G$4)/1000</f>
        <v>31.16955014372644</v>
      </c>
      <c r="J2461" s="10"/>
      <c r="K2461"/>
      <c r="L2461"/>
      <c r="M2461"/>
      <c r="N2461" s="17"/>
      <c r="O2461"/>
      <c r="P2461" s="10"/>
      <c r="Q2461"/>
      <c r="R2461"/>
      <c r="S2461"/>
      <c r="T2461" s="17"/>
    </row>
    <row r="2462" spans="1:20" x14ac:dyDescent="0.3">
      <c r="A2462" s="10">
        <f>IF(ISBLANK('Step 1.1 Raw Data'!A2462),"-",'Step 1.1 Raw Data'!A2462)</f>
        <v>43234.916808969909</v>
      </c>
      <c r="B2462">
        <f t="shared" si="193"/>
        <v>22</v>
      </c>
      <c r="C2462">
        <f t="shared" si="192"/>
        <v>2</v>
      </c>
      <c r="D2462">
        <f>IF(ISBLANK('Step 1.1 Raw Data'!B2462),"-",'Step 1.1 Raw Data'!B2462)</f>
        <v>86.259299999999996</v>
      </c>
      <c r="E2462">
        <f>IF(ISBLANK('Step 1.1 Raw Data'!C2462),"-",'Step 1.1 Raw Data'!C2462)</f>
        <v>86.259299999999996</v>
      </c>
      <c r="F2462">
        <f>IF(ISBLANK('Step 1.1 Raw Data'!D2462),"-",'Step 1.1 Raw Data'!D2462)</f>
        <v>86.259299999999996</v>
      </c>
      <c r="G2462" s="17">
        <f t="shared" si="194"/>
        <v>86.259299999999996</v>
      </c>
      <c r="H2462" s="61">
        <f>(SQRT(3)*G2462*'Step 1.1 Raw Data'!$G$3*'Step 1.1 Raw Data'!$G$4)/1000</f>
        <v>31.209312853168356</v>
      </c>
      <c r="J2462" s="10"/>
      <c r="K2462"/>
      <c r="L2462"/>
      <c r="M2462"/>
      <c r="N2462" s="17"/>
      <c r="O2462"/>
      <c r="P2462" s="10"/>
      <c r="Q2462"/>
      <c r="R2462"/>
      <c r="S2462"/>
      <c r="T2462" s="17"/>
    </row>
    <row r="2463" spans="1:20" x14ac:dyDescent="0.3">
      <c r="A2463" s="10">
        <f>IF(ISBLANK('Step 1.1 Raw Data'!A2463),"-",'Step 1.1 Raw Data'!A2463)</f>
        <v>43234.958475694446</v>
      </c>
      <c r="B2463">
        <f t="shared" si="193"/>
        <v>23</v>
      </c>
      <c r="C2463">
        <f t="shared" si="192"/>
        <v>2</v>
      </c>
      <c r="D2463">
        <f>IF(ISBLANK('Step 1.1 Raw Data'!B2463),"-",'Step 1.1 Raw Data'!B2463)</f>
        <v>86.442400000000006</v>
      </c>
      <c r="E2463">
        <f>IF(ISBLANK('Step 1.1 Raw Data'!C2463),"-",'Step 1.1 Raw Data'!C2463)</f>
        <v>86.442400000000006</v>
      </c>
      <c r="F2463">
        <f>IF(ISBLANK('Step 1.1 Raw Data'!D2463),"-",'Step 1.1 Raw Data'!D2463)</f>
        <v>86.442400000000006</v>
      </c>
      <c r="G2463" s="17">
        <f t="shared" si="194"/>
        <v>86.442400000000006</v>
      </c>
      <c r="H2463" s="61">
        <f>(SQRT(3)*G2463*'Step 1.1 Raw Data'!$G$3*'Step 1.1 Raw Data'!$G$4)/1000</f>
        <v>31.275559915032009</v>
      </c>
      <c r="J2463" s="10"/>
      <c r="K2463"/>
      <c r="L2463"/>
      <c r="M2463"/>
      <c r="N2463" s="17"/>
      <c r="O2463"/>
      <c r="P2463" s="10"/>
      <c r="Q2463"/>
      <c r="R2463"/>
      <c r="S2463"/>
      <c r="T2463" s="17"/>
    </row>
    <row r="2464" spans="1:20" x14ac:dyDescent="0.3">
      <c r="A2464" s="10">
        <f>IF(ISBLANK('Step 1.1 Raw Data'!A2464),"-",'Step 1.1 Raw Data'!A2464)</f>
        <v>43235.000142418983</v>
      </c>
      <c r="B2464">
        <f t="shared" si="193"/>
        <v>0</v>
      </c>
      <c r="C2464">
        <f t="shared" si="192"/>
        <v>3</v>
      </c>
      <c r="D2464">
        <f>IF(ISBLANK('Step 1.1 Raw Data'!B2464),"-",'Step 1.1 Raw Data'!B2464)</f>
        <v>86.463700000000003</v>
      </c>
      <c r="E2464">
        <f>IF(ISBLANK('Step 1.1 Raw Data'!C2464),"-",'Step 1.1 Raw Data'!C2464)</f>
        <v>86.463700000000003</v>
      </c>
      <c r="F2464">
        <f>IF(ISBLANK('Step 1.1 Raw Data'!D2464),"-",'Step 1.1 Raw Data'!D2464)</f>
        <v>86.463700000000003</v>
      </c>
      <c r="G2464" s="17">
        <f t="shared" si="194"/>
        <v>86.463700000000003</v>
      </c>
      <c r="H2464" s="61">
        <f>(SQRT(3)*G2464*'Step 1.1 Raw Data'!$G$3*'Step 1.1 Raw Data'!$G$4)/1000</f>
        <v>31.283266427417015</v>
      </c>
      <c r="J2464" s="10"/>
      <c r="K2464"/>
      <c r="L2464"/>
      <c r="M2464"/>
      <c r="N2464" s="17"/>
      <c r="O2464"/>
      <c r="P2464" s="10"/>
      <c r="Q2464"/>
      <c r="R2464"/>
      <c r="S2464"/>
      <c r="T2464" s="17"/>
    </row>
    <row r="2465" spans="1:20" x14ac:dyDescent="0.3">
      <c r="A2465" s="10">
        <f>IF(ISBLANK('Step 1.1 Raw Data'!A2465),"-",'Step 1.1 Raw Data'!A2465)</f>
        <v>43235.04180914352</v>
      </c>
      <c r="B2465">
        <f t="shared" si="193"/>
        <v>1</v>
      </c>
      <c r="C2465">
        <f t="shared" si="192"/>
        <v>3</v>
      </c>
      <c r="D2465">
        <f>IF(ISBLANK('Step 1.1 Raw Data'!B2465),"-",'Step 1.1 Raw Data'!B2465)</f>
        <v>86.562899999999999</v>
      </c>
      <c r="E2465">
        <f>IF(ISBLANK('Step 1.1 Raw Data'!C2465),"-",'Step 1.1 Raw Data'!C2465)</f>
        <v>86.562899999999999</v>
      </c>
      <c r="F2465">
        <f>IF(ISBLANK('Step 1.1 Raw Data'!D2465),"-",'Step 1.1 Raw Data'!D2465)</f>
        <v>86.562899999999999</v>
      </c>
      <c r="G2465" s="17">
        <f t="shared" si="194"/>
        <v>86.562899999999999</v>
      </c>
      <c r="H2465" s="61">
        <f>(SQRT(3)*G2465*'Step 1.1 Raw Data'!$G$3*'Step 1.1 Raw Data'!$G$4)/1000</f>
        <v>31.319157790261777</v>
      </c>
      <c r="J2465" s="10"/>
      <c r="K2465"/>
      <c r="L2465"/>
      <c r="M2465"/>
      <c r="N2465" s="17"/>
      <c r="O2465"/>
      <c r="P2465" s="10"/>
      <c r="Q2465"/>
      <c r="R2465"/>
      <c r="S2465"/>
      <c r="T2465" s="17"/>
    </row>
    <row r="2466" spans="1:20" x14ac:dyDescent="0.3">
      <c r="A2466" s="10">
        <f>IF(ISBLANK('Step 1.1 Raw Data'!A2466),"-",'Step 1.1 Raw Data'!A2466)</f>
        <v>43235.083475868058</v>
      </c>
      <c r="B2466">
        <f t="shared" si="193"/>
        <v>2</v>
      </c>
      <c r="C2466">
        <f t="shared" si="192"/>
        <v>3</v>
      </c>
      <c r="D2466">
        <f>IF(ISBLANK('Step 1.1 Raw Data'!B2466),"-",'Step 1.1 Raw Data'!B2466)</f>
        <v>86.370599999999996</v>
      </c>
      <c r="E2466">
        <f>IF(ISBLANK('Step 1.1 Raw Data'!C2466),"-",'Step 1.1 Raw Data'!C2466)</f>
        <v>86.370599999999996</v>
      </c>
      <c r="F2466">
        <f>IF(ISBLANK('Step 1.1 Raw Data'!D2466),"-",'Step 1.1 Raw Data'!D2466)</f>
        <v>86.370599999999996</v>
      </c>
      <c r="G2466" s="17">
        <f t="shared" si="194"/>
        <v>86.37060000000001</v>
      </c>
      <c r="H2466" s="61">
        <f>(SQRT(3)*G2466*'Step 1.1 Raw Data'!$G$3*'Step 1.1 Raw Data'!$G$4)/1000</f>
        <v>31.249582093940745</v>
      </c>
      <c r="J2466" s="10"/>
      <c r="K2466"/>
      <c r="L2466"/>
      <c r="M2466"/>
      <c r="N2466" s="17"/>
      <c r="O2466"/>
      <c r="P2466" s="10"/>
      <c r="Q2466"/>
      <c r="R2466"/>
      <c r="S2466"/>
      <c r="T2466" s="17"/>
    </row>
    <row r="2467" spans="1:20" x14ac:dyDescent="0.3">
      <c r="A2467" s="10">
        <f>IF(ISBLANK('Step 1.1 Raw Data'!A2467),"-",'Step 1.1 Raw Data'!A2467)</f>
        <v>43235.125142592595</v>
      </c>
      <c r="B2467">
        <f t="shared" si="193"/>
        <v>3</v>
      </c>
      <c r="C2467">
        <f t="shared" si="192"/>
        <v>3</v>
      </c>
      <c r="D2467">
        <f>IF(ISBLANK('Step 1.1 Raw Data'!B2467),"-",'Step 1.1 Raw Data'!B2467)</f>
        <v>86.3523</v>
      </c>
      <c r="E2467">
        <f>IF(ISBLANK('Step 1.1 Raw Data'!C2467),"-",'Step 1.1 Raw Data'!C2467)</f>
        <v>86.3523</v>
      </c>
      <c r="F2467">
        <f>IF(ISBLANK('Step 1.1 Raw Data'!D2467),"-",'Step 1.1 Raw Data'!D2467)</f>
        <v>86.3523</v>
      </c>
      <c r="G2467" s="17">
        <f t="shared" si="194"/>
        <v>86.3523</v>
      </c>
      <c r="H2467" s="61">
        <f>(SQRT(3)*G2467*'Step 1.1 Raw Data'!$G$3*'Step 1.1 Raw Data'!$G$4)/1000</f>
        <v>31.242961005835312</v>
      </c>
      <c r="J2467" s="10"/>
      <c r="K2467"/>
      <c r="L2467"/>
      <c r="M2467"/>
      <c r="N2467" s="17"/>
      <c r="O2467"/>
      <c r="P2467" s="10"/>
      <c r="Q2467"/>
      <c r="R2467"/>
      <c r="S2467"/>
      <c r="T2467" s="17"/>
    </row>
    <row r="2468" spans="1:20" x14ac:dyDescent="0.3">
      <c r="A2468" s="10">
        <f>IF(ISBLANK('Step 1.1 Raw Data'!A2468),"-",'Step 1.1 Raw Data'!A2468)</f>
        <v>43235.166809317132</v>
      </c>
      <c r="B2468">
        <f t="shared" si="193"/>
        <v>4</v>
      </c>
      <c r="C2468">
        <f t="shared" si="192"/>
        <v>3</v>
      </c>
      <c r="D2468">
        <f>IF(ISBLANK('Step 1.1 Raw Data'!B2468),"-",'Step 1.1 Raw Data'!B2468)</f>
        <v>86.367599999999996</v>
      </c>
      <c r="E2468">
        <f>IF(ISBLANK('Step 1.1 Raw Data'!C2468),"-",'Step 1.1 Raw Data'!C2468)</f>
        <v>86.367599999999996</v>
      </c>
      <c r="F2468">
        <f>IF(ISBLANK('Step 1.1 Raw Data'!D2468),"-",'Step 1.1 Raw Data'!D2468)</f>
        <v>86.367599999999996</v>
      </c>
      <c r="G2468" s="17">
        <f t="shared" si="194"/>
        <v>86.367599999999996</v>
      </c>
      <c r="H2468" s="61">
        <f>(SQRT(3)*G2468*'Step 1.1 Raw Data'!$G$3*'Step 1.1 Raw Data'!$G$4)/1000</f>
        <v>31.248496669661169</v>
      </c>
      <c r="J2468" s="10"/>
      <c r="K2468"/>
      <c r="L2468"/>
      <c r="M2468"/>
      <c r="N2468" s="17"/>
      <c r="O2468"/>
      <c r="P2468" s="10"/>
      <c r="Q2468"/>
      <c r="R2468"/>
      <c r="S2468"/>
      <c r="T2468" s="17"/>
    </row>
    <row r="2469" spans="1:20" x14ac:dyDescent="0.3">
      <c r="A2469" s="10">
        <f>IF(ISBLANK('Step 1.1 Raw Data'!A2469),"-",'Step 1.1 Raw Data'!A2469)</f>
        <v>43235.208476041669</v>
      </c>
      <c r="B2469">
        <f t="shared" si="193"/>
        <v>5</v>
      </c>
      <c r="C2469">
        <f t="shared" si="192"/>
        <v>3</v>
      </c>
      <c r="D2469">
        <f>IF(ISBLANK('Step 1.1 Raw Data'!B2469),"-",'Step 1.1 Raw Data'!B2469)</f>
        <v>86.402699999999996</v>
      </c>
      <c r="E2469">
        <f>IF(ISBLANK('Step 1.1 Raw Data'!C2469),"-",'Step 1.1 Raw Data'!C2469)</f>
        <v>86.402699999999996</v>
      </c>
      <c r="F2469">
        <f>IF(ISBLANK('Step 1.1 Raw Data'!D2469),"-",'Step 1.1 Raw Data'!D2469)</f>
        <v>86.402699999999996</v>
      </c>
      <c r="G2469" s="17">
        <f t="shared" si="194"/>
        <v>86.402699999999996</v>
      </c>
      <c r="H2469" s="61">
        <f>(SQRT(3)*G2469*'Step 1.1 Raw Data'!$G$3*'Step 1.1 Raw Data'!$G$4)/1000</f>
        <v>31.261196133732241</v>
      </c>
      <c r="J2469" s="10"/>
      <c r="K2469"/>
      <c r="L2469"/>
      <c r="M2469"/>
      <c r="N2469" s="17"/>
      <c r="O2469"/>
      <c r="P2469" s="10"/>
      <c r="Q2469"/>
      <c r="R2469"/>
      <c r="S2469"/>
      <c r="T2469" s="17"/>
    </row>
    <row r="2470" spans="1:20" x14ac:dyDescent="0.3">
      <c r="A2470" s="10">
        <f>IF(ISBLANK('Step 1.1 Raw Data'!A2470),"-",'Step 1.1 Raw Data'!A2470)</f>
        <v>43235.250142766206</v>
      </c>
      <c r="B2470">
        <f t="shared" si="193"/>
        <v>6</v>
      </c>
      <c r="C2470">
        <f t="shared" si="192"/>
        <v>3</v>
      </c>
      <c r="D2470">
        <f>IF(ISBLANK('Step 1.1 Raw Data'!B2470),"-",'Step 1.1 Raw Data'!B2470)</f>
        <v>86.465199999999996</v>
      </c>
      <c r="E2470">
        <f>IF(ISBLANK('Step 1.1 Raw Data'!C2470),"-",'Step 1.1 Raw Data'!C2470)</f>
        <v>86.465199999999996</v>
      </c>
      <c r="F2470">
        <f>IF(ISBLANK('Step 1.1 Raw Data'!D2470),"-",'Step 1.1 Raw Data'!D2470)</f>
        <v>86.465199999999996</v>
      </c>
      <c r="G2470" s="17">
        <f t="shared" si="194"/>
        <v>86.465199999999996</v>
      </c>
      <c r="H2470" s="61">
        <f>(SQRT(3)*G2470*'Step 1.1 Raw Data'!$G$3*'Step 1.1 Raw Data'!$G$4)/1000</f>
        <v>31.283809139556809</v>
      </c>
      <c r="J2470" s="10"/>
      <c r="K2470"/>
      <c r="L2470"/>
      <c r="M2470"/>
      <c r="N2470" s="17"/>
      <c r="O2470"/>
      <c r="P2470" s="10"/>
      <c r="Q2470"/>
      <c r="R2470"/>
      <c r="S2470"/>
      <c r="T2470" s="17"/>
    </row>
    <row r="2471" spans="1:20" x14ac:dyDescent="0.3">
      <c r="A2471" s="10">
        <f>IF(ISBLANK('Step 1.1 Raw Data'!A2471),"-",'Step 1.1 Raw Data'!A2471)</f>
        <v>43235.291809490744</v>
      </c>
      <c r="B2471">
        <f t="shared" si="193"/>
        <v>7</v>
      </c>
      <c r="C2471">
        <f t="shared" si="192"/>
        <v>3</v>
      </c>
      <c r="D2471">
        <f>IF(ISBLANK('Step 1.1 Raw Data'!B2471),"-",'Step 1.1 Raw Data'!B2471)</f>
        <v>86.401200000000003</v>
      </c>
      <c r="E2471">
        <f>IF(ISBLANK('Step 1.1 Raw Data'!C2471),"-",'Step 1.1 Raw Data'!C2471)</f>
        <v>86.401200000000003</v>
      </c>
      <c r="F2471">
        <f>IF(ISBLANK('Step 1.1 Raw Data'!D2471),"-",'Step 1.1 Raw Data'!D2471)</f>
        <v>86.401200000000003</v>
      </c>
      <c r="G2471" s="17">
        <f t="shared" si="194"/>
        <v>86.401200000000003</v>
      </c>
      <c r="H2471" s="61">
        <f>(SQRT(3)*G2471*'Step 1.1 Raw Data'!$G$3*'Step 1.1 Raw Data'!$G$4)/1000</f>
        <v>31.260653421592455</v>
      </c>
      <c r="J2471" s="10"/>
      <c r="K2471"/>
      <c r="L2471"/>
      <c r="M2471"/>
      <c r="N2471" s="17"/>
      <c r="O2471"/>
      <c r="P2471" s="10"/>
      <c r="Q2471"/>
      <c r="R2471"/>
      <c r="S2471"/>
      <c r="T2471" s="17"/>
    </row>
    <row r="2472" spans="1:20" x14ac:dyDescent="0.3">
      <c r="A2472" s="10">
        <f>IF(ISBLANK('Step 1.1 Raw Data'!A2472),"-",'Step 1.1 Raw Data'!A2472)</f>
        <v>43235.333476215281</v>
      </c>
      <c r="B2472">
        <f t="shared" si="193"/>
        <v>8</v>
      </c>
      <c r="C2472">
        <f t="shared" si="192"/>
        <v>3</v>
      </c>
      <c r="D2472">
        <f>IF(ISBLANK('Step 1.1 Raw Data'!B2472),"-",'Step 1.1 Raw Data'!B2472)</f>
        <v>86.451499999999996</v>
      </c>
      <c r="E2472">
        <f>IF(ISBLANK('Step 1.1 Raw Data'!C2472),"-",'Step 1.1 Raw Data'!C2472)</f>
        <v>86.451499999999996</v>
      </c>
      <c r="F2472">
        <f>IF(ISBLANK('Step 1.1 Raw Data'!D2472),"-",'Step 1.1 Raw Data'!D2472)</f>
        <v>86.451499999999996</v>
      </c>
      <c r="G2472" s="17">
        <f t="shared" si="194"/>
        <v>86.451499999999996</v>
      </c>
      <c r="H2472" s="61">
        <f>(SQRT(3)*G2472*'Step 1.1 Raw Data'!$G$3*'Step 1.1 Raw Data'!$G$4)/1000</f>
        <v>31.278852368680063</v>
      </c>
      <c r="J2472" s="10"/>
      <c r="K2472"/>
      <c r="L2472"/>
      <c r="M2472"/>
      <c r="N2472" s="17"/>
      <c r="O2472"/>
      <c r="P2472" s="10"/>
      <c r="Q2472"/>
      <c r="R2472"/>
      <c r="S2472"/>
      <c r="T2472" s="17"/>
    </row>
    <row r="2473" spans="1:20" x14ac:dyDescent="0.3">
      <c r="A2473" s="10">
        <f>IF(ISBLANK('Step 1.1 Raw Data'!A2473),"-",'Step 1.1 Raw Data'!A2473)</f>
        <v>43235.375142939818</v>
      </c>
      <c r="B2473">
        <f t="shared" si="193"/>
        <v>9</v>
      </c>
      <c r="C2473">
        <f t="shared" si="192"/>
        <v>3</v>
      </c>
      <c r="D2473">
        <f>IF(ISBLANK('Step 1.1 Raw Data'!B2473),"-",'Step 1.1 Raw Data'!B2473)</f>
        <v>86.202799999999996</v>
      </c>
      <c r="E2473">
        <f>IF(ISBLANK('Step 1.1 Raw Data'!C2473),"-",'Step 1.1 Raw Data'!C2473)</f>
        <v>86.202799999999996</v>
      </c>
      <c r="F2473">
        <f>IF(ISBLANK('Step 1.1 Raw Data'!D2473),"-",'Step 1.1 Raw Data'!D2473)</f>
        <v>86.202799999999996</v>
      </c>
      <c r="G2473" s="17">
        <f t="shared" si="194"/>
        <v>86.202799999999982</v>
      </c>
      <c r="H2473" s="61">
        <f>(SQRT(3)*G2473*'Step 1.1 Raw Data'!$G$3*'Step 1.1 Raw Data'!$G$4)/1000</f>
        <v>31.188870695902946</v>
      </c>
      <c r="J2473" s="10"/>
      <c r="K2473"/>
      <c r="L2473"/>
      <c r="M2473"/>
      <c r="N2473" s="17"/>
      <c r="O2473"/>
      <c r="P2473" s="10"/>
      <c r="Q2473"/>
      <c r="R2473"/>
      <c r="S2473"/>
      <c r="T2473" s="17"/>
    </row>
    <row r="2474" spans="1:20" x14ac:dyDescent="0.3">
      <c r="A2474" s="10">
        <f>IF(ISBLANK('Step 1.1 Raw Data'!A2474),"-",'Step 1.1 Raw Data'!A2474)</f>
        <v>43235.416809664355</v>
      </c>
      <c r="B2474">
        <f t="shared" si="193"/>
        <v>10</v>
      </c>
      <c r="C2474">
        <f t="shared" si="192"/>
        <v>3</v>
      </c>
      <c r="D2474">
        <f>IF(ISBLANK('Step 1.1 Raw Data'!B2474),"-",'Step 1.1 Raw Data'!B2474)</f>
        <v>86.271500000000003</v>
      </c>
      <c r="E2474">
        <f>IF(ISBLANK('Step 1.1 Raw Data'!C2474),"-",'Step 1.1 Raw Data'!C2474)</f>
        <v>86.271500000000003</v>
      </c>
      <c r="F2474">
        <f>IF(ISBLANK('Step 1.1 Raw Data'!D2474),"-",'Step 1.1 Raw Data'!D2474)</f>
        <v>86.271500000000003</v>
      </c>
      <c r="G2474" s="17">
        <f t="shared" si="194"/>
        <v>86.271500000000003</v>
      </c>
      <c r="H2474" s="61">
        <f>(SQRT(3)*G2474*'Step 1.1 Raw Data'!$G$3*'Step 1.1 Raw Data'!$G$4)/1000</f>
        <v>31.213726911905312</v>
      </c>
      <c r="J2474" s="10"/>
      <c r="K2474"/>
      <c r="L2474"/>
      <c r="M2474"/>
      <c r="N2474" s="17"/>
      <c r="O2474"/>
      <c r="P2474" s="10"/>
      <c r="Q2474"/>
      <c r="R2474"/>
      <c r="S2474"/>
      <c r="T2474" s="17"/>
    </row>
    <row r="2475" spans="1:20" x14ac:dyDescent="0.3">
      <c r="A2475" s="10">
        <f>IF(ISBLANK('Step 1.1 Raw Data'!A2475),"-",'Step 1.1 Raw Data'!A2475)</f>
        <v>43235.458476388892</v>
      </c>
      <c r="B2475">
        <f t="shared" si="193"/>
        <v>11</v>
      </c>
      <c r="C2475">
        <f t="shared" si="192"/>
        <v>3</v>
      </c>
      <c r="D2475">
        <f>IF(ISBLANK('Step 1.1 Raw Data'!B2475),"-",'Step 1.1 Raw Data'!B2475)</f>
        <v>86.756699999999995</v>
      </c>
      <c r="E2475">
        <f>IF(ISBLANK('Step 1.1 Raw Data'!C2475),"-",'Step 1.1 Raw Data'!C2475)</f>
        <v>86.756699999999995</v>
      </c>
      <c r="F2475">
        <f>IF(ISBLANK('Step 1.1 Raw Data'!D2475),"-",'Step 1.1 Raw Data'!D2475)</f>
        <v>86.756699999999995</v>
      </c>
      <c r="G2475" s="17">
        <f t="shared" si="194"/>
        <v>86.756699999999981</v>
      </c>
      <c r="H2475" s="61">
        <f>(SQRT(3)*G2475*'Step 1.1 Raw Data'!$G$3*'Step 1.1 Raw Data'!$G$4)/1000</f>
        <v>31.389276198722584</v>
      </c>
      <c r="J2475" s="10"/>
      <c r="K2475"/>
      <c r="L2475"/>
      <c r="M2475"/>
      <c r="N2475" s="17"/>
      <c r="O2475"/>
      <c r="P2475" s="10"/>
      <c r="Q2475"/>
      <c r="R2475"/>
      <c r="S2475"/>
      <c r="T2475" s="17"/>
    </row>
    <row r="2476" spans="1:20" x14ac:dyDescent="0.3">
      <c r="A2476" s="10">
        <f>IF(ISBLANK('Step 1.1 Raw Data'!A2476),"-",'Step 1.1 Raw Data'!A2476)</f>
        <v>43235.500143113422</v>
      </c>
      <c r="B2476">
        <f t="shared" si="193"/>
        <v>12</v>
      </c>
      <c r="C2476">
        <f t="shared" si="192"/>
        <v>3</v>
      </c>
      <c r="D2476">
        <f>IF(ISBLANK('Step 1.1 Raw Data'!B2476),"-",'Step 1.1 Raw Data'!B2476)</f>
        <v>86.619399999999999</v>
      </c>
      <c r="E2476">
        <f>IF(ISBLANK('Step 1.1 Raw Data'!C2476),"-",'Step 1.1 Raw Data'!C2476)</f>
        <v>86.619399999999999</v>
      </c>
      <c r="F2476">
        <f>IF(ISBLANK('Step 1.1 Raw Data'!D2476),"-",'Step 1.1 Raw Data'!D2476)</f>
        <v>86.619399999999999</v>
      </c>
      <c r="G2476" s="17">
        <f t="shared" si="194"/>
        <v>86.619399999999999</v>
      </c>
      <c r="H2476" s="61">
        <f>(SQRT(3)*G2476*'Step 1.1 Raw Data'!$G$3*'Step 1.1 Raw Data'!$G$4)/1000</f>
        <v>31.339599947527173</v>
      </c>
      <c r="J2476" s="10"/>
      <c r="K2476"/>
      <c r="L2476"/>
      <c r="M2476"/>
      <c r="N2476" s="17"/>
      <c r="O2476"/>
      <c r="P2476" s="10"/>
      <c r="Q2476"/>
      <c r="R2476"/>
      <c r="S2476"/>
      <c r="T2476" s="17"/>
    </row>
    <row r="2477" spans="1:20" x14ac:dyDescent="0.3">
      <c r="A2477" s="10">
        <f>IF(ISBLANK('Step 1.1 Raw Data'!A2477),"-",'Step 1.1 Raw Data'!A2477)</f>
        <v>43235.54180983796</v>
      </c>
      <c r="B2477">
        <f t="shared" si="193"/>
        <v>13</v>
      </c>
      <c r="C2477">
        <f t="shared" si="192"/>
        <v>3</v>
      </c>
      <c r="D2477">
        <f>IF(ISBLANK('Step 1.1 Raw Data'!B2477),"-",'Step 1.1 Raw Data'!B2477)</f>
        <v>86.637699999999995</v>
      </c>
      <c r="E2477">
        <f>IF(ISBLANK('Step 1.1 Raw Data'!C2477),"-",'Step 1.1 Raw Data'!C2477)</f>
        <v>86.637699999999995</v>
      </c>
      <c r="F2477">
        <f>IF(ISBLANK('Step 1.1 Raw Data'!D2477),"-",'Step 1.1 Raw Data'!D2477)</f>
        <v>86.637699999999995</v>
      </c>
      <c r="G2477" s="17">
        <f t="shared" si="194"/>
        <v>86.637699999999995</v>
      </c>
      <c r="H2477" s="61">
        <f>(SQRT(3)*G2477*'Step 1.1 Raw Data'!$G$3*'Step 1.1 Raw Data'!$G$4)/1000</f>
        <v>31.34622103563261</v>
      </c>
      <c r="J2477" s="10"/>
      <c r="K2477"/>
      <c r="L2477"/>
      <c r="M2477"/>
      <c r="N2477" s="17"/>
      <c r="O2477"/>
      <c r="P2477" s="10"/>
      <c r="Q2477"/>
      <c r="R2477"/>
      <c r="S2477"/>
      <c r="T2477" s="17"/>
    </row>
    <row r="2478" spans="1:20" x14ac:dyDescent="0.3">
      <c r="A2478" s="10">
        <f>IF(ISBLANK('Step 1.1 Raw Data'!A2478),"-",'Step 1.1 Raw Data'!A2478)</f>
        <v>43235.583476562497</v>
      </c>
      <c r="B2478">
        <f t="shared" si="193"/>
        <v>14</v>
      </c>
      <c r="C2478">
        <f t="shared" si="192"/>
        <v>3</v>
      </c>
      <c r="D2478">
        <f>IF(ISBLANK('Step 1.1 Raw Data'!B2478),"-",'Step 1.1 Raw Data'!B2478)</f>
        <v>86.875699999999995</v>
      </c>
      <c r="E2478">
        <f>IF(ISBLANK('Step 1.1 Raw Data'!C2478),"-",'Step 1.1 Raw Data'!C2478)</f>
        <v>86.875699999999995</v>
      </c>
      <c r="F2478">
        <f>IF(ISBLANK('Step 1.1 Raw Data'!D2478),"-",'Step 1.1 Raw Data'!D2478)</f>
        <v>86.875699999999995</v>
      </c>
      <c r="G2478" s="17">
        <f t="shared" si="194"/>
        <v>86.875699999999995</v>
      </c>
      <c r="H2478" s="61">
        <f>(SQRT(3)*G2478*'Step 1.1 Raw Data'!$G$3*'Step 1.1 Raw Data'!$G$4)/1000</f>
        <v>31.432331361812558</v>
      </c>
      <c r="J2478" s="10"/>
      <c r="K2478"/>
      <c r="L2478"/>
      <c r="M2478"/>
      <c r="N2478" s="17"/>
      <c r="O2478"/>
      <c r="P2478" s="10"/>
      <c r="Q2478"/>
      <c r="R2478"/>
      <c r="S2478"/>
      <c r="T2478" s="17"/>
    </row>
    <row r="2479" spans="1:20" x14ac:dyDescent="0.3">
      <c r="A2479" s="10">
        <f>IF(ISBLANK('Step 1.1 Raw Data'!A2479),"-",'Step 1.1 Raw Data'!A2479)</f>
        <v>43235.625143287034</v>
      </c>
      <c r="B2479">
        <f t="shared" si="193"/>
        <v>15</v>
      </c>
      <c r="C2479">
        <f t="shared" si="192"/>
        <v>3</v>
      </c>
      <c r="D2479">
        <f>IF(ISBLANK('Step 1.1 Raw Data'!B2479),"-",'Step 1.1 Raw Data'!B2479)</f>
        <v>86.799400000000006</v>
      </c>
      <c r="E2479">
        <f>IF(ISBLANK('Step 1.1 Raw Data'!C2479),"-",'Step 1.1 Raw Data'!C2479)</f>
        <v>86.799400000000006</v>
      </c>
      <c r="F2479">
        <f>IF(ISBLANK('Step 1.1 Raw Data'!D2479),"-",'Step 1.1 Raw Data'!D2479)</f>
        <v>86.799400000000006</v>
      </c>
      <c r="G2479" s="17">
        <f t="shared" si="194"/>
        <v>86.799400000000006</v>
      </c>
      <c r="H2479" s="61">
        <f>(SQRT(3)*G2479*'Step 1.1 Raw Data'!$G$3*'Step 1.1 Raw Data'!$G$4)/1000</f>
        <v>31.404725404301935</v>
      </c>
      <c r="J2479" s="10"/>
      <c r="K2479"/>
      <c r="L2479"/>
      <c r="M2479"/>
      <c r="N2479" s="17"/>
      <c r="O2479"/>
      <c r="P2479" s="10"/>
      <c r="Q2479"/>
      <c r="R2479"/>
      <c r="S2479"/>
      <c r="T2479" s="17"/>
    </row>
    <row r="2480" spans="1:20" x14ac:dyDescent="0.3">
      <c r="A2480" s="10">
        <f>IF(ISBLANK('Step 1.1 Raw Data'!A2480),"-",'Step 1.1 Raw Data'!A2480)</f>
        <v>43235.666810011571</v>
      </c>
      <c r="B2480">
        <f t="shared" si="193"/>
        <v>16</v>
      </c>
      <c r="C2480">
        <f t="shared" si="192"/>
        <v>3</v>
      </c>
      <c r="D2480">
        <f>IF(ISBLANK('Step 1.1 Raw Data'!B2480),"-",'Step 1.1 Raw Data'!B2480)</f>
        <v>86.767399999999995</v>
      </c>
      <c r="E2480">
        <f>IF(ISBLANK('Step 1.1 Raw Data'!C2480),"-",'Step 1.1 Raw Data'!C2480)</f>
        <v>86.767399999999995</v>
      </c>
      <c r="F2480">
        <f>IF(ISBLANK('Step 1.1 Raw Data'!D2480),"-",'Step 1.1 Raw Data'!D2480)</f>
        <v>86.767399999999995</v>
      </c>
      <c r="G2480" s="17">
        <f t="shared" si="194"/>
        <v>86.767399999999995</v>
      </c>
      <c r="H2480" s="61">
        <f>(SQRT(3)*G2480*'Step 1.1 Raw Data'!$G$3*'Step 1.1 Raw Data'!$G$4)/1000</f>
        <v>31.393147545319756</v>
      </c>
      <c r="J2480" s="10"/>
      <c r="K2480"/>
      <c r="L2480"/>
      <c r="M2480"/>
      <c r="N2480" s="17"/>
      <c r="O2480"/>
      <c r="P2480" s="10"/>
      <c r="Q2480"/>
      <c r="R2480"/>
      <c r="S2480"/>
      <c r="T2480" s="17"/>
    </row>
    <row r="2481" spans="1:20" x14ac:dyDescent="0.3">
      <c r="A2481" s="10">
        <f>IF(ISBLANK('Step 1.1 Raw Data'!A2481),"-",'Step 1.1 Raw Data'!A2481)</f>
        <v>43235.708476736108</v>
      </c>
      <c r="B2481">
        <f t="shared" si="193"/>
        <v>17</v>
      </c>
      <c r="C2481">
        <f t="shared" si="192"/>
        <v>3</v>
      </c>
      <c r="D2481">
        <f>IF(ISBLANK('Step 1.1 Raw Data'!B2481),"-",'Step 1.1 Raw Data'!B2481)</f>
        <v>86.738399999999999</v>
      </c>
      <c r="E2481">
        <f>IF(ISBLANK('Step 1.1 Raw Data'!C2481),"-",'Step 1.1 Raw Data'!C2481)</f>
        <v>86.738399999999999</v>
      </c>
      <c r="F2481">
        <f>IF(ISBLANK('Step 1.1 Raw Data'!D2481),"-",'Step 1.1 Raw Data'!D2481)</f>
        <v>86.738399999999999</v>
      </c>
      <c r="G2481" s="17">
        <f t="shared" si="194"/>
        <v>86.738399999999999</v>
      </c>
      <c r="H2481" s="61">
        <f>(SQRT(3)*G2481*'Step 1.1 Raw Data'!$G$3*'Step 1.1 Raw Data'!$G$4)/1000</f>
        <v>31.382655110617154</v>
      </c>
      <c r="J2481" s="10"/>
      <c r="K2481"/>
      <c r="L2481"/>
      <c r="M2481"/>
      <c r="N2481" s="17"/>
      <c r="O2481"/>
      <c r="P2481" s="10"/>
      <c r="Q2481"/>
      <c r="R2481"/>
      <c r="S2481"/>
      <c r="T2481" s="17"/>
    </row>
    <row r="2482" spans="1:20" x14ac:dyDescent="0.3">
      <c r="A2482" s="10">
        <f>IF(ISBLANK('Step 1.1 Raw Data'!A2482),"-",'Step 1.1 Raw Data'!A2482)</f>
        <v>43235.750143460646</v>
      </c>
      <c r="B2482">
        <f t="shared" si="193"/>
        <v>18</v>
      </c>
      <c r="C2482">
        <f t="shared" si="192"/>
        <v>3</v>
      </c>
      <c r="D2482">
        <f>IF(ISBLANK('Step 1.1 Raw Data'!B2482),"-",'Step 1.1 Raw Data'!B2482)</f>
        <v>86.712400000000002</v>
      </c>
      <c r="E2482">
        <f>IF(ISBLANK('Step 1.1 Raw Data'!C2482),"-",'Step 1.1 Raw Data'!C2482)</f>
        <v>86.712400000000002</v>
      </c>
      <c r="F2482">
        <f>IF(ISBLANK('Step 1.1 Raw Data'!D2482),"-",'Step 1.1 Raw Data'!D2482)</f>
        <v>86.712400000000002</v>
      </c>
      <c r="G2482" s="17">
        <f t="shared" si="194"/>
        <v>86.712400000000002</v>
      </c>
      <c r="H2482" s="61">
        <f>(SQRT(3)*G2482*'Step 1.1 Raw Data'!$G$3*'Step 1.1 Raw Data'!$G$4)/1000</f>
        <v>31.373248100194136</v>
      </c>
      <c r="J2482" s="10"/>
      <c r="K2482"/>
      <c r="L2482"/>
      <c r="M2482"/>
      <c r="N2482" s="17"/>
      <c r="O2482"/>
      <c r="P2482" s="10"/>
      <c r="Q2482"/>
      <c r="R2482"/>
      <c r="S2482"/>
      <c r="T2482" s="17"/>
    </row>
    <row r="2483" spans="1:20" x14ac:dyDescent="0.3">
      <c r="A2483" s="10">
        <f>IF(ISBLANK('Step 1.1 Raw Data'!A2483),"-",'Step 1.1 Raw Data'!A2483)</f>
        <v>43235.791810185183</v>
      </c>
      <c r="B2483">
        <f t="shared" si="193"/>
        <v>19</v>
      </c>
      <c r="C2483">
        <f t="shared" si="192"/>
        <v>3</v>
      </c>
      <c r="D2483">
        <f>IF(ISBLANK('Step 1.1 Raw Data'!B2483),"-",'Step 1.1 Raw Data'!B2483)</f>
        <v>86.837599999999995</v>
      </c>
      <c r="E2483">
        <f>IF(ISBLANK('Step 1.1 Raw Data'!C2483),"-",'Step 1.1 Raw Data'!C2483)</f>
        <v>86.837599999999995</v>
      </c>
      <c r="F2483">
        <f>IF(ISBLANK('Step 1.1 Raw Data'!D2483),"-",'Step 1.1 Raw Data'!D2483)</f>
        <v>86.837599999999995</v>
      </c>
      <c r="G2483" s="17">
        <f t="shared" si="194"/>
        <v>86.837599999999995</v>
      </c>
      <c r="H2483" s="61">
        <f>(SQRT(3)*G2483*'Step 1.1 Raw Data'!$G$3*'Step 1.1 Raw Data'!$G$4)/1000</f>
        <v>31.418546473461902</v>
      </c>
      <c r="J2483" s="10"/>
      <c r="K2483"/>
      <c r="L2483"/>
      <c r="M2483"/>
      <c r="N2483" s="17"/>
      <c r="O2483"/>
      <c r="P2483" s="10"/>
      <c r="Q2483"/>
      <c r="R2483"/>
      <c r="S2483"/>
      <c r="T2483" s="17"/>
    </row>
    <row r="2484" spans="1:20" x14ac:dyDescent="0.3">
      <c r="A2484" s="10">
        <f>IF(ISBLANK('Step 1.1 Raw Data'!A2484),"-",'Step 1.1 Raw Data'!A2484)</f>
        <v>43235.83347690972</v>
      </c>
      <c r="B2484">
        <f t="shared" si="193"/>
        <v>20</v>
      </c>
      <c r="C2484">
        <f t="shared" si="192"/>
        <v>3</v>
      </c>
      <c r="D2484">
        <f>IF(ISBLANK('Step 1.1 Raw Data'!B2484),"-",'Step 1.1 Raw Data'!B2484)</f>
        <v>86.626999999999995</v>
      </c>
      <c r="E2484">
        <f>IF(ISBLANK('Step 1.1 Raw Data'!C2484),"-",'Step 1.1 Raw Data'!C2484)</f>
        <v>86.626999999999995</v>
      </c>
      <c r="F2484">
        <f>IF(ISBLANK('Step 1.1 Raw Data'!D2484),"-",'Step 1.1 Raw Data'!D2484)</f>
        <v>86.626999999999995</v>
      </c>
      <c r="G2484" s="17">
        <f t="shared" si="194"/>
        <v>86.626999999999995</v>
      </c>
      <c r="H2484" s="61">
        <f>(SQRT(3)*G2484*'Step 1.1 Raw Data'!$G$3*'Step 1.1 Raw Data'!$G$4)/1000</f>
        <v>31.342349689035444</v>
      </c>
      <c r="J2484" s="10"/>
      <c r="K2484"/>
      <c r="L2484"/>
      <c r="M2484"/>
      <c r="N2484" s="17"/>
      <c r="O2484"/>
      <c r="P2484" s="10"/>
      <c r="Q2484"/>
      <c r="R2484"/>
      <c r="S2484"/>
      <c r="T2484" s="17"/>
    </row>
    <row r="2485" spans="1:20" x14ac:dyDescent="0.3">
      <c r="A2485" s="10">
        <f>IF(ISBLANK('Step 1.1 Raw Data'!A2485),"-",'Step 1.1 Raw Data'!A2485)</f>
        <v>43235.875143634257</v>
      </c>
      <c r="B2485">
        <f t="shared" si="193"/>
        <v>21</v>
      </c>
      <c r="C2485">
        <f t="shared" si="192"/>
        <v>3</v>
      </c>
      <c r="D2485">
        <f>IF(ISBLANK('Step 1.1 Raw Data'!B2485),"-",'Step 1.1 Raw Data'!B2485)</f>
        <v>86.623900000000006</v>
      </c>
      <c r="E2485">
        <f>IF(ISBLANK('Step 1.1 Raw Data'!C2485),"-",'Step 1.1 Raw Data'!C2485)</f>
        <v>86.623900000000006</v>
      </c>
      <c r="F2485">
        <f>IF(ISBLANK('Step 1.1 Raw Data'!D2485),"-",'Step 1.1 Raw Data'!D2485)</f>
        <v>86.623900000000006</v>
      </c>
      <c r="G2485" s="17">
        <f t="shared" si="194"/>
        <v>86.623900000000006</v>
      </c>
      <c r="H2485" s="61">
        <f>(SQRT(3)*G2485*'Step 1.1 Raw Data'!$G$3*'Step 1.1 Raw Data'!$G$4)/1000</f>
        <v>31.34122808394655</v>
      </c>
      <c r="J2485" s="10"/>
      <c r="K2485"/>
      <c r="L2485"/>
      <c r="M2485"/>
      <c r="N2485" s="17"/>
      <c r="O2485"/>
      <c r="P2485" s="10"/>
      <c r="Q2485"/>
      <c r="R2485"/>
      <c r="S2485"/>
      <c r="T2485" s="17"/>
    </row>
    <row r="2486" spans="1:20" x14ac:dyDescent="0.3">
      <c r="A2486" s="10">
        <f>IF(ISBLANK('Step 1.1 Raw Data'!A2486),"-",'Step 1.1 Raw Data'!A2486)</f>
        <v>43235.916810358794</v>
      </c>
      <c r="B2486">
        <f t="shared" si="193"/>
        <v>22</v>
      </c>
      <c r="C2486">
        <f t="shared" si="192"/>
        <v>3</v>
      </c>
      <c r="D2486">
        <f>IF(ISBLANK('Step 1.1 Raw Data'!B2486),"-",'Step 1.1 Raw Data'!B2486)</f>
        <v>86.713999999999999</v>
      </c>
      <c r="E2486">
        <f>IF(ISBLANK('Step 1.1 Raw Data'!C2486),"-",'Step 1.1 Raw Data'!C2486)</f>
        <v>86.713999999999999</v>
      </c>
      <c r="F2486">
        <f>IF(ISBLANK('Step 1.1 Raw Data'!D2486),"-",'Step 1.1 Raw Data'!D2486)</f>
        <v>86.713999999999999</v>
      </c>
      <c r="G2486" s="17">
        <f t="shared" si="194"/>
        <v>86.713999999999999</v>
      </c>
      <c r="H2486" s="61">
        <f>(SQRT(3)*G2486*'Step 1.1 Raw Data'!$G$3*'Step 1.1 Raw Data'!$G$4)/1000</f>
        <v>31.373826993143243</v>
      </c>
      <c r="J2486" s="10"/>
      <c r="K2486"/>
      <c r="L2486"/>
      <c r="M2486"/>
      <c r="N2486" s="17"/>
      <c r="O2486"/>
      <c r="P2486" s="10"/>
      <c r="Q2486"/>
      <c r="R2486"/>
      <c r="S2486"/>
      <c r="T2486" s="17"/>
    </row>
    <row r="2487" spans="1:20" x14ac:dyDescent="0.3">
      <c r="A2487" s="10">
        <f>IF(ISBLANK('Step 1.1 Raw Data'!A2487),"-",'Step 1.1 Raw Data'!A2487)</f>
        <v>43235.958477083332</v>
      </c>
      <c r="B2487">
        <f t="shared" si="193"/>
        <v>23</v>
      </c>
      <c r="C2487">
        <f t="shared" si="192"/>
        <v>3</v>
      </c>
      <c r="D2487">
        <f>IF(ISBLANK('Step 1.1 Raw Data'!B2487),"-",'Step 1.1 Raw Data'!B2487)</f>
        <v>86.897099999999995</v>
      </c>
      <c r="E2487">
        <f>IF(ISBLANK('Step 1.1 Raw Data'!C2487),"-",'Step 1.1 Raw Data'!C2487)</f>
        <v>86.897099999999995</v>
      </c>
      <c r="F2487">
        <f>IF(ISBLANK('Step 1.1 Raw Data'!D2487),"-",'Step 1.1 Raw Data'!D2487)</f>
        <v>86.897099999999995</v>
      </c>
      <c r="G2487" s="17">
        <f t="shared" si="194"/>
        <v>86.89709999999998</v>
      </c>
      <c r="H2487" s="61">
        <f>(SQRT(3)*G2487*'Step 1.1 Raw Data'!$G$3*'Step 1.1 Raw Data'!$G$4)/1000</f>
        <v>31.440074055006885</v>
      </c>
      <c r="J2487" s="10"/>
      <c r="K2487"/>
      <c r="L2487"/>
      <c r="M2487"/>
      <c r="N2487" s="17"/>
      <c r="O2487"/>
      <c r="P2487" s="10"/>
      <c r="Q2487"/>
      <c r="R2487"/>
      <c r="S2487"/>
      <c r="T2487" s="17"/>
    </row>
    <row r="2488" spans="1:20" x14ac:dyDescent="0.3">
      <c r="A2488" s="10">
        <f>IF(ISBLANK('Step 1.1 Raw Data'!A2488),"-",'Step 1.1 Raw Data'!A2488)</f>
        <v>43236.000143807869</v>
      </c>
      <c r="B2488">
        <f t="shared" si="193"/>
        <v>0</v>
      </c>
      <c r="C2488">
        <f t="shared" si="192"/>
        <v>4</v>
      </c>
      <c r="D2488">
        <f>IF(ISBLANK('Step 1.1 Raw Data'!B2488),"-",'Step 1.1 Raw Data'!B2488)</f>
        <v>0</v>
      </c>
      <c r="E2488">
        <f>IF(ISBLANK('Step 1.1 Raw Data'!C2488),"-",'Step 1.1 Raw Data'!C2488)</f>
        <v>0</v>
      </c>
      <c r="F2488">
        <f>IF(ISBLANK('Step 1.1 Raw Data'!D2488),"-",'Step 1.1 Raw Data'!D2488)</f>
        <v>0</v>
      </c>
      <c r="G2488" s="17">
        <f t="shared" si="194"/>
        <v>0</v>
      </c>
      <c r="H2488" s="61">
        <f>(SQRT(3)*G2488*'Step 1.1 Raw Data'!$G$3*'Step 1.1 Raw Data'!$G$4)/1000</f>
        <v>0</v>
      </c>
      <c r="J2488" s="10"/>
      <c r="K2488"/>
      <c r="L2488"/>
      <c r="M2488"/>
      <c r="N2488" s="17"/>
      <c r="O2488"/>
      <c r="P2488" s="10"/>
      <c r="Q2488"/>
      <c r="R2488"/>
      <c r="S2488"/>
      <c r="T2488" s="17"/>
    </row>
    <row r="2489" spans="1:20" x14ac:dyDescent="0.3">
      <c r="A2489" s="10">
        <f>IF(ISBLANK('Step 1.1 Raw Data'!A2489),"-",'Step 1.1 Raw Data'!A2489)</f>
        <v>43236.041810532406</v>
      </c>
      <c r="B2489">
        <f t="shared" si="193"/>
        <v>1</v>
      </c>
      <c r="C2489">
        <f t="shared" si="192"/>
        <v>4</v>
      </c>
      <c r="D2489">
        <f>IF(ISBLANK('Step 1.1 Raw Data'!B2489),"-",'Step 1.1 Raw Data'!B2489)</f>
        <v>0</v>
      </c>
      <c r="E2489">
        <f>IF(ISBLANK('Step 1.1 Raw Data'!C2489),"-",'Step 1.1 Raw Data'!C2489)</f>
        <v>0</v>
      </c>
      <c r="F2489">
        <f>IF(ISBLANK('Step 1.1 Raw Data'!D2489),"-",'Step 1.1 Raw Data'!D2489)</f>
        <v>0</v>
      </c>
      <c r="G2489" s="17">
        <f t="shared" si="194"/>
        <v>0</v>
      </c>
      <c r="H2489" s="61">
        <f>(SQRT(3)*G2489*'Step 1.1 Raw Data'!$G$3*'Step 1.1 Raw Data'!$G$4)/1000</f>
        <v>0</v>
      </c>
      <c r="J2489" s="10"/>
      <c r="K2489"/>
      <c r="L2489"/>
      <c r="M2489"/>
      <c r="N2489" s="17"/>
      <c r="O2489"/>
      <c r="P2489" s="10"/>
      <c r="Q2489"/>
      <c r="R2489"/>
      <c r="S2489"/>
      <c r="T2489" s="17"/>
    </row>
    <row r="2490" spans="1:20" x14ac:dyDescent="0.3">
      <c r="A2490" s="10">
        <f>IF(ISBLANK('Step 1.1 Raw Data'!A2490),"-",'Step 1.1 Raw Data'!A2490)</f>
        <v>43236.083477256943</v>
      </c>
      <c r="B2490">
        <f t="shared" si="193"/>
        <v>2</v>
      </c>
      <c r="C2490">
        <f t="shared" si="192"/>
        <v>4</v>
      </c>
      <c r="D2490">
        <f>IF(ISBLANK('Step 1.1 Raw Data'!B2490),"-",'Step 1.1 Raw Data'!B2490)</f>
        <v>0</v>
      </c>
      <c r="E2490">
        <f>IF(ISBLANK('Step 1.1 Raw Data'!C2490),"-",'Step 1.1 Raw Data'!C2490)</f>
        <v>0</v>
      </c>
      <c r="F2490">
        <f>IF(ISBLANK('Step 1.1 Raw Data'!D2490),"-",'Step 1.1 Raw Data'!D2490)</f>
        <v>0</v>
      </c>
      <c r="G2490" s="17">
        <f t="shared" si="194"/>
        <v>0</v>
      </c>
      <c r="H2490" s="61">
        <f>(SQRT(3)*G2490*'Step 1.1 Raw Data'!$G$3*'Step 1.1 Raw Data'!$G$4)/1000</f>
        <v>0</v>
      </c>
      <c r="J2490" s="10"/>
      <c r="K2490"/>
      <c r="L2490"/>
      <c r="M2490"/>
      <c r="N2490" s="17"/>
      <c r="O2490"/>
      <c r="P2490" s="10"/>
      <c r="Q2490"/>
      <c r="R2490"/>
      <c r="S2490"/>
      <c r="T2490" s="17"/>
    </row>
    <row r="2491" spans="1:20" x14ac:dyDescent="0.3">
      <c r="A2491" s="10">
        <f>IF(ISBLANK('Step 1.1 Raw Data'!A2491),"-",'Step 1.1 Raw Data'!A2491)</f>
        <v>43236.125143981481</v>
      </c>
      <c r="B2491">
        <f t="shared" si="193"/>
        <v>3</v>
      </c>
      <c r="C2491">
        <f t="shared" si="192"/>
        <v>4</v>
      </c>
      <c r="D2491">
        <f>IF(ISBLANK('Step 1.1 Raw Data'!B2491),"-",'Step 1.1 Raw Data'!B2491)</f>
        <v>0</v>
      </c>
      <c r="E2491">
        <f>IF(ISBLANK('Step 1.1 Raw Data'!C2491),"-",'Step 1.1 Raw Data'!C2491)</f>
        <v>0</v>
      </c>
      <c r="F2491">
        <f>IF(ISBLANK('Step 1.1 Raw Data'!D2491),"-",'Step 1.1 Raw Data'!D2491)</f>
        <v>0</v>
      </c>
      <c r="G2491" s="17">
        <f t="shared" si="194"/>
        <v>0</v>
      </c>
      <c r="H2491" s="61">
        <f>(SQRT(3)*G2491*'Step 1.1 Raw Data'!$G$3*'Step 1.1 Raw Data'!$G$4)/1000</f>
        <v>0</v>
      </c>
      <c r="J2491" s="10"/>
      <c r="K2491"/>
      <c r="L2491"/>
      <c r="M2491"/>
      <c r="N2491" s="17"/>
      <c r="O2491"/>
      <c r="P2491" s="10"/>
      <c r="Q2491"/>
      <c r="R2491"/>
      <c r="S2491"/>
      <c r="T2491" s="17"/>
    </row>
    <row r="2492" spans="1:20" x14ac:dyDescent="0.3">
      <c r="A2492" s="10">
        <f>IF(ISBLANK('Step 1.1 Raw Data'!A2492),"-",'Step 1.1 Raw Data'!A2492)</f>
        <v>43236.166810706018</v>
      </c>
      <c r="B2492">
        <f t="shared" si="193"/>
        <v>4</v>
      </c>
      <c r="C2492">
        <f t="shared" si="192"/>
        <v>4</v>
      </c>
      <c r="D2492">
        <f>IF(ISBLANK('Step 1.1 Raw Data'!B2492),"-",'Step 1.1 Raw Data'!B2492)</f>
        <v>0</v>
      </c>
      <c r="E2492">
        <f>IF(ISBLANK('Step 1.1 Raw Data'!C2492),"-",'Step 1.1 Raw Data'!C2492)</f>
        <v>0</v>
      </c>
      <c r="F2492">
        <f>IF(ISBLANK('Step 1.1 Raw Data'!D2492),"-",'Step 1.1 Raw Data'!D2492)</f>
        <v>0</v>
      </c>
      <c r="G2492" s="17">
        <f t="shared" si="194"/>
        <v>0</v>
      </c>
      <c r="H2492" s="61">
        <f>(SQRT(3)*G2492*'Step 1.1 Raw Data'!$G$3*'Step 1.1 Raw Data'!$G$4)/1000</f>
        <v>0</v>
      </c>
      <c r="J2492" s="10"/>
      <c r="K2492"/>
      <c r="L2492"/>
      <c r="M2492"/>
      <c r="N2492" s="17"/>
      <c r="O2492"/>
      <c r="P2492" s="10"/>
      <c r="Q2492"/>
      <c r="R2492"/>
      <c r="S2492"/>
      <c r="T2492" s="17"/>
    </row>
    <row r="2493" spans="1:20" x14ac:dyDescent="0.3">
      <c r="A2493" s="10">
        <f>IF(ISBLANK('Step 1.1 Raw Data'!A2493),"-",'Step 1.1 Raw Data'!A2493)</f>
        <v>43236.208477430555</v>
      </c>
      <c r="B2493">
        <f t="shared" si="193"/>
        <v>5</v>
      </c>
      <c r="C2493">
        <f t="shared" si="192"/>
        <v>4</v>
      </c>
      <c r="D2493">
        <f>IF(ISBLANK('Step 1.1 Raw Data'!B2493),"-",'Step 1.1 Raw Data'!B2493)</f>
        <v>0</v>
      </c>
      <c r="E2493">
        <f>IF(ISBLANK('Step 1.1 Raw Data'!C2493),"-",'Step 1.1 Raw Data'!C2493)</f>
        <v>0</v>
      </c>
      <c r="F2493">
        <f>IF(ISBLANK('Step 1.1 Raw Data'!D2493),"-",'Step 1.1 Raw Data'!D2493)</f>
        <v>0</v>
      </c>
      <c r="G2493" s="17">
        <f t="shared" si="194"/>
        <v>0</v>
      </c>
      <c r="H2493" s="61">
        <f>(SQRT(3)*G2493*'Step 1.1 Raw Data'!$G$3*'Step 1.1 Raw Data'!$G$4)/1000</f>
        <v>0</v>
      </c>
      <c r="J2493" s="10"/>
      <c r="K2493"/>
      <c r="L2493"/>
      <c r="M2493"/>
      <c r="N2493" s="17"/>
      <c r="O2493"/>
      <c r="P2493" s="10"/>
      <c r="Q2493"/>
      <c r="R2493"/>
      <c r="S2493"/>
      <c r="T2493" s="17"/>
    </row>
    <row r="2494" spans="1:20" x14ac:dyDescent="0.3">
      <c r="A2494" s="10">
        <f>IF(ISBLANK('Step 1.1 Raw Data'!A2494),"-",'Step 1.1 Raw Data'!A2494)</f>
        <v>43236.250144155092</v>
      </c>
      <c r="B2494">
        <f t="shared" si="193"/>
        <v>6</v>
      </c>
      <c r="C2494">
        <f t="shared" si="192"/>
        <v>4</v>
      </c>
      <c r="D2494">
        <f>IF(ISBLANK('Step 1.1 Raw Data'!B2494),"-",'Step 1.1 Raw Data'!B2494)</f>
        <v>0</v>
      </c>
      <c r="E2494">
        <f>IF(ISBLANK('Step 1.1 Raw Data'!C2494),"-",'Step 1.1 Raw Data'!C2494)</f>
        <v>0</v>
      </c>
      <c r="F2494">
        <f>IF(ISBLANK('Step 1.1 Raw Data'!D2494),"-",'Step 1.1 Raw Data'!D2494)</f>
        <v>0</v>
      </c>
      <c r="G2494" s="17">
        <f t="shared" si="194"/>
        <v>0</v>
      </c>
      <c r="H2494" s="61">
        <f>(SQRT(3)*G2494*'Step 1.1 Raw Data'!$G$3*'Step 1.1 Raw Data'!$G$4)/1000</f>
        <v>0</v>
      </c>
      <c r="J2494" s="10"/>
      <c r="K2494"/>
      <c r="L2494"/>
      <c r="M2494"/>
      <c r="N2494" s="17"/>
      <c r="O2494"/>
      <c r="P2494" s="10"/>
      <c r="Q2494"/>
      <c r="R2494"/>
      <c r="S2494"/>
      <c r="T2494" s="17"/>
    </row>
    <row r="2495" spans="1:20" x14ac:dyDescent="0.3">
      <c r="A2495" s="10">
        <f>IF(ISBLANK('Step 1.1 Raw Data'!A2495),"-",'Step 1.1 Raw Data'!A2495)</f>
        <v>43236.291810879629</v>
      </c>
      <c r="B2495">
        <f t="shared" si="193"/>
        <v>7</v>
      </c>
      <c r="C2495">
        <f t="shared" si="192"/>
        <v>4</v>
      </c>
      <c r="D2495">
        <f>IF(ISBLANK('Step 1.1 Raw Data'!B2495),"-",'Step 1.1 Raw Data'!B2495)</f>
        <v>0</v>
      </c>
      <c r="E2495">
        <f>IF(ISBLANK('Step 1.1 Raw Data'!C2495),"-",'Step 1.1 Raw Data'!C2495)</f>
        <v>0</v>
      </c>
      <c r="F2495">
        <f>IF(ISBLANK('Step 1.1 Raw Data'!D2495),"-",'Step 1.1 Raw Data'!D2495)</f>
        <v>0</v>
      </c>
      <c r="G2495" s="17">
        <f t="shared" si="194"/>
        <v>0</v>
      </c>
      <c r="H2495" s="61">
        <f>(SQRT(3)*G2495*'Step 1.1 Raw Data'!$G$3*'Step 1.1 Raw Data'!$G$4)/1000</f>
        <v>0</v>
      </c>
      <c r="J2495" s="10"/>
      <c r="K2495"/>
      <c r="L2495"/>
      <c r="M2495"/>
      <c r="N2495" s="17"/>
      <c r="O2495"/>
      <c r="P2495" s="10"/>
      <c r="Q2495"/>
      <c r="R2495"/>
      <c r="S2495"/>
      <c r="T2495" s="17"/>
    </row>
    <row r="2496" spans="1:20" x14ac:dyDescent="0.3">
      <c r="A2496" s="10">
        <f>IF(ISBLANK('Step 1.1 Raw Data'!A2496),"-",'Step 1.1 Raw Data'!A2496)</f>
        <v>43236.333477604167</v>
      </c>
      <c r="B2496">
        <f t="shared" si="193"/>
        <v>8</v>
      </c>
      <c r="C2496">
        <f t="shared" si="192"/>
        <v>4</v>
      </c>
      <c r="D2496">
        <f>IF(ISBLANK('Step 1.1 Raw Data'!B2496),"-",'Step 1.1 Raw Data'!B2496)</f>
        <v>0</v>
      </c>
      <c r="E2496">
        <f>IF(ISBLANK('Step 1.1 Raw Data'!C2496),"-",'Step 1.1 Raw Data'!C2496)</f>
        <v>0</v>
      </c>
      <c r="F2496">
        <f>IF(ISBLANK('Step 1.1 Raw Data'!D2496),"-",'Step 1.1 Raw Data'!D2496)</f>
        <v>0</v>
      </c>
      <c r="G2496" s="17">
        <f t="shared" si="194"/>
        <v>0</v>
      </c>
      <c r="H2496" s="61">
        <f>(SQRT(3)*G2496*'Step 1.1 Raw Data'!$G$3*'Step 1.1 Raw Data'!$G$4)/1000</f>
        <v>0</v>
      </c>
      <c r="J2496" s="10"/>
      <c r="K2496"/>
      <c r="L2496"/>
      <c r="M2496"/>
      <c r="N2496" s="17"/>
      <c r="O2496"/>
      <c r="P2496" s="10"/>
      <c r="Q2496"/>
      <c r="R2496"/>
      <c r="S2496"/>
      <c r="T2496" s="17"/>
    </row>
    <row r="2497" spans="1:20" x14ac:dyDescent="0.3">
      <c r="A2497" s="10">
        <f>IF(ISBLANK('Step 1.1 Raw Data'!A2497),"-",'Step 1.1 Raw Data'!A2497)</f>
        <v>43236.375144328704</v>
      </c>
      <c r="B2497">
        <f t="shared" si="193"/>
        <v>9</v>
      </c>
      <c r="C2497">
        <f t="shared" si="192"/>
        <v>4</v>
      </c>
      <c r="D2497">
        <f>IF(ISBLANK('Step 1.1 Raw Data'!B2497),"-",'Step 1.1 Raw Data'!B2497)</f>
        <v>0</v>
      </c>
      <c r="E2497">
        <f>IF(ISBLANK('Step 1.1 Raw Data'!C2497),"-",'Step 1.1 Raw Data'!C2497)</f>
        <v>0</v>
      </c>
      <c r="F2497">
        <f>IF(ISBLANK('Step 1.1 Raw Data'!D2497),"-",'Step 1.1 Raw Data'!D2497)</f>
        <v>0</v>
      </c>
      <c r="G2497" s="17">
        <f t="shared" si="194"/>
        <v>0</v>
      </c>
      <c r="H2497" s="61">
        <f>(SQRT(3)*G2497*'Step 1.1 Raw Data'!$G$3*'Step 1.1 Raw Data'!$G$4)/1000</f>
        <v>0</v>
      </c>
      <c r="J2497" s="10"/>
      <c r="K2497"/>
      <c r="L2497"/>
      <c r="M2497"/>
      <c r="N2497" s="17"/>
      <c r="O2497"/>
      <c r="P2497" s="10"/>
      <c r="Q2497"/>
      <c r="R2497"/>
      <c r="S2497"/>
      <c r="T2497" s="17"/>
    </row>
    <row r="2498" spans="1:20" x14ac:dyDescent="0.3">
      <c r="A2498" s="10">
        <f>IF(ISBLANK('Step 1.1 Raw Data'!A2498),"-",'Step 1.1 Raw Data'!A2498)</f>
        <v>43236.416811053241</v>
      </c>
      <c r="B2498">
        <f t="shared" si="193"/>
        <v>10</v>
      </c>
      <c r="C2498">
        <f t="shared" ref="C2498:C2561" si="195">WEEKDAY(A2498)</f>
        <v>4</v>
      </c>
      <c r="D2498">
        <f>IF(ISBLANK('Step 1.1 Raw Data'!B2498),"-",'Step 1.1 Raw Data'!B2498)</f>
        <v>0</v>
      </c>
      <c r="E2498">
        <f>IF(ISBLANK('Step 1.1 Raw Data'!C2498),"-",'Step 1.1 Raw Data'!C2498)</f>
        <v>0</v>
      </c>
      <c r="F2498">
        <f>IF(ISBLANK('Step 1.1 Raw Data'!D2498),"-",'Step 1.1 Raw Data'!D2498)</f>
        <v>0</v>
      </c>
      <c r="G2498" s="17">
        <f t="shared" si="194"/>
        <v>0</v>
      </c>
      <c r="H2498" s="61">
        <f>(SQRT(3)*G2498*'Step 1.1 Raw Data'!$G$3*'Step 1.1 Raw Data'!$G$4)/1000</f>
        <v>0</v>
      </c>
      <c r="J2498" s="10"/>
      <c r="K2498"/>
      <c r="L2498"/>
      <c r="M2498"/>
      <c r="N2498" s="17"/>
      <c r="O2498"/>
      <c r="P2498" s="10"/>
      <c r="Q2498"/>
      <c r="R2498"/>
      <c r="S2498"/>
      <c r="T2498" s="17"/>
    </row>
    <row r="2499" spans="1:20" x14ac:dyDescent="0.3">
      <c r="A2499" s="10">
        <f>IF(ISBLANK('Step 1.1 Raw Data'!A2499),"-",'Step 1.1 Raw Data'!A2499)</f>
        <v>43236.458477777778</v>
      </c>
      <c r="B2499">
        <f t="shared" ref="B2499:B2562" si="196">HOUR(A2499)</f>
        <v>11</v>
      </c>
      <c r="C2499">
        <f t="shared" si="195"/>
        <v>4</v>
      </c>
      <c r="D2499">
        <f>IF(ISBLANK('Step 1.1 Raw Data'!B2499),"-",'Step 1.1 Raw Data'!B2499)</f>
        <v>0</v>
      </c>
      <c r="E2499">
        <f>IF(ISBLANK('Step 1.1 Raw Data'!C2499),"-",'Step 1.1 Raw Data'!C2499)</f>
        <v>0</v>
      </c>
      <c r="F2499">
        <f>IF(ISBLANK('Step 1.1 Raw Data'!D2499),"-",'Step 1.1 Raw Data'!D2499)</f>
        <v>0</v>
      </c>
      <c r="G2499" s="17">
        <f t="shared" ref="G2499:G2562" si="197">AVERAGE(D2499:F2499)</f>
        <v>0</v>
      </c>
      <c r="H2499" s="61">
        <f>(SQRT(3)*G2499*'Step 1.1 Raw Data'!$G$3*'Step 1.1 Raw Data'!$G$4)/1000</f>
        <v>0</v>
      </c>
      <c r="J2499" s="10"/>
      <c r="K2499"/>
      <c r="L2499"/>
      <c r="M2499"/>
      <c r="N2499" s="17"/>
      <c r="O2499"/>
      <c r="P2499" s="10"/>
      <c r="Q2499"/>
      <c r="R2499"/>
      <c r="S2499"/>
      <c r="T2499" s="17"/>
    </row>
    <row r="2500" spans="1:20" x14ac:dyDescent="0.3">
      <c r="A2500" s="10">
        <f>IF(ISBLANK('Step 1.1 Raw Data'!A2500),"-",'Step 1.1 Raw Data'!A2500)</f>
        <v>43236.500144502315</v>
      </c>
      <c r="B2500">
        <f t="shared" si="196"/>
        <v>12</v>
      </c>
      <c r="C2500">
        <f t="shared" si="195"/>
        <v>4</v>
      </c>
      <c r="D2500">
        <f>IF(ISBLANK('Step 1.1 Raw Data'!B2500),"-",'Step 1.1 Raw Data'!B2500)</f>
        <v>0</v>
      </c>
      <c r="E2500">
        <f>IF(ISBLANK('Step 1.1 Raw Data'!C2500),"-",'Step 1.1 Raw Data'!C2500)</f>
        <v>0</v>
      </c>
      <c r="F2500">
        <f>IF(ISBLANK('Step 1.1 Raw Data'!D2500),"-",'Step 1.1 Raw Data'!D2500)</f>
        <v>0</v>
      </c>
      <c r="G2500" s="17">
        <f t="shared" si="197"/>
        <v>0</v>
      </c>
      <c r="H2500" s="61">
        <f>(SQRT(3)*G2500*'Step 1.1 Raw Data'!$G$3*'Step 1.1 Raw Data'!$G$4)/1000</f>
        <v>0</v>
      </c>
      <c r="J2500" s="10"/>
      <c r="K2500"/>
      <c r="L2500"/>
      <c r="M2500"/>
      <c r="N2500" s="17"/>
      <c r="O2500"/>
      <c r="P2500" s="10"/>
      <c r="Q2500"/>
      <c r="R2500"/>
      <c r="S2500"/>
      <c r="T2500" s="17"/>
    </row>
    <row r="2501" spans="1:20" x14ac:dyDescent="0.3">
      <c r="A2501" s="10">
        <f>IF(ISBLANK('Step 1.1 Raw Data'!A2501),"-",'Step 1.1 Raw Data'!A2501)</f>
        <v>43236.541811226853</v>
      </c>
      <c r="B2501">
        <f t="shared" si="196"/>
        <v>13</v>
      </c>
      <c r="C2501">
        <f t="shared" si="195"/>
        <v>4</v>
      </c>
      <c r="D2501">
        <f>IF(ISBLANK('Step 1.1 Raw Data'!B2501),"-",'Step 1.1 Raw Data'!B2501)</f>
        <v>0</v>
      </c>
      <c r="E2501">
        <f>IF(ISBLANK('Step 1.1 Raw Data'!C2501),"-",'Step 1.1 Raw Data'!C2501)</f>
        <v>0</v>
      </c>
      <c r="F2501">
        <f>IF(ISBLANK('Step 1.1 Raw Data'!D2501),"-",'Step 1.1 Raw Data'!D2501)</f>
        <v>0</v>
      </c>
      <c r="G2501" s="17">
        <f t="shared" si="197"/>
        <v>0</v>
      </c>
      <c r="H2501" s="61">
        <f>(SQRT(3)*G2501*'Step 1.1 Raw Data'!$G$3*'Step 1.1 Raw Data'!$G$4)/1000</f>
        <v>0</v>
      </c>
      <c r="J2501" s="10"/>
      <c r="K2501"/>
      <c r="L2501"/>
      <c r="M2501"/>
      <c r="N2501" s="17"/>
      <c r="O2501"/>
      <c r="P2501" s="10"/>
      <c r="Q2501"/>
      <c r="R2501"/>
      <c r="S2501"/>
      <c r="T2501" s="17"/>
    </row>
    <row r="2502" spans="1:20" x14ac:dyDescent="0.3">
      <c r="A2502" s="10">
        <f>IF(ISBLANK('Step 1.1 Raw Data'!A2502),"-",'Step 1.1 Raw Data'!A2502)</f>
        <v>43236.58347795139</v>
      </c>
      <c r="B2502">
        <f t="shared" si="196"/>
        <v>14</v>
      </c>
      <c r="C2502">
        <f t="shared" si="195"/>
        <v>4</v>
      </c>
      <c r="D2502">
        <f>IF(ISBLANK('Step 1.1 Raw Data'!B2502),"-",'Step 1.1 Raw Data'!B2502)</f>
        <v>0</v>
      </c>
      <c r="E2502">
        <f>IF(ISBLANK('Step 1.1 Raw Data'!C2502),"-",'Step 1.1 Raw Data'!C2502)</f>
        <v>0</v>
      </c>
      <c r="F2502">
        <f>IF(ISBLANK('Step 1.1 Raw Data'!D2502),"-",'Step 1.1 Raw Data'!D2502)</f>
        <v>0</v>
      </c>
      <c r="G2502" s="17">
        <f t="shared" si="197"/>
        <v>0</v>
      </c>
      <c r="H2502" s="61">
        <f>(SQRT(3)*G2502*'Step 1.1 Raw Data'!$G$3*'Step 1.1 Raw Data'!$G$4)/1000</f>
        <v>0</v>
      </c>
      <c r="J2502" s="10"/>
      <c r="K2502"/>
      <c r="L2502"/>
      <c r="M2502"/>
      <c r="N2502" s="17"/>
      <c r="O2502"/>
      <c r="P2502" s="10"/>
      <c r="Q2502"/>
      <c r="R2502"/>
      <c r="S2502"/>
      <c r="T2502" s="17"/>
    </row>
    <row r="2503" spans="1:20" x14ac:dyDescent="0.3">
      <c r="A2503" s="10">
        <f>IF(ISBLANK('Step 1.1 Raw Data'!A2503),"-",'Step 1.1 Raw Data'!A2503)</f>
        <v>43236.625144675927</v>
      </c>
      <c r="B2503">
        <f t="shared" si="196"/>
        <v>15</v>
      </c>
      <c r="C2503">
        <f t="shared" si="195"/>
        <v>4</v>
      </c>
      <c r="D2503">
        <f>IF(ISBLANK('Step 1.1 Raw Data'!B2503),"-",'Step 1.1 Raw Data'!B2503)</f>
        <v>0</v>
      </c>
      <c r="E2503">
        <f>IF(ISBLANK('Step 1.1 Raw Data'!C2503),"-",'Step 1.1 Raw Data'!C2503)</f>
        <v>0</v>
      </c>
      <c r="F2503">
        <f>IF(ISBLANK('Step 1.1 Raw Data'!D2503),"-",'Step 1.1 Raw Data'!D2503)</f>
        <v>0</v>
      </c>
      <c r="G2503" s="17">
        <f t="shared" si="197"/>
        <v>0</v>
      </c>
      <c r="H2503" s="61">
        <f>(SQRT(3)*G2503*'Step 1.1 Raw Data'!$G$3*'Step 1.1 Raw Data'!$G$4)/1000</f>
        <v>0</v>
      </c>
      <c r="J2503" s="10"/>
      <c r="K2503"/>
      <c r="L2503"/>
      <c r="M2503"/>
      <c r="N2503" s="17"/>
      <c r="O2503"/>
      <c r="P2503" s="10"/>
      <c r="Q2503"/>
      <c r="R2503"/>
      <c r="S2503"/>
      <c r="T2503" s="17"/>
    </row>
    <row r="2504" spans="1:20" x14ac:dyDescent="0.3">
      <c r="A2504" s="10">
        <f>IF(ISBLANK('Step 1.1 Raw Data'!A2504),"-",'Step 1.1 Raw Data'!A2504)</f>
        <v>43236.666811400464</v>
      </c>
      <c r="B2504">
        <f t="shared" si="196"/>
        <v>16</v>
      </c>
      <c r="C2504">
        <f t="shared" si="195"/>
        <v>4</v>
      </c>
      <c r="D2504">
        <f>IF(ISBLANK('Step 1.1 Raw Data'!B2504),"-",'Step 1.1 Raw Data'!B2504)</f>
        <v>0</v>
      </c>
      <c r="E2504">
        <f>IF(ISBLANK('Step 1.1 Raw Data'!C2504),"-",'Step 1.1 Raw Data'!C2504)</f>
        <v>0</v>
      </c>
      <c r="F2504">
        <f>IF(ISBLANK('Step 1.1 Raw Data'!D2504),"-",'Step 1.1 Raw Data'!D2504)</f>
        <v>0</v>
      </c>
      <c r="G2504" s="17">
        <f t="shared" si="197"/>
        <v>0</v>
      </c>
      <c r="H2504" s="61">
        <f>(SQRT(3)*G2504*'Step 1.1 Raw Data'!$G$3*'Step 1.1 Raw Data'!$G$4)/1000</f>
        <v>0</v>
      </c>
      <c r="J2504" s="10"/>
      <c r="K2504"/>
      <c r="L2504"/>
      <c r="M2504"/>
      <c r="N2504" s="17"/>
      <c r="O2504"/>
      <c r="P2504" s="10"/>
      <c r="Q2504"/>
      <c r="R2504"/>
      <c r="S2504"/>
      <c r="T2504" s="17"/>
    </row>
    <row r="2505" spans="1:20" x14ac:dyDescent="0.3">
      <c r="A2505" s="10">
        <f>IF(ISBLANK('Step 1.1 Raw Data'!A2505),"-",'Step 1.1 Raw Data'!A2505)</f>
        <v>43236.708478125001</v>
      </c>
      <c r="B2505">
        <f t="shared" si="196"/>
        <v>17</v>
      </c>
      <c r="C2505">
        <f t="shared" si="195"/>
        <v>4</v>
      </c>
      <c r="D2505">
        <f>IF(ISBLANK('Step 1.1 Raw Data'!B2505),"-",'Step 1.1 Raw Data'!B2505)</f>
        <v>0</v>
      </c>
      <c r="E2505">
        <f>IF(ISBLANK('Step 1.1 Raw Data'!C2505),"-",'Step 1.1 Raw Data'!C2505)</f>
        <v>0</v>
      </c>
      <c r="F2505">
        <f>IF(ISBLANK('Step 1.1 Raw Data'!D2505),"-",'Step 1.1 Raw Data'!D2505)</f>
        <v>0</v>
      </c>
      <c r="G2505" s="17">
        <f t="shared" si="197"/>
        <v>0</v>
      </c>
      <c r="H2505" s="61">
        <f>(SQRT(3)*G2505*'Step 1.1 Raw Data'!$G$3*'Step 1.1 Raw Data'!$G$4)/1000</f>
        <v>0</v>
      </c>
      <c r="J2505" s="10"/>
      <c r="K2505"/>
      <c r="L2505"/>
      <c r="M2505"/>
      <c r="N2505" s="17"/>
      <c r="O2505"/>
      <c r="P2505" s="10"/>
      <c r="Q2505"/>
      <c r="R2505"/>
      <c r="S2505"/>
      <c r="T2505" s="17"/>
    </row>
    <row r="2506" spans="1:20" x14ac:dyDescent="0.3">
      <c r="A2506" s="10">
        <f>IF(ISBLANK('Step 1.1 Raw Data'!A2506),"-",'Step 1.1 Raw Data'!A2506)</f>
        <v>43236.750144849539</v>
      </c>
      <c r="B2506">
        <f t="shared" si="196"/>
        <v>18</v>
      </c>
      <c r="C2506">
        <f t="shared" si="195"/>
        <v>4</v>
      </c>
      <c r="D2506">
        <f>IF(ISBLANK('Step 1.1 Raw Data'!B2506),"-",'Step 1.1 Raw Data'!B2506)</f>
        <v>0</v>
      </c>
      <c r="E2506">
        <f>IF(ISBLANK('Step 1.1 Raw Data'!C2506),"-",'Step 1.1 Raw Data'!C2506)</f>
        <v>0</v>
      </c>
      <c r="F2506">
        <f>IF(ISBLANK('Step 1.1 Raw Data'!D2506),"-",'Step 1.1 Raw Data'!D2506)</f>
        <v>0</v>
      </c>
      <c r="G2506" s="17">
        <f t="shared" si="197"/>
        <v>0</v>
      </c>
      <c r="H2506" s="61">
        <f>(SQRT(3)*G2506*'Step 1.1 Raw Data'!$G$3*'Step 1.1 Raw Data'!$G$4)/1000</f>
        <v>0</v>
      </c>
      <c r="J2506" s="10"/>
      <c r="K2506"/>
      <c r="L2506"/>
      <c r="M2506"/>
      <c r="N2506" s="17"/>
      <c r="O2506"/>
      <c r="P2506" s="10"/>
      <c r="Q2506"/>
      <c r="R2506"/>
      <c r="S2506"/>
      <c r="T2506" s="17"/>
    </row>
    <row r="2507" spans="1:20" x14ac:dyDescent="0.3">
      <c r="A2507" s="10">
        <f>IF(ISBLANK('Step 1.1 Raw Data'!A2507),"-",'Step 1.1 Raw Data'!A2507)</f>
        <v>43236.791811574076</v>
      </c>
      <c r="B2507">
        <f t="shared" si="196"/>
        <v>19</v>
      </c>
      <c r="C2507">
        <f t="shared" si="195"/>
        <v>4</v>
      </c>
      <c r="D2507">
        <f>IF(ISBLANK('Step 1.1 Raw Data'!B2507),"-",'Step 1.1 Raw Data'!B2507)</f>
        <v>0</v>
      </c>
      <c r="E2507">
        <f>IF(ISBLANK('Step 1.1 Raw Data'!C2507),"-",'Step 1.1 Raw Data'!C2507)</f>
        <v>0</v>
      </c>
      <c r="F2507">
        <f>IF(ISBLANK('Step 1.1 Raw Data'!D2507),"-",'Step 1.1 Raw Data'!D2507)</f>
        <v>0</v>
      </c>
      <c r="G2507" s="17">
        <f t="shared" si="197"/>
        <v>0</v>
      </c>
      <c r="H2507" s="61">
        <f>(SQRT(3)*G2507*'Step 1.1 Raw Data'!$G$3*'Step 1.1 Raw Data'!$G$4)/1000</f>
        <v>0</v>
      </c>
      <c r="J2507" s="10"/>
      <c r="K2507"/>
      <c r="L2507"/>
      <c r="M2507"/>
      <c r="N2507" s="17"/>
      <c r="O2507"/>
      <c r="P2507" s="10"/>
      <c r="Q2507"/>
      <c r="R2507"/>
      <c r="S2507"/>
      <c r="T2507" s="17"/>
    </row>
    <row r="2508" spans="1:20" x14ac:dyDescent="0.3">
      <c r="A2508" s="10">
        <f>IF(ISBLANK('Step 1.1 Raw Data'!A2508),"-",'Step 1.1 Raw Data'!A2508)</f>
        <v>43236.833478298613</v>
      </c>
      <c r="B2508">
        <f t="shared" si="196"/>
        <v>20</v>
      </c>
      <c r="C2508">
        <f t="shared" si="195"/>
        <v>4</v>
      </c>
      <c r="D2508">
        <f>IF(ISBLANK('Step 1.1 Raw Data'!B2508),"-",'Step 1.1 Raw Data'!B2508)</f>
        <v>0</v>
      </c>
      <c r="E2508">
        <f>IF(ISBLANK('Step 1.1 Raw Data'!C2508),"-",'Step 1.1 Raw Data'!C2508)</f>
        <v>0</v>
      </c>
      <c r="F2508">
        <f>IF(ISBLANK('Step 1.1 Raw Data'!D2508),"-",'Step 1.1 Raw Data'!D2508)</f>
        <v>0</v>
      </c>
      <c r="G2508" s="17">
        <f t="shared" si="197"/>
        <v>0</v>
      </c>
      <c r="H2508" s="61">
        <f>(SQRT(3)*G2508*'Step 1.1 Raw Data'!$G$3*'Step 1.1 Raw Data'!$G$4)/1000</f>
        <v>0</v>
      </c>
      <c r="J2508" s="10"/>
      <c r="K2508"/>
      <c r="L2508"/>
      <c r="M2508"/>
      <c r="N2508" s="17"/>
      <c r="O2508"/>
      <c r="P2508" s="10"/>
      <c r="Q2508"/>
      <c r="R2508"/>
      <c r="S2508"/>
      <c r="T2508" s="17"/>
    </row>
    <row r="2509" spans="1:20" x14ac:dyDescent="0.3">
      <c r="A2509" s="10">
        <f>IF(ISBLANK('Step 1.1 Raw Data'!A2509),"-",'Step 1.1 Raw Data'!A2509)</f>
        <v>43236.87514502315</v>
      </c>
      <c r="B2509">
        <f t="shared" si="196"/>
        <v>21</v>
      </c>
      <c r="C2509">
        <f t="shared" si="195"/>
        <v>4</v>
      </c>
      <c r="D2509">
        <f>IF(ISBLANK('Step 1.1 Raw Data'!B2509),"-",'Step 1.1 Raw Data'!B2509)</f>
        <v>0</v>
      </c>
      <c r="E2509">
        <f>IF(ISBLANK('Step 1.1 Raw Data'!C2509),"-",'Step 1.1 Raw Data'!C2509)</f>
        <v>0</v>
      </c>
      <c r="F2509">
        <f>IF(ISBLANK('Step 1.1 Raw Data'!D2509),"-",'Step 1.1 Raw Data'!D2509)</f>
        <v>0</v>
      </c>
      <c r="G2509" s="17">
        <f t="shared" si="197"/>
        <v>0</v>
      </c>
      <c r="H2509" s="61">
        <f>(SQRT(3)*G2509*'Step 1.1 Raw Data'!$G$3*'Step 1.1 Raw Data'!$G$4)/1000</f>
        <v>0</v>
      </c>
      <c r="J2509" s="10"/>
      <c r="K2509"/>
      <c r="L2509"/>
      <c r="M2509"/>
      <c r="N2509" s="17"/>
      <c r="O2509"/>
      <c r="P2509" s="10"/>
      <c r="Q2509"/>
      <c r="R2509"/>
      <c r="S2509"/>
      <c r="T2509" s="17"/>
    </row>
    <row r="2510" spans="1:20" x14ac:dyDescent="0.3">
      <c r="A2510" s="10">
        <f>IF(ISBLANK('Step 1.1 Raw Data'!A2510),"-",'Step 1.1 Raw Data'!A2510)</f>
        <v>43236.916811747687</v>
      </c>
      <c r="B2510">
        <f t="shared" si="196"/>
        <v>22</v>
      </c>
      <c r="C2510">
        <f t="shared" si="195"/>
        <v>4</v>
      </c>
      <c r="D2510">
        <f>IF(ISBLANK('Step 1.1 Raw Data'!B2510),"-",'Step 1.1 Raw Data'!B2510)</f>
        <v>0</v>
      </c>
      <c r="E2510">
        <f>IF(ISBLANK('Step 1.1 Raw Data'!C2510),"-",'Step 1.1 Raw Data'!C2510)</f>
        <v>0</v>
      </c>
      <c r="F2510">
        <f>IF(ISBLANK('Step 1.1 Raw Data'!D2510),"-",'Step 1.1 Raw Data'!D2510)</f>
        <v>0</v>
      </c>
      <c r="G2510" s="17">
        <f t="shared" si="197"/>
        <v>0</v>
      </c>
      <c r="H2510" s="61">
        <f>(SQRT(3)*G2510*'Step 1.1 Raw Data'!$G$3*'Step 1.1 Raw Data'!$G$4)/1000</f>
        <v>0</v>
      </c>
      <c r="J2510" s="10"/>
      <c r="K2510"/>
      <c r="L2510"/>
      <c r="M2510"/>
      <c r="N2510" s="17"/>
      <c r="O2510"/>
      <c r="P2510" s="10"/>
      <c r="Q2510"/>
      <c r="R2510"/>
      <c r="S2510"/>
      <c r="T2510" s="17"/>
    </row>
    <row r="2511" spans="1:20" x14ac:dyDescent="0.3">
      <c r="A2511" s="10">
        <f>IF(ISBLANK('Step 1.1 Raw Data'!A2511),"-",'Step 1.1 Raw Data'!A2511)</f>
        <v>43236.958478472225</v>
      </c>
      <c r="B2511">
        <f t="shared" si="196"/>
        <v>23</v>
      </c>
      <c r="C2511">
        <f t="shared" si="195"/>
        <v>4</v>
      </c>
      <c r="D2511">
        <f>IF(ISBLANK('Step 1.1 Raw Data'!B2511),"-",'Step 1.1 Raw Data'!B2511)</f>
        <v>0</v>
      </c>
      <c r="E2511">
        <f>IF(ISBLANK('Step 1.1 Raw Data'!C2511),"-",'Step 1.1 Raw Data'!C2511)</f>
        <v>0</v>
      </c>
      <c r="F2511">
        <f>IF(ISBLANK('Step 1.1 Raw Data'!D2511),"-",'Step 1.1 Raw Data'!D2511)</f>
        <v>0</v>
      </c>
      <c r="G2511" s="17">
        <f t="shared" si="197"/>
        <v>0</v>
      </c>
      <c r="H2511" s="61">
        <f>(SQRT(3)*G2511*'Step 1.1 Raw Data'!$G$3*'Step 1.1 Raw Data'!$G$4)/1000</f>
        <v>0</v>
      </c>
      <c r="J2511" s="10"/>
      <c r="K2511"/>
      <c r="L2511"/>
      <c r="M2511"/>
      <c r="N2511" s="17"/>
      <c r="O2511"/>
      <c r="P2511" s="10"/>
      <c r="Q2511"/>
      <c r="R2511"/>
      <c r="S2511"/>
      <c r="T2511" s="17"/>
    </row>
    <row r="2512" spans="1:20" x14ac:dyDescent="0.3">
      <c r="A2512" s="10">
        <f>IF(ISBLANK('Step 1.1 Raw Data'!A2512),"-",'Step 1.1 Raw Data'!A2512)</f>
        <v>43237.000145196762</v>
      </c>
      <c r="B2512">
        <f t="shared" si="196"/>
        <v>0</v>
      </c>
      <c r="C2512">
        <f t="shared" si="195"/>
        <v>5</v>
      </c>
      <c r="D2512">
        <f>IF(ISBLANK('Step 1.1 Raw Data'!B2512),"-",'Step 1.1 Raw Data'!B2512)</f>
        <v>86.549199999999999</v>
      </c>
      <c r="E2512">
        <f>IF(ISBLANK('Step 1.1 Raw Data'!C2512),"-",'Step 1.1 Raw Data'!C2512)</f>
        <v>86.549199999999999</v>
      </c>
      <c r="F2512">
        <f>IF(ISBLANK('Step 1.1 Raw Data'!D2512),"-",'Step 1.1 Raw Data'!D2512)</f>
        <v>86.549199999999999</v>
      </c>
      <c r="G2512" s="17">
        <f t="shared" si="197"/>
        <v>86.549199999999999</v>
      </c>
      <c r="H2512" s="61">
        <f>(SQRT(3)*G2512*'Step 1.1 Raw Data'!$G$3*'Step 1.1 Raw Data'!$G$4)/1000</f>
        <v>31.314201019385028</v>
      </c>
      <c r="J2512" s="10"/>
      <c r="K2512"/>
      <c r="L2512"/>
      <c r="M2512"/>
      <c r="N2512" s="17"/>
      <c r="O2512"/>
      <c r="P2512" s="10"/>
      <c r="Q2512"/>
      <c r="R2512"/>
      <c r="S2512"/>
      <c r="T2512" s="17"/>
    </row>
    <row r="2513" spans="1:20" x14ac:dyDescent="0.3">
      <c r="A2513" s="10">
        <f>IF(ISBLANK('Step 1.1 Raw Data'!A2513),"-",'Step 1.1 Raw Data'!A2513)</f>
        <v>43237.041811921299</v>
      </c>
      <c r="B2513">
        <f t="shared" si="196"/>
        <v>1</v>
      </c>
      <c r="C2513">
        <f t="shared" si="195"/>
        <v>5</v>
      </c>
      <c r="D2513">
        <f>IF(ISBLANK('Step 1.1 Raw Data'!B2513),"-",'Step 1.1 Raw Data'!B2513)</f>
        <v>86.720100000000002</v>
      </c>
      <c r="E2513">
        <f>IF(ISBLANK('Step 1.1 Raw Data'!C2513),"-",'Step 1.1 Raw Data'!C2513)</f>
        <v>86.720100000000002</v>
      </c>
      <c r="F2513">
        <f>IF(ISBLANK('Step 1.1 Raw Data'!D2513),"-",'Step 1.1 Raw Data'!D2513)</f>
        <v>86.720100000000002</v>
      </c>
      <c r="G2513" s="17">
        <f t="shared" si="197"/>
        <v>86.720100000000002</v>
      </c>
      <c r="H2513" s="61">
        <f>(SQRT(3)*G2513*'Step 1.1 Raw Data'!$G$3*'Step 1.1 Raw Data'!$G$4)/1000</f>
        <v>31.376034022511721</v>
      </c>
      <c r="J2513" s="10"/>
      <c r="K2513"/>
      <c r="L2513"/>
      <c r="M2513"/>
      <c r="N2513" s="17"/>
      <c r="O2513"/>
      <c r="P2513" s="10"/>
      <c r="Q2513"/>
      <c r="R2513"/>
      <c r="S2513"/>
      <c r="T2513" s="17"/>
    </row>
    <row r="2514" spans="1:20" x14ac:dyDescent="0.3">
      <c r="A2514" s="10">
        <f>IF(ISBLANK('Step 1.1 Raw Data'!A2514),"-",'Step 1.1 Raw Data'!A2514)</f>
        <v>43237.083478645836</v>
      </c>
      <c r="B2514">
        <f t="shared" si="196"/>
        <v>2</v>
      </c>
      <c r="C2514">
        <f t="shared" si="195"/>
        <v>5</v>
      </c>
      <c r="D2514">
        <f>IF(ISBLANK('Step 1.1 Raw Data'!B2514),"-",'Step 1.1 Raw Data'!B2514)</f>
        <v>86.509500000000003</v>
      </c>
      <c r="E2514">
        <f>IF(ISBLANK('Step 1.1 Raw Data'!C2514),"-",'Step 1.1 Raw Data'!C2514)</f>
        <v>86.509500000000003</v>
      </c>
      <c r="F2514">
        <f>IF(ISBLANK('Step 1.1 Raw Data'!D2514),"-",'Step 1.1 Raw Data'!D2514)</f>
        <v>86.509500000000003</v>
      </c>
      <c r="G2514" s="17">
        <f t="shared" si="197"/>
        <v>86.509500000000003</v>
      </c>
      <c r="H2514" s="61">
        <f>(SQRT(3)*G2514*'Step 1.1 Raw Data'!$G$3*'Step 1.1 Raw Data'!$G$4)/1000</f>
        <v>31.299837238085267</v>
      </c>
      <c r="J2514" s="10"/>
      <c r="K2514"/>
      <c r="L2514"/>
      <c r="M2514"/>
      <c r="N2514" s="17"/>
      <c r="O2514"/>
      <c r="P2514" s="10"/>
      <c r="Q2514"/>
      <c r="R2514"/>
      <c r="S2514"/>
      <c r="T2514" s="17"/>
    </row>
    <row r="2515" spans="1:20" x14ac:dyDescent="0.3">
      <c r="A2515" s="10">
        <f>IF(ISBLANK('Step 1.1 Raw Data'!A2515),"-",'Step 1.1 Raw Data'!A2515)</f>
        <v>43237.125145370374</v>
      </c>
      <c r="B2515">
        <f t="shared" si="196"/>
        <v>3</v>
      </c>
      <c r="C2515">
        <f t="shared" si="195"/>
        <v>5</v>
      </c>
      <c r="D2515">
        <f>IF(ISBLANK('Step 1.1 Raw Data'!B2515),"-",'Step 1.1 Raw Data'!B2515)</f>
        <v>86.457599999999999</v>
      </c>
      <c r="E2515">
        <f>IF(ISBLANK('Step 1.1 Raw Data'!C2515),"-",'Step 1.1 Raw Data'!C2515)</f>
        <v>86.457599999999999</v>
      </c>
      <c r="F2515">
        <f>IF(ISBLANK('Step 1.1 Raw Data'!D2515),"-",'Step 1.1 Raw Data'!D2515)</f>
        <v>86.457599999999999</v>
      </c>
      <c r="G2515" s="17">
        <f t="shared" si="197"/>
        <v>86.457599999999999</v>
      </c>
      <c r="H2515" s="61">
        <f>(SQRT(3)*G2515*'Step 1.1 Raw Data'!$G$3*'Step 1.1 Raw Data'!$G$4)/1000</f>
        <v>31.281059398048548</v>
      </c>
      <c r="J2515" s="10"/>
      <c r="K2515"/>
      <c r="L2515"/>
      <c r="M2515"/>
      <c r="N2515" s="17"/>
      <c r="O2515"/>
      <c r="P2515" s="10"/>
      <c r="Q2515"/>
      <c r="R2515"/>
      <c r="S2515"/>
      <c r="T2515" s="17"/>
    </row>
    <row r="2516" spans="1:20" x14ac:dyDescent="0.3">
      <c r="A2516" s="10">
        <f>IF(ISBLANK('Step 1.1 Raw Data'!A2516),"-",'Step 1.1 Raw Data'!A2516)</f>
        <v>43237.166812094911</v>
      </c>
      <c r="B2516">
        <f t="shared" si="196"/>
        <v>4</v>
      </c>
      <c r="C2516">
        <f t="shared" si="195"/>
        <v>5</v>
      </c>
      <c r="D2516">
        <f>IF(ISBLANK('Step 1.1 Raw Data'!B2516),"-",'Step 1.1 Raw Data'!B2516)</f>
        <v>86.631600000000006</v>
      </c>
      <c r="E2516">
        <f>IF(ISBLANK('Step 1.1 Raw Data'!C2516),"-",'Step 1.1 Raw Data'!C2516)</f>
        <v>86.631600000000006</v>
      </c>
      <c r="F2516">
        <f>IF(ISBLANK('Step 1.1 Raw Data'!D2516),"-",'Step 1.1 Raw Data'!D2516)</f>
        <v>86.631600000000006</v>
      </c>
      <c r="G2516" s="17">
        <f t="shared" si="197"/>
        <v>86.631600000000006</v>
      </c>
      <c r="H2516" s="61">
        <f>(SQRT(3)*G2516*'Step 1.1 Raw Data'!$G$3*'Step 1.1 Raw Data'!$G$4)/1000</f>
        <v>31.344014006264135</v>
      </c>
      <c r="J2516" s="10"/>
      <c r="K2516"/>
      <c r="L2516"/>
      <c r="M2516"/>
      <c r="N2516" s="17"/>
      <c r="O2516"/>
      <c r="P2516" s="10"/>
      <c r="Q2516"/>
      <c r="R2516"/>
      <c r="S2516"/>
      <c r="T2516" s="17"/>
    </row>
    <row r="2517" spans="1:20" x14ac:dyDescent="0.3">
      <c r="A2517" s="10">
        <f>IF(ISBLANK('Step 1.1 Raw Data'!A2517),"-",'Step 1.1 Raw Data'!A2517)</f>
        <v>43237.208478819448</v>
      </c>
      <c r="B2517">
        <f t="shared" si="196"/>
        <v>5</v>
      </c>
      <c r="C2517">
        <f t="shared" si="195"/>
        <v>5</v>
      </c>
      <c r="D2517">
        <f>IF(ISBLANK('Step 1.1 Raw Data'!B2517),"-",'Step 1.1 Raw Data'!B2517)</f>
        <v>86.569000000000003</v>
      </c>
      <c r="E2517">
        <f>IF(ISBLANK('Step 1.1 Raw Data'!C2517),"-",'Step 1.1 Raw Data'!C2517)</f>
        <v>86.569000000000003</v>
      </c>
      <c r="F2517">
        <f>IF(ISBLANK('Step 1.1 Raw Data'!D2517),"-",'Step 1.1 Raw Data'!D2517)</f>
        <v>86.569000000000003</v>
      </c>
      <c r="G2517" s="17">
        <f t="shared" si="197"/>
        <v>86.569000000000003</v>
      </c>
      <c r="H2517" s="61">
        <f>(SQRT(3)*G2517*'Step 1.1 Raw Data'!$G$3*'Step 1.1 Raw Data'!$G$4)/1000</f>
        <v>31.321364819630251</v>
      </c>
      <c r="J2517" s="10"/>
      <c r="K2517"/>
      <c r="L2517"/>
      <c r="M2517"/>
      <c r="N2517" s="17"/>
      <c r="O2517"/>
      <c r="P2517" s="10"/>
      <c r="Q2517"/>
      <c r="R2517"/>
      <c r="S2517"/>
      <c r="T2517" s="17"/>
    </row>
    <row r="2518" spans="1:20" x14ac:dyDescent="0.3">
      <c r="A2518" s="10">
        <f>IF(ISBLANK('Step 1.1 Raw Data'!A2518),"-",'Step 1.1 Raw Data'!A2518)</f>
        <v>43237.250145543978</v>
      </c>
      <c r="B2518">
        <f t="shared" si="196"/>
        <v>6</v>
      </c>
      <c r="C2518">
        <f t="shared" si="195"/>
        <v>5</v>
      </c>
      <c r="D2518">
        <f>IF(ISBLANK('Step 1.1 Raw Data'!B2518),"-",'Step 1.1 Raw Data'!B2518)</f>
        <v>86.646799999999999</v>
      </c>
      <c r="E2518">
        <f>IF(ISBLANK('Step 1.1 Raw Data'!C2518),"-",'Step 1.1 Raw Data'!C2518)</f>
        <v>86.646799999999999</v>
      </c>
      <c r="F2518">
        <f>IF(ISBLANK('Step 1.1 Raw Data'!D2518),"-",'Step 1.1 Raw Data'!D2518)</f>
        <v>86.646799999999999</v>
      </c>
      <c r="G2518" s="17">
        <f t="shared" si="197"/>
        <v>86.646799999999999</v>
      </c>
      <c r="H2518" s="61">
        <f>(SQRT(3)*G2518*'Step 1.1 Raw Data'!$G$3*'Step 1.1 Raw Data'!$G$4)/1000</f>
        <v>31.349513489280671</v>
      </c>
      <c r="J2518" s="10"/>
      <c r="K2518"/>
      <c r="L2518"/>
      <c r="M2518"/>
      <c r="N2518" s="17"/>
      <c r="O2518"/>
      <c r="P2518" s="10"/>
      <c r="Q2518"/>
      <c r="R2518"/>
      <c r="S2518"/>
      <c r="T2518" s="17"/>
    </row>
    <row r="2519" spans="1:20" x14ac:dyDescent="0.3">
      <c r="A2519" s="10">
        <f>IF(ISBLANK('Step 1.1 Raw Data'!A2519),"-",'Step 1.1 Raw Data'!A2519)</f>
        <v>43237.291812268515</v>
      </c>
      <c r="B2519">
        <f t="shared" si="196"/>
        <v>7</v>
      </c>
      <c r="C2519">
        <f t="shared" si="195"/>
        <v>5</v>
      </c>
      <c r="D2519">
        <f>IF(ISBLANK('Step 1.1 Raw Data'!B2519),"-",'Step 1.1 Raw Data'!B2519)</f>
        <v>86.636099999999999</v>
      </c>
      <c r="E2519">
        <f>IF(ISBLANK('Step 1.1 Raw Data'!C2519),"-",'Step 1.1 Raw Data'!C2519)</f>
        <v>86.636099999999999</v>
      </c>
      <c r="F2519">
        <f>IF(ISBLANK('Step 1.1 Raw Data'!D2519),"-",'Step 1.1 Raw Data'!D2519)</f>
        <v>86.636099999999999</v>
      </c>
      <c r="G2519" s="17">
        <f t="shared" si="197"/>
        <v>86.636099999999999</v>
      </c>
      <c r="H2519" s="61">
        <f>(SQRT(3)*G2519*'Step 1.1 Raw Data'!$G$3*'Step 1.1 Raw Data'!$G$4)/1000</f>
        <v>31.345642142683506</v>
      </c>
      <c r="J2519" s="10"/>
      <c r="K2519"/>
      <c r="L2519"/>
      <c r="M2519"/>
      <c r="N2519" s="17"/>
      <c r="O2519"/>
      <c r="P2519" s="10"/>
      <c r="Q2519"/>
      <c r="R2519"/>
      <c r="S2519"/>
      <c r="T2519" s="17"/>
    </row>
    <row r="2520" spans="1:20" x14ac:dyDescent="0.3">
      <c r="A2520" s="10">
        <f>IF(ISBLANK('Step 1.1 Raw Data'!A2520),"-",'Step 1.1 Raw Data'!A2520)</f>
        <v>43237.333478993052</v>
      </c>
      <c r="B2520">
        <f t="shared" si="196"/>
        <v>8</v>
      </c>
      <c r="C2520">
        <f t="shared" si="195"/>
        <v>5</v>
      </c>
      <c r="D2520">
        <f>IF(ISBLANK('Step 1.1 Raw Data'!B2520),"-",'Step 1.1 Raw Data'!B2520)</f>
        <v>86.681899999999999</v>
      </c>
      <c r="E2520">
        <f>IF(ISBLANK('Step 1.1 Raw Data'!C2520),"-",'Step 1.1 Raw Data'!C2520)</f>
        <v>86.681899999999999</v>
      </c>
      <c r="F2520">
        <f>IF(ISBLANK('Step 1.1 Raw Data'!D2520),"-",'Step 1.1 Raw Data'!D2520)</f>
        <v>86.681899999999999</v>
      </c>
      <c r="G2520" s="17">
        <f t="shared" si="197"/>
        <v>86.681899999999999</v>
      </c>
      <c r="H2520" s="61">
        <f>(SQRT(3)*G2520*'Step 1.1 Raw Data'!$G$3*'Step 1.1 Raw Data'!$G$4)/1000</f>
        <v>31.362212953351747</v>
      </c>
      <c r="J2520" s="10"/>
      <c r="K2520"/>
      <c r="L2520"/>
      <c r="M2520"/>
      <c r="N2520" s="17"/>
      <c r="O2520"/>
      <c r="P2520" s="10"/>
      <c r="Q2520"/>
      <c r="R2520"/>
      <c r="S2520"/>
      <c r="T2520" s="17"/>
    </row>
    <row r="2521" spans="1:20" x14ac:dyDescent="0.3">
      <c r="A2521" s="10">
        <f>IF(ISBLANK('Step 1.1 Raw Data'!A2521),"-",'Step 1.1 Raw Data'!A2521)</f>
        <v>43237.375145717589</v>
      </c>
      <c r="B2521">
        <f t="shared" si="196"/>
        <v>9</v>
      </c>
      <c r="C2521">
        <f t="shared" si="195"/>
        <v>5</v>
      </c>
      <c r="D2521">
        <f>IF(ISBLANK('Step 1.1 Raw Data'!B2521),"-",'Step 1.1 Raw Data'!B2521)</f>
        <v>86.709400000000002</v>
      </c>
      <c r="E2521">
        <f>IF(ISBLANK('Step 1.1 Raw Data'!C2521),"-",'Step 1.1 Raw Data'!C2521)</f>
        <v>86.709400000000002</v>
      </c>
      <c r="F2521">
        <f>IF(ISBLANK('Step 1.1 Raw Data'!D2521),"-",'Step 1.1 Raw Data'!D2521)</f>
        <v>86.709400000000002</v>
      </c>
      <c r="G2521" s="17">
        <f t="shared" si="197"/>
        <v>86.709400000000002</v>
      </c>
      <c r="H2521" s="61">
        <f>(SQRT(3)*G2521*'Step 1.1 Raw Data'!$G$3*'Step 1.1 Raw Data'!$G$4)/1000</f>
        <v>31.372162675914559</v>
      </c>
      <c r="J2521" s="10"/>
      <c r="K2521"/>
      <c r="L2521"/>
      <c r="M2521"/>
      <c r="N2521" s="17"/>
      <c r="O2521"/>
      <c r="P2521" s="10"/>
      <c r="Q2521"/>
      <c r="R2521"/>
      <c r="S2521"/>
      <c r="T2521" s="17"/>
    </row>
    <row r="2522" spans="1:20" x14ac:dyDescent="0.3">
      <c r="A2522" s="10">
        <f>IF(ISBLANK('Step 1.1 Raw Data'!A2522),"-",'Step 1.1 Raw Data'!A2522)</f>
        <v>43237.416812442127</v>
      </c>
      <c r="B2522">
        <f t="shared" si="196"/>
        <v>10</v>
      </c>
      <c r="C2522">
        <f t="shared" si="195"/>
        <v>5</v>
      </c>
      <c r="D2522">
        <f>IF(ISBLANK('Step 1.1 Raw Data'!B2522),"-",'Step 1.1 Raw Data'!B2522)</f>
        <v>86.793300000000002</v>
      </c>
      <c r="E2522">
        <f>IF(ISBLANK('Step 1.1 Raw Data'!C2522),"-",'Step 1.1 Raw Data'!C2522)</f>
        <v>86.793300000000002</v>
      </c>
      <c r="F2522">
        <f>IF(ISBLANK('Step 1.1 Raw Data'!D2522),"-",'Step 1.1 Raw Data'!D2522)</f>
        <v>86.793300000000002</v>
      </c>
      <c r="G2522" s="17">
        <f t="shared" si="197"/>
        <v>86.793300000000002</v>
      </c>
      <c r="H2522" s="61">
        <f>(SQRT(3)*G2522*'Step 1.1 Raw Data'!$G$3*'Step 1.1 Raw Data'!$G$4)/1000</f>
        <v>31.402518374933457</v>
      </c>
      <c r="J2522" s="10"/>
      <c r="K2522"/>
      <c r="L2522"/>
      <c r="M2522"/>
      <c r="N2522" s="17"/>
      <c r="O2522"/>
      <c r="P2522" s="10"/>
      <c r="Q2522"/>
      <c r="R2522"/>
      <c r="S2522"/>
      <c r="T2522" s="17"/>
    </row>
    <row r="2523" spans="1:20" x14ac:dyDescent="0.3">
      <c r="A2523" s="10">
        <f>IF(ISBLANK('Step 1.1 Raw Data'!A2523),"-",'Step 1.1 Raw Data'!A2523)</f>
        <v>43237.458479166664</v>
      </c>
      <c r="B2523">
        <f t="shared" si="196"/>
        <v>11</v>
      </c>
      <c r="C2523">
        <f t="shared" si="195"/>
        <v>5</v>
      </c>
      <c r="D2523">
        <f>IF(ISBLANK('Step 1.1 Raw Data'!B2523),"-",'Step 1.1 Raw Data'!B2523)</f>
        <v>86.800899999999999</v>
      </c>
      <c r="E2523">
        <f>IF(ISBLANK('Step 1.1 Raw Data'!C2523),"-",'Step 1.1 Raw Data'!C2523)</f>
        <v>86.800899999999999</v>
      </c>
      <c r="F2523">
        <f>IF(ISBLANK('Step 1.1 Raw Data'!D2523),"-",'Step 1.1 Raw Data'!D2523)</f>
        <v>86.800899999999999</v>
      </c>
      <c r="G2523" s="17">
        <f t="shared" si="197"/>
        <v>86.800899999999999</v>
      </c>
      <c r="H2523" s="61">
        <f>(SQRT(3)*G2523*'Step 1.1 Raw Data'!$G$3*'Step 1.1 Raw Data'!$G$4)/1000</f>
        <v>31.405268116441722</v>
      </c>
      <c r="J2523" s="10"/>
      <c r="K2523"/>
      <c r="L2523"/>
      <c r="M2523"/>
      <c r="N2523" s="17"/>
      <c r="O2523"/>
      <c r="P2523" s="10"/>
      <c r="Q2523"/>
      <c r="R2523"/>
      <c r="S2523"/>
      <c r="T2523" s="17"/>
    </row>
    <row r="2524" spans="1:20" x14ac:dyDescent="0.3">
      <c r="A2524" s="10">
        <f>IF(ISBLANK('Step 1.1 Raw Data'!A2524),"-",'Step 1.1 Raw Data'!A2524)</f>
        <v>43237.500145891201</v>
      </c>
      <c r="B2524">
        <f t="shared" si="196"/>
        <v>12</v>
      </c>
      <c r="C2524">
        <f t="shared" si="195"/>
        <v>5</v>
      </c>
      <c r="D2524">
        <f>IF(ISBLANK('Step 1.1 Raw Data'!B2524),"-",'Step 1.1 Raw Data'!B2524)</f>
        <v>86.672799999999995</v>
      </c>
      <c r="E2524">
        <f>IF(ISBLANK('Step 1.1 Raw Data'!C2524),"-",'Step 1.1 Raw Data'!C2524)</f>
        <v>86.672799999999995</v>
      </c>
      <c r="F2524">
        <f>IF(ISBLANK('Step 1.1 Raw Data'!D2524),"-",'Step 1.1 Raw Data'!D2524)</f>
        <v>86.672799999999995</v>
      </c>
      <c r="G2524" s="17">
        <f t="shared" si="197"/>
        <v>86.672799999999995</v>
      </c>
      <c r="H2524" s="61">
        <f>(SQRT(3)*G2524*'Step 1.1 Raw Data'!$G$3*'Step 1.1 Raw Data'!$G$4)/1000</f>
        <v>31.358920499703686</v>
      </c>
      <c r="J2524" s="10"/>
      <c r="K2524"/>
      <c r="L2524"/>
      <c r="M2524"/>
      <c r="N2524" s="17"/>
      <c r="O2524"/>
      <c r="P2524" s="10"/>
      <c r="Q2524"/>
      <c r="R2524"/>
      <c r="S2524"/>
      <c r="T2524" s="17"/>
    </row>
    <row r="2525" spans="1:20" x14ac:dyDescent="0.3">
      <c r="A2525" s="10">
        <f>IF(ISBLANK('Step 1.1 Raw Data'!A2525),"-",'Step 1.1 Raw Data'!A2525)</f>
        <v>43237.541812615738</v>
      </c>
      <c r="B2525">
        <f t="shared" si="196"/>
        <v>13</v>
      </c>
      <c r="C2525">
        <f t="shared" si="195"/>
        <v>5</v>
      </c>
      <c r="D2525">
        <f>IF(ISBLANK('Step 1.1 Raw Data'!B2525),"-",'Step 1.1 Raw Data'!B2525)</f>
        <v>86.631600000000006</v>
      </c>
      <c r="E2525">
        <f>IF(ISBLANK('Step 1.1 Raw Data'!C2525),"-",'Step 1.1 Raw Data'!C2525)</f>
        <v>86.631600000000006</v>
      </c>
      <c r="F2525">
        <f>IF(ISBLANK('Step 1.1 Raw Data'!D2525),"-",'Step 1.1 Raw Data'!D2525)</f>
        <v>86.631600000000006</v>
      </c>
      <c r="G2525" s="17">
        <f t="shared" si="197"/>
        <v>86.631600000000006</v>
      </c>
      <c r="H2525" s="61">
        <f>(SQRT(3)*G2525*'Step 1.1 Raw Data'!$G$3*'Step 1.1 Raw Data'!$G$4)/1000</f>
        <v>31.344014006264135</v>
      </c>
      <c r="J2525" s="10"/>
      <c r="K2525"/>
      <c r="L2525"/>
      <c r="M2525"/>
      <c r="N2525" s="17"/>
      <c r="O2525"/>
      <c r="P2525" s="10"/>
      <c r="Q2525"/>
      <c r="R2525"/>
      <c r="S2525"/>
      <c r="T2525" s="17"/>
    </row>
    <row r="2526" spans="1:20" x14ac:dyDescent="0.3">
      <c r="A2526" s="10">
        <f>IF(ISBLANK('Step 1.1 Raw Data'!A2526),"-",'Step 1.1 Raw Data'!A2526)</f>
        <v>43237.583479340276</v>
      </c>
      <c r="B2526">
        <f t="shared" si="196"/>
        <v>14</v>
      </c>
      <c r="C2526">
        <f t="shared" si="195"/>
        <v>5</v>
      </c>
      <c r="D2526">
        <f>IF(ISBLANK('Step 1.1 Raw Data'!B2526),"-",'Step 1.1 Raw Data'!B2526)</f>
        <v>86.631600000000006</v>
      </c>
      <c r="E2526">
        <f>IF(ISBLANK('Step 1.1 Raw Data'!C2526),"-",'Step 1.1 Raw Data'!C2526)</f>
        <v>86.631600000000006</v>
      </c>
      <c r="F2526">
        <f>IF(ISBLANK('Step 1.1 Raw Data'!D2526),"-",'Step 1.1 Raw Data'!D2526)</f>
        <v>86.631600000000006</v>
      </c>
      <c r="G2526" s="17">
        <f t="shared" si="197"/>
        <v>86.631600000000006</v>
      </c>
      <c r="H2526" s="61">
        <f>(SQRT(3)*G2526*'Step 1.1 Raw Data'!$G$3*'Step 1.1 Raw Data'!$G$4)/1000</f>
        <v>31.344014006264135</v>
      </c>
      <c r="J2526" s="10"/>
      <c r="K2526"/>
      <c r="L2526"/>
      <c r="M2526"/>
      <c r="N2526" s="17"/>
      <c r="O2526"/>
      <c r="P2526" s="10"/>
      <c r="Q2526"/>
      <c r="R2526"/>
      <c r="S2526"/>
      <c r="T2526" s="17"/>
    </row>
    <row r="2527" spans="1:20" x14ac:dyDescent="0.3">
      <c r="A2527" s="10">
        <f>IF(ISBLANK('Step 1.1 Raw Data'!A2527),"-",'Step 1.1 Raw Data'!A2527)</f>
        <v>43237.625146064813</v>
      </c>
      <c r="B2527">
        <f t="shared" si="196"/>
        <v>15</v>
      </c>
      <c r="C2527">
        <f t="shared" si="195"/>
        <v>5</v>
      </c>
      <c r="D2527">
        <f>IF(ISBLANK('Step 1.1 Raw Data'!B2527),"-",'Step 1.1 Raw Data'!B2527)</f>
        <v>86.663600000000002</v>
      </c>
      <c r="E2527">
        <f>IF(ISBLANK('Step 1.1 Raw Data'!C2527),"-",'Step 1.1 Raw Data'!C2527)</f>
        <v>86.663600000000002</v>
      </c>
      <c r="F2527">
        <f>IF(ISBLANK('Step 1.1 Raw Data'!D2527),"-",'Step 1.1 Raw Data'!D2527)</f>
        <v>86.663600000000002</v>
      </c>
      <c r="G2527" s="17">
        <f t="shared" si="197"/>
        <v>86.663600000000017</v>
      </c>
      <c r="H2527" s="61">
        <f>(SQRT(3)*G2527*'Step 1.1 Raw Data'!$G$3*'Step 1.1 Raw Data'!$G$4)/1000</f>
        <v>31.355591865246314</v>
      </c>
      <c r="J2527" s="10"/>
      <c r="K2527"/>
      <c r="L2527"/>
      <c r="M2527"/>
      <c r="N2527" s="17"/>
      <c r="O2527"/>
      <c r="P2527" s="10"/>
      <c r="Q2527"/>
      <c r="R2527"/>
      <c r="S2527"/>
      <c r="T2527" s="17"/>
    </row>
    <row r="2528" spans="1:20" x14ac:dyDescent="0.3">
      <c r="A2528" s="10">
        <f>IF(ISBLANK('Step 1.1 Raw Data'!A2528),"-",'Step 1.1 Raw Data'!A2528)</f>
        <v>43237.66681278935</v>
      </c>
      <c r="B2528">
        <f t="shared" si="196"/>
        <v>16</v>
      </c>
      <c r="C2528">
        <f t="shared" si="195"/>
        <v>5</v>
      </c>
      <c r="D2528">
        <f>IF(ISBLANK('Step 1.1 Raw Data'!B2528),"-",'Step 1.1 Raw Data'!B2528)</f>
        <v>86.556799999999996</v>
      </c>
      <c r="E2528">
        <f>IF(ISBLANK('Step 1.1 Raw Data'!C2528),"-",'Step 1.1 Raw Data'!C2528)</f>
        <v>86.556799999999996</v>
      </c>
      <c r="F2528">
        <f>IF(ISBLANK('Step 1.1 Raw Data'!D2528),"-",'Step 1.1 Raw Data'!D2528)</f>
        <v>86.556799999999996</v>
      </c>
      <c r="G2528" s="17">
        <f t="shared" si="197"/>
        <v>86.556799999999996</v>
      </c>
      <c r="H2528" s="61">
        <f>(SQRT(3)*G2528*'Step 1.1 Raw Data'!$G$3*'Step 1.1 Raw Data'!$G$4)/1000</f>
        <v>31.316950760893295</v>
      </c>
      <c r="J2528" s="10"/>
      <c r="K2528"/>
      <c r="L2528"/>
      <c r="M2528"/>
      <c r="N2528" s="17"/>
      <c r="O2528"/>
      <c r="P2528" s="10"/>
      <c r="Q2528"/>
      <c r="R2528"/>
      <c r="S2528"/>
      <c r="T2528" s="17"/>
    </row>
    <row r="2529" spans="1:20" x14ac:dyDescent="0.3">
      <c r="A2529" s="10">
        <f>IF(ISBLANK('Step 1.1 Raw Data'!A2529),"-",'Step 1.1 Raw Data'!A2529)</f>
        <v>43237.708479513887</v>
      </c>
      <c r="B2529">
        <f t="shared" si="196"/>
        <v>17</v>
      </c>
      <c r="C2529">
        <f t="shared" si="195"/>
        <v>5</v>
      </c>
      <c r="D2529">
        <f>IF(ISBLANK('Step 1.1 Raw Data'!B2529),"-",'Step 1.1 Raw Data'!B2529)</f>
        <v>86.686499999999995</v>
      </c>
      <c r="E2529">
        <f>IF(ISBLANK('Step 1.1 Raw Data'!C2529),"-",'Step 1.1 Raw Data'!C2529)</f>
        <v>86.686499999999995</v>
      </c>
      <c r="F2529">
        <f>IF(ISBLANK('Step 1.1 Raw Data'!D2529),"-",'Step 1.1 Raw Data'!D2529)</f>
        <v>86.686499999999995</v>
      </c>
      <c r="G2529" s="17">
        <f t="shared" si="197"/>
        <v>86.686499999999981</v>
      </c>
      <c r="H2529" s="61">
        <f>(SQRT(3)*G2529*'Step 1.1 Raw Data'!$G$3*'Step 1.1 Raw Data'!$G$4)/1000</f>
        <v>31.363877270580424</v>
      </c>
      <c r="J2529" s="10"/>
      <c r="K2529"/>
      <c r="L2529"/>
      <c r="M2529"/>
      <c r="N2529" s="17"/>
      <c r="O2529"/>
      <c r="P2529" s="10"/>
      <c r="Q2529"/>
      <c r="R2529"/>
      <c r="S2529"/>
      <c r="T2529" s="17"/>
    </row>
    <row r="2530" spans="1:20" x14ac:dyDescent="0.3">
      <c r="A2530" s="10">
        <f>IF(ISBLANK('Step 1.1 Raw Data'!A2530),"-",'Step 1.1 Raw Data'!A2530)</f>
        <v>43237.750146238424</v>
      </c>
      <c r="B2530">
        <f t="shared" si="196"/>
        <v>18</v>
      </c>
      <c r="C2530">
        <f t="shared" si="195"/>
        <v>5</v>
      </c>
      <c r="D2530">
        <f>IF(ISBLANK('Step 1.1 Raw Data'!B2530),"-",'Step 1.1 Raw Data'!B2530)</f>
        <v>86.726200000000006</v>
      </c>
      <c r="E2530">
        <f>IF(ISBLANK('Step 1.1 Raw Data'!C2530),"-",'Step 1.1 Raw Data'!C2530)</f>
        <v>86.726200000000006</v>
      </c>
      <c r="F2530">
        <f>IF(ISBLANK('Step 1.1 Raw Data'!D2530),"-",'Step 1.1 Raw Data'!D2530)</f>
        <v>86.726200000000006</v>
      </c>
      <c r="G2530" s="17">
        <f t="shared" si="197"/>
        <v>86.726200000000006</v>
      </c>
      <c r="H2530" s="61">
        <f>(SQRT(3)*G2530*'Step 1.1 Raw Data'!$G$3*'Step 1.1 Raw Data'!$G$4)/1000</f>
        <v>31.378241051880199</v>
      </c>
      <c r="J2530" s="10"/>
      <c r="K2530"/>
      <c r="L2530"/>
      <c r="M2530"/>
      <c r="N2530" s="17"/>
      <c r="O2530"/>
      <c r="P2530" s="10"/>
      <c r="Q2530"/>
      <c r="R2530"/>
      <c r="S2530"/>
      <c r="T2530" s="17"/>
    </row>
    <row r="2531" spans="1:20" x14ac:dyDescent="0.3">
      <c r="A2531" s="10">
        <f>IF(ISBLANK('Step 1.1 Raw Data'!A2531),"-",'Step 1.1 Raw Data'!A2531)</f>
        <v>43237.791812962962</v>
      </c>
      <c r="B2531">
        <f t="shared" si="196"/>
        <v>19</v>
      </c>
      <c r="C2531">
        <f t="shared" si="195"/>
        <v>5</v>
      </c>
      <c r="D2531">
        <f>IF(ISBLANK('Step 1.1 Raw Data'!B2531),"-",'Step 1.1 Raw Data'!B2531)</f>
        <v>86.518699999999995</v>
      </c>
      <c r="E2531">
        <f>IF(ISBLANK('Step 1.1 Raw Data'!C2531),"-",'Step 1.1 Raw Data'!C2531)</f>
        <v>86.518699999999995</v>
      </c>
      <c r="F2531">
        <f>IF(ISBLANK('Step 1.1 Raw Data'!D2531),"-",'Step 1.1 Raw Data'!D2531)</f>
        <v>86.518699999999995</v>
      </c>
      <c r="G2531" s="17">
        <f t="shared" si="197"/>
        <v>86.51870000000001</v>
      </c>
      <c r="H2531" s="61">
        <f>(SQRT(3)*G2531*'Step 1.1 Raw Data'!$G$3*'Step 1.1 Raw Data'!$G$4)/1000</f>
        <v>31.303165872542639</v>
      </c>
      <c r="J2531" s="10"/>
      <c r="K2531"/>
      <c r="L2531"/>
      <c r="M2531"/>
      <c r="N2531" s="17"/>
      <c r="O2531"/>
      <c r="P2531" s="10"/>
      <c r="Q2531"/>
      <c r="R2531"/>
      <c r="S2531"/>
      <c r="T2531" s="17"/>
    </row>
    <row r="2532" spans="1:20" x14ac:dyDescent="0.3">
      <c r="A2532" s="10">
        <f>IF(ISBLANK('Step 1.1 Raw Data'!A2532),"-",'Step 1.1 Raw Data'!A2532)</f>
        <v>43237.833479687499</v>
      </c>
      <c r="B2532">
        <f t="shared" si="196"/>
        <v>20</v>
      </c>
      <c r="C2532">
        <f t="shared" si="195"/>
        <v>5</v>
      </c>
      <c r="D2532">
        <f>IF(ISBLANK('Step 1.1 Raw Data'!B2532),"-",'Step 1.1 Raw Data'!B2532)</f>
        <v>86.576599999999999</v>
      </c>
      <c r="E2532">
        <f>IF(ISBLANK('Step 1.1 Raw Data'!C2532),"-",'Step 1.1 Raw Data'!C2532)</f>
        <v>86.576599999999999</v>
      </c>
      <c r="F2532">
        <f>IF(ISBLANK('Step 1.1 Raw Data'!D2532),"-",'Step 1.1 Raw Data'!D2532)</f>
        <v>86.576599999999999</v>
      </c>
      <c r="G2532" s="17">
        <f t="shared" si="197"/>
        <v>86.576599999999999</v>
      </c>
      <c r="H2532" s="61">
        <f>(SQRT(3)*G2532*'Step 1.1 Raw Data'!$G$3*'Step 1.1 Raw Data'!$G$4)/1000</f>
        <v>31.324114561138519</v>
      </c>
      <c r="J2532" s="10"/>
      <c r="K2532"/>
      <c r="L2532"/>
      <c r="M2532"/>
      <c r="N2532" s="17"/>
      <c r="O2532"/>
      <c r="P2532" s="10"/>
      <c r="Q2532"/>
      <c r="R2532"/>
      <c r="S2532"/>
      <c r="T2532" s="17"/>
    </row>
    <row r="2533" spans="1:20" x14ac:dyDescent="0.3">
      <c r="A2533" s="10">
        <f>IF(ISBLANK('Step 1.1 Raw Data'!A2533),"-",'Step 1.1 Raw Data'!A2533)</f>
        <v>43237.875146412036</v>
      </c>
      <c r="B2533">
        <f t="shared" si="196"/>
        <v>21</v>
      </c>
      <c r="C2533">
        <f t="shared" si="195"/>
        <v>5</v>
      </c>
      <c r="D2533">
        <f>IF(ISBLANK('Step 1.1 Raw Data'!B2533),"-",'Step 1.1 Raw Data'!B2533)</f>
        <v>86.619399999999999</v>
      </c>
      <c r="E2533">
        <f>IF(ISBLANK('Step 1.1 Raw Data'!C2533),"-",'Step 1.1 Raw Data'!C2533)</f>
        <v>86.619399999999999</v>
      </c>
      <c r="F2533">
        <f>IF(ISBLANK('Step 1.1 Raw Data'!D2533),"-",'Step 1.1 Raw Data'!D2533)</f>
        <v>86.619399999999999</v>
      </c>
      <c r="G2533" s="17">
        <f t="shared" si="197"/>
        <v>86.619399999999999</v>
      </c>
      <c r="H2533" s="61">
        <f>(SQRT(3)*G2533*'Step 1.1 Raw Data'!$G$3*'Step 1.1 Raw Data'!$G$4)/1000</f>
        <v>31.339599947527173</v>
      </c>
      <c r="J2533" s="10"/>
      <c r="K2533"/>
      <c r="L2533"/>
      <c r="M2533"/>
      <c r="N2533" s="17"/>
      <c r="O2533"/>
      <c r="P2533" s="10"/>
      <c r="Q2533"/>
      <c r="R2533"/>
      <c r="S2533"/>
      <c r="T2533" s="17"/>
    </row>
    <row r="2534" spans="1:20" x14ac:dyDescent="0.3">
      <c r="A2534" s="10">
        <f>IF(ISBLANK('Step 1.1 Raw Data'!A2534),"-",'Step 1.1 Raw Data'!A2534)</f>
        <v>43237.916813136573</v>
      </c>
      <c r="B2534">
        <f t="shared" si="196"/>
        <v>22</v>
      </c>
      <c r="C2534">
        <f t="shared" si="195"/>
        <v>5</v>
      </c>
      <c r="D2534">
        <f>IF(ISBLANK('Step 1.1 Raw Data'!B2534),"-",'Step 1.1 Raw Data'!B2534)</f>
        <v>86.674300000000002</v>
      </c>
      <c r="E2534">
        <f>IF(ISBLANK('Step 1.1 Raw Data'!C2534),"-",'Step 1.1 Raw Data'!C2534)</f>
        <v>86.674300000000002</v>
      </c>
      <c r="F2534">
        <f>IF(ISBLANK('Step 1.1 Raw Data'!D2534),"-",'Step 1.1 Raw Data'!D2534)</f>
        <v>86.674300000000002</v>
      </c>
      <c r="G2534" s="17">
        <f t="shared" si="197"/>
        <v>86.674300000000002</v>
      </c>
      <c r="H2534" s="61">
        <f>(SQRT(3)*G2534*'Step 1.1 Raw Data'!$G$3*'Step 1.1 Raw Data'!$G$4)/1000</f>
        <v>31.35946321184348</v>
      </c>
      <c r="J2534" s="10"/>
      <c r="K2534"/>
      <c r="L2534"/>
      <c r="M2534"/>
      <c r="N2534" s="17"/>
      <c r="O2534"/>
      <c r="P2534" s="10"/>
      <c r="Q2534"/>
      <c r="R2534"/>
      <c r="S2534"/>
      <c r="T2534" s="17"/>
    </row>
    <row r="2535" spans="1:20" x14ac:dyDescent="0.3">
      <c r="A2535" s="10">
        <f>IF(ISBLANK('Step 1.1 Raw Data'!A2535),"-",'Step 1.1 Raw Data'!A2535)</f>
        <v>43237.95847986111</v>
      </c>
      <c r="B2535">
        <f t="shared" si="196"/>
        <v>23</v>
      </c>
      <c r="C2535">
        <f t="shared" si="195"/>
        <v>5</v>
      </c>
      <c r="D2535">
        <f>IF(ISBLANK('Step 1.1 Raw Data'!B2535),"-",'Step 1.1 Raw Data'!B2535)</f>
        <v>86.564400000000006</v>
      </c>
      <c r="E2535">
        <f>IF(ISBLANK('Step 1.1 Raw Data'!C2535),"-",'Step 1.1 Raw Data'!C2535)</f>
        <v>86.564400000000006</v>
      </c>
      <c r="F2535">
        <f>IF(ISBLANK('Step 1.1 Raw Data'!D2535),"-",'Step 1.1 Raw Data'!D2535)</f>
        <v>86.564400000000006</v>
      </c>
      <c r="G2535" s="17">
        <f t="shared" si="197"/>
        <v>86.56440000000002</v>
      </c>
      <c r="H2535" s="61">
        <f>(SQRT(3)*G2535*'Step 1.1 Raw Data'!$G$3*'Step 1.1 Raw Data'!$G$4)/1000</f>
        <v>31.319700502401567</v>
      </c>
      <c r="J2535" s="10"/>
      <c r="K2535"/>
      <c r="L2535"/>
      <c r="M2535"/>
      <c r="N2535" s="17"/>
      <c r="O2535"/>
      <c r="P2535" s="10"/>
      <c r="Q2535"/>
      <c r="R2535"/>
      <c r="S2535"/>
      <c r="T2535" s="17"/>
    </row>
    <row r="2536" spans="1:20" x14ac:dyDescent="0.3">
      <c r="A2536" s="10">
        <f>IF(ISBLANK('Step 1.1 Raw Data'!A2536),"-",'Step 1.1 Raw Data'!A2536)</f>
        <v>43238.000146585648</v>
      </c>
      <c r="B2536">
        <f t="shared" si="196"/>
        <v>0</v>
      </c>
      <c r="C2536">
        <f t="shared" si="195"/>
        <v>6</v>
      </c>
      <c r="D2536">
        <f>IF(ISBLANK('Step 1.1 Raw Data'!B2536),"-",'Step 1.1 Raw Data'!B2536)</f>
        <v>86.2226</v>
      </c>
      <c r="E2536">
        <f>IF(ISBLANK('Step 1.1 Raw Data'!C2536),"-",'Step 1.1 Raw Data'!C2536)</f>
        <v>86.2226</v>
      </c>
      <c r="F2536">
        <f>IF(ISBLANK('Step 1.1 Raw Data'!D2536),"-",'Step 1.1 Raw Data'!D2536)</f>
        <v>86.2226</v>
      </c>
      <c r="G2536" s="17">
        <f t="shared" si="197"/>
        <v>86.2226</v>
      </c>
      <c r="H2536" s="61">
        <f>(SQRT(3)*G2536*'Step 1.1 Raw Data'!$G$3*'Step 1.1 Raw Data'!$G$4)/1000</f>
        <v>31.196034496148172</v>
      </c>
      <c r="J2536" s="10"/>
      <c r="K2536"/>
      <c r="L2536"/>
      <c r="M2536"/>
      <c r="N2536" s="17"/>
      <c r="O2536"/>
      <c r="P2536" s="10"/>
      <c r="Q2536"/>
      <c r="R2536"/>
      <c r="S2536"/>
      <c r="T2536" s="17"/>
    </row>
    <row r="2537" spans="1:20" x14ac:dyDescent="0.3">
      <c r="A2537" s="10">
        <f>IF(ISBLANK('Step 1.1 Raw Data'!A2537),"-",'Step 1.1 Raw Data'!A2537)</f>
        <v>43238.041813310185</v>
      </c>
      <c r="B2537">
        <f t="shared" si="196"/>
        <v>1</v>
      </c>
      <c r="C2537">
        <f t="shared" si="195"/>
        <v>6</v>
      </c>
      <c r="D2537">
        <f>IF(ISBLANK('Step 1.1 Raw Data'!B2537),"-",'Step 1.1 Raw Data'!B2537)</f>
        <v>86.112799999999993</v>
      </c>
      <c r="E2537">
        <f>IF(ISBLANK('Step 1.1 Raw Data'!C2537),"-",'Step 1.1 Raw Data'!C2537)</f>
        <v>86.112799999999993</v>
      </c>
      <c r="F2537">
        <f>IF(ISBLANK('Step 1.1 Raw Data'!D2537),"-",'Step 1.1 Raw Data'!D2537)</f>
        <v>86.112799999999993</v>
      </c>
      <c r="G2537" s="17">
        <f t="shared" si="197"/>
        <v>86.112799999999993</v>
      </c>
      <c r="H2537" s="61">
        <f>(SQRT(3)*G2537*'Step 1.1 Raw Data'!$G$3*'Step 1.1 Raw Data'!$G$4)/1000</f>
        <v>31.156307967515573</v>
      </c>
      <c r="J2537" s="10"/>
      <c r="K2537"/>
      <c r="L2537"/>
      <c r="M2537"/>
      <c r="N2537" s="17"/>
      <c r="O2537"/>
      <c r="P2537" s="10"/>
      <c r="Q2537"/>
      <c r="R2537"/>
      <c r="S2537"/>
      <c r="T2537" s="17"/>
    </row>
    <row r="2538" spans="1:20" x14ac:dyDescent="0.3">
      <c r="A2538" s="10">
        <f>IF(ISBLANK('Step 1.1 Raw Data'!A2538),"-",'Step 1.1 Raw Data'!A2538)</f>
        <v>43238.083480034722</v>
      </c>
      <c r="B2538">
        <f t="shared" si="196"/>
        <v>2</v>
      </c>
      <c r="C2538">
        <f t="shared" si="195"/>
        <v>6</v>
      </c>
      <c r="D2538">
        <f>IF(ISBLANK('Step 1.1 Raw Data'!B2538),"-",'Step 1.1 Raw Data'!B2538)</f>
        <v>86.2791</v>
      </c>
      <c r="E2538">
        <f>IF(ISBLANK('Step 1.1 Raw Data'!C2538),"-",'Step 1.1 Raw Data'!C2538)</f>
        <v>86.2791</v>
      </c>
      <c r="F2538">
        <f>IF(ISBLANK('Step 1.1 Raw Data'!D2538),"-",'Step 1.1 Raw Data'!D2538)</f>
        <v>86.2791</v>
      </c>
      <c r="G2538" s="17">
        <f t="shared" si="197"/>
        <v>86.279100000000014</v>
      </c>
      <c r="H2538" s="61">
        <f>(SQRT(3)*G2538*'Step 1.1 Raw Data'!$G$3*'Step 1.1 Raw Data'!$G$4)/1000</f>
        <v>31.216476653413586</v>
      </c>
      <c r="J2538" s="10"/>
      <c r="K2538"/>
      <c r="L2538"/>
      <c r="M2538"/>
      <c r="N2538" s="17"/>
      <c r="O2538"/>
      <c r="P2538" s="10"/>
      <c r="Q2538"/>
      <c r="R2538"/>
      <c r="S2538"/>
      <c r="T2538" s="17"/>
    </row>
    <row r="2539" spans="1:20" x14ac:dyDescent="0.3">
      <c r="A2539" s="10">
        <f>IF(ISBLANK('Step 1.1 Raw Data'!A2539),"-",'Step 1.1 Raw Data'!A2539)</f>
        <v>43238.125146759259</v>
      </c>
      <c r="B2539">
        <f t="shared" si="196"/>
        <v>3</v>
      </c>
      <c r="C2539">
        <f t="shared" si="195"/>
        <v>6</v>
      </c>
      <c r="D2539">
        <f>IF(ISBLANK('Step 1.1 Raw Data'!B2539),"-",'Step 1.1 Raw Data'!B2539)</f>
        <v>86.001400000000004</v>
      </c>
      <c r="E2539">
        <f>IF(ISBLANK('Step 1.1 Raw Data'!C2539),"-",'Step 1.1 Raw Data'!C2539)</f>
        <v>86.001400000000004</v>
      </c>
      <c r="F2539">
        <f>IF(ISBLANK('Step 1.1 Raw Data'!D2539),"-",'Step 1.1 Raw Data'!D2539)</f>
        <v>86.001400000000004</v>
      </c>
      <c r="G2539" s="17">
        <f t="shared" si="197"/>
        <v>86.001400000000004</v>
      </c>
      <c r="H2539" s="61">
        <f>(SQRT(3)*G2539*'Step 1.1 Raw Data'!$G$3*'Step 1.1 Raw Data'!$G$4)/1000</f>
        <v>31.11600254593387</v>
      </c>
      <c r="J2539" s="10"/>
      <c r="K2539"/>
      <c r="L2539"/>
      <c r="M2539"/>
      <c r="N2539" s="17"/>
      <c r="O2539"/>
      <c r="P2539" s="10"/>
      <c r="Q2539"/>
      <c r="R2539"/>
      <c r="S2539"/>
      <c r="T2539" s="17"/>
    </row>
    <row r="2540" spans="1:20" x14ac:dyDescent="0.3">
      <c r="A2540" s="10">
        <f>IF(ISBLANK('Step 1.1 Raw Data'!A2540),"-",'Step 1.1 Raw Data'!A2540)</f>
        <v>43238.166813483796</v>
      </c>
      <c r="B2540">
        <f t="shared" si="196"/>
        <v>4</v>
      </c>
      <c r="C2540">
        <f t="shared" si="195"/>
        <v>6</v>
      </c>
      <c r="D2540">
        <f>IF(ISBLANK('Step 1.1 Raw Data'!B2540),"-",'Step 1.1 Raw Data'!B2540)</f>
        <v>86.053299999999993</v>
      </c>
      <c r="E2540">
        <f>IF(ISBLANK('Step 1.1 Raw Data'!C2540),"-",'Step 1.1 Raw Data'!C2540)</f>
        <v>86.053299999999993</v>
      </c>
      <c r="F2540">
        <f>IF(ISBLANK('Step 1.1 Raw Data'!D2540),"-",'Step 1.1 Raw Data'!D2540)</f>
        <v>86.053299999999993</v>
      </c>
      <c r="G2540" s="17">
        <f t="shared" si="197"/>
        <v>86.053299999999993</v>
      </c>
      <c r="H2540" s="61">
        <f>(SQRT(3)*G2540*'Step 1.1 Raw Data'!$G$3*'Step 1.1 Raw Data'!$G$4)/1000</f>
        <v>31.134780385970586</v>
      </c>
      <c r="J2540" s="10"/>
      <c r="K2540"/>
      <c r="L2540"/>
      <c r="M2540"/>
      <c r="N2540" s="17"/>
      <c r="O2540"/>
      <c r="P2540" s="10"/>
      <c r="Q2540"/>
      <c r="R2540"/>
      <c r="S2540"/>
      <c r="T2540" s="17"/>
    </row>
    <row r="2541" spans="1:20" x14ac:dyDescent="0.3">
      <c r="A2541" s="10">
        <f>IF(ISBLANK('Step 1.1 Raw Data'!A2541),"-",'Step 1.1 Raw Data'!A2541)</f>
        <v>43238.208480208334</v>
      </c>
      <c r="B2541">
        <f t="shared" si="196"/>
        <v>5</v>
      </c>
      <c r="C2541">
        <f t="shared" si="195"/>
        <v>6</v>
      </c>
      <c r="D2541">
        <f>IF(ISBLANK('Step 1.1 Raw Data'!B2541),"-",'Step 1.1 Raw Data'!B2541)</f>
        <v>86.225700000000003</v>
      </c>
      <c r="E2541">
        <f>IF(ISBLANK('Step 1.1 Raw Data'!C2541),"-",'Step 1.1 Raw Data'!C2541)</f>
        <v>86.225700000000003</v>
      </c>
      <c r="F2541">
        <f>IF(ISBLANK('Step 1.1 Raw Data'!D2541),"-",'Step 1.1 Raw Data'!D2541)</f>
        <v>86.225700000000003</v>
      </c>
      <c r="G2541" s="17">
        <f t="shared" si="197"/>
        <v>86.225700000000003</v>
      </c>
      <c r="H2541" s="61">
        <f>(SQRT(3)*G2541*'Step 1.1 Raw Data'!$G$3*'Step 1.1 Raw Data'!$G$4)/1000</f>
        <v>31.19715610123707</v>
      </c>
      <c r="J2541" s="10"/>
      <c r="K2541"/>
      <c r="L2541"/>
      <c r="M2541"/>
      <c r="N2541" s="17"/>
      <c r="O2541"/>
      <c r="P2541" s="10"/>
      <c r="Q2541"/>
      <c r="R2541"/>
      <c r="S2541"/>
      <c r="T2541" s="17"/>
    </row>
    <row r="2542" spans="1:20" x14ac:dyDescent="0.3">
      <c r="A2542" s="10">
        <f>IF(ISBLANK('Step 1.1 Raw Data'!A2542),"-",'Step 1.1 Raw Data'!A2542)</f>
        <v>43238.250146932871</v>
      </c>
      <c r="B2542">
        <f t="shared" si="196"/>
        <v>6</v>
      </c>
      <c r="C2542">
        <f t="shared" si="195"/>
        <v>6</v>
      </c>
      <c r="D2542">
        <f>IF(ISBLANK('Step 1.1 Raw Data'!B2542),"-",'Step 1.1 Raw Data'!B2542)</f>
        <v>86.433199999999999</v>
      </c>
      <c r="E2542">
        <f>IF(ISBLANK('Step 1.1 Raw Data'!C2542),"-",'Step 1.1 Raw Data'!C2542)</f>
        <v>86.433199999999999</v>
      </c>
      <c r="F2542">
        <f>IF(ISBLANK('Step 1.1 Raw Data'!D2542),"-",'Step 1.1 Raw Data'!D2542)</f>
        <v>86.433199999999999</v>
      </c>
      <c r="G2542" s="17">
        <f t="shared" si="197"/>
        <v>86.433199999999999</v>
      </c>
      <c r="H2542" s="61">
        <f>(SQRT(3)*G2542*'Step 1.1 Raw Data'!$G$3*'Step 1.1 Raw Data'!$G$4)/1000</f>
        <v>31.27223128057463</v>
      </c>
      <c r="J2542" s="10"/>
      <c r="K2542"/>
      <c r="L2542"/>
      <c r="M2542"/>
      <c r="N2542" s="17"/>
      <c r="O2542"/>
      <c r="P2542" s="10"/>
      <c r="Q2542"/>
      <c r="R2542"/>
      <c r="S2542"/>
      <c r="T2542" s="17"/>
    </row>
    <row r="2543" spans="1:20" x14ac:dyDescent="0.3">
      <c r="A2543" s="10">
        <f>IF(ISBLANK('Step 1.1 Raw Data'!A2543),"-",'Step 1.1 Raw Data'!A2543)</f>
        <v>43238.291813657408</v>
      </c>
      <c r="B2543">
        <f t="shared" si="196"/>
        <v>7</v>
      </c>
      <c r="C2543">
        <f t="shared" si="195"/>
        <v>6</v>
      </c>
      <c r="D2543">
        <f>IF(ISBLANK('Step 1.1 Raw Data'!B2543),"-",'Step 1.1 Raw Data'!B2543)</f>
        <v>86.587299999999999</v>
      </c>
      <c r="E2543">
        <f>IF(ISBLANK('Step 1.1 Raw Data'!C2543),"-",'Step 1.1 Raw Data'!C2543)</f>
        <v>86.587299999999999</v>
      </c>
      <c r="F2543">
        <f>IF(ISBLANK('Step 1.1 Raw Data'!D2543),"-",'Step 1.1 Raw Data'!D2543)</f>
        <v>86.587299999999999</v>
      </c>
      <c r="G2543" s="17">
        <f t="shared" si="197"/>
        <v>86.587299999999985</v>
      </c>
      <c r="H2543" s="61">
        <f>(SQRT(3)*G2543*'Step 1.1 Raw Data'!$G$3*'Step 1.1 Raw Data'!$G$4)/1000</f>
        <v>31.327985907735673</v>
      </c>
      <c r="J2543" s="10"/>
      <c r="K2543"/>
      <c r="L2543"/>
      <c r="M2543"/>
      <c r="N2543" s="17"/>
      <c r="O2543"/>
      <c r="P2543" s="10"/>
      <c r="Q2543"/>
      <c r="R2543"/>
      <c r="S2543"/>
      <c r="T2543" s="17"/>
    </row>
    <row r="2544" spans="1:20" x14ac:dyDescent="0.3">
      <c r="A2544" s="10">
        <f>IF(ISBLANK('Step 1.1 Raw Data'!A2544),"-",'Step 1.1 Raw Data'!A2544)</f>
        <v>43238.333480381945</v>
      </c>
      <c r="B2544">
        <f t="shared" si="196"/>
        <v>8</v>
      </c>
      <c r="C2544">
        <f t="shared" si="195"/>
        <v>6</v>
      </c>
      <c r="D2544">
        <f>IF(ISBLANK('Step 1.1 Raw Data'!B2544),"-",'Step 1.1 Raw Data'!B2544)</f>
        <v>86.369100000000003</v>
      </c>
      <c r="E2544">
        <f>IF(ISBLANK('Step 1.1 Raw Data'!C2544),"-",'Step 1.1 Raw Data'!C2544)</f>
        <v>86.369100000000003</v>
      </c>
      <c r="F2544">
        <f>IF(ISBLANK('Step 1.1 Raw Data'!D2544),"-",'Step 1.1 Raw Data'!D2544)</f>
        <v>86.369100000000003</v>
      </c>
      <c r="G2544" s="17">
        <f t="shared" si="197"/>
        <v>86.369100000000003</v>
      </c>
      <c r="H2544" s="61">
        <f>(SQRT(3)*G2544*'Step 1.1 Raw Data'!$G$3*'Step 1.1 Raw Data'!$G$4)/1000</f>
        <v>31.249039381800955</v>
      </c>
      <c r="J2544" s="10"/>
      <c r="K2544"/>
      <c r="L2544"/>
      <c r="M2544"/>
      <c r="N2544" s="17"/>
      <c r="O2544"/>
      <c r="P2544" s="10"/>
      <c r="Q2544"/>
      <c r="R2544"/>
      <c r="S2544"/>
      <c r="T2544" s="17"/>
    </row>
    <row r="2545" spans="1:20" x14ac:dyDescent="0.3">
      <c r="A2545" s="10">
        <f>IF(ISBLANK('Step 1.1 Raw Data'!A2545),"-",'Step 1.1 Raw Data'!A2545)</f>
        <v>43238.375147106482</v>
      </c>
      <c r="B2545">
        <f t="shared" si="196"/>
        <v>9</v>
      </c>
      <c r="C2545">
        <f t="shared" si="195"/>
        <v>6</v>
      </c>
      <c r="D2545">
        <f>IF(ISBLANK('Step 1.1 Raw Data'!B2545),"-",'Step 1.1 Raw Data'!B2545)</f>
        <v>86.334000000000003</v>
      </c>
      <c r="E2545">
        <f>IF(ISBLANK('Step 1.1 Raw Data'!C2545),"-",'Step 1.1 Raw Data'!C2545)</f>
        <v>86.334000000000003</v>
      </c>
      <c r="F2545">
        <f>IF(ISBLANK('Step 1.1 Raw Data'!D2545),"-",'Step 1.1 Raw Data'!D2545)</f>
        <v>86.334000000000003</v>
      </c>
      <c r="G2545" s="17">
        <f t="shared" si="197"/>
        <v>86.334000000000003</v>
      </c>
      <c r="H2545" s="61">
        <f>(SQRT(3)*G2545*'Step 1.1 Raw Data'!$G$3*'Step 1.1 Raw Data'!$G$4)/1000</f>
        <v>31.236339917729882</v>
      </c>
      <c r="J2545" s="10"/>
      <c r="K2545"/>
      <c r="L2545"/>
      <c r="M2545"/>
      <c r="N2545" s="17"/>
      <c r="O2545"/>
      <c r="P2545" s="10"/>
      <c r="Q2545"/>
      <c r="R2545"/>
      <c r="S2545"/>
      <c r="T2545" s="17"/>
    </row>
    <row r="2546" spans="1:20" x14ac:dyDescent="0.3">
      <c r="A2546" s="10">
        <f>IF(ISBLANK('Step 1.1 Raw Data'!A2546),"-",'Step 1.1 Raw Data'!A2546)</f>
        <v>43238.41681383102</v>
      </c>
      <c r="B2546">
        <f t="shared" si="196"/>
        <v>10</v>
      </c>
      <c r="C2546">
        <f t="shared" si="195"/>
        <v>6</v>
      </c>
      <c r="D2546">
        <f>IF(ISBLANK('Step 1.1 Raw Data'!B2546),"-",'Step 1.1 Raw Data'!B2546)</f>
        <v>86.512600000000006</v>
      </c>
      <c r="E2546">
        <f>IF(ISBLANK('Step 1.1 Raw Data'!C2546),"-",'Step 1.1 Raw Data'!C2546)</f>
        <v>86.512600000000006</v>
      </c>
      <c r="F2546">
        <f>IF(ISBLANK('Step 1.1 Raw Data'!D2546),"-",'Step 1.1 Raw Data'!D2546)</f>
        <v>86.512600000000006</v>
      </c>
      <c r="G2546" s="17">
        <f t="shared" si="197"/>
        <v>86.512600000000006</v>
      </c>
      <c r="H2546" s="61">
        <f>(SQRT(3)*G2546*'Step 1.1 Raw Data'!$G$3*'Step 1.1 Raw Data'!$G$4)/1000</f>
        <v>31.300958843174165</v>
      </c>
      <c r="J2546" s="10"/>
      <c r="K2546"/>
      <c r="L2546"/>
      <c r="M2546"/>
      <c r="N2546" s="17"/>
      <c r="O2546"/>
      <c r="P2546" s="10"/>
      <c r="Q2546"/>
      <c r="R2546"/>
      <c r="S2546"/>
      <c r="T2546" s="17"/>
    </row>
    <row r="2547" spans="1:20" x14ac:dyDescent="0.3">
      <c r="A2547" s="10">
        <f>IF(ISBLANK('Step 1.1 Raw Data'!A2547),"-",'Step 1.1 Raw Data'!A2547)</f>
        <v>43238.458480555557</v>
      </c>
      <c r="B2547">
        <f t="shared" si="196"/>
        <v>11</v>
      </c>
      <c r="C2547">
        <f t="shared" si="195"/>
        <v>6</v>
      </c>
      <c r="D2547">
        <f>IF(ISBLANK('Step 1.1 Raw Data'!B2547),"-",'Step 1.1 Raw Data'!B2547)</f>
        <v>86.500299999999996</v>
      </c>
      <c r="E2547">
        <f>IF(ISBLANK('Step 1.1 Raw Data'!C2547),"-",'Step 1.1 Raw Data'!C2547)</f>
        <v>86.500299999999996</v>
      </c>
      <c r="F2547">
        <f>IF(ISBLANK('Step 1.1 Raw Data'!D2547),"-",'Step 1.1 Raw Data'!D2547)</f>
        <v>86.500299999999996</v>
      </c>
      <c r="G2547" s="17">
        <f t="shared" si="197"/>
        <v>86.500299999999996</v>
      </c>
      <c r="H2547" s="61">
        <f>(SQRT(3)*G2547*'Step 1.1 Raw Data'!$G$3*'Step 1.1 Raw Data'!$G$4)/1000</f>
        <v>31.296508603627888</v>
      </c>
      <c r="J2547" s="10"/>
      <c r="K2547"/>
      <c r="L2547"/>
      <c r="M2547"/>
      <c r="N2547" s="17"/>
      <c r="O2547"/>
      <c r="P2547" s="10"/>
      <c r="Q2547"/>
      <c r="R2547"/>
      <c r="S2547"/>
      <c r="T2547" s="17"/>
    </row>
    <row r="2548" spans="1:20" x14ac:dyDescent="0.3">
      <c r="A2548" s="10">
        <f>IF(ISBLANK('Step 1.1 Raw Data'!A2548),"-",'Step 1.1 Raw Data'!A2548)</f>
        <v>43238.500147280094</v>
      </c>
      <c r="B2548">
        <f t="shared" si="196"/>
        <v>12</v>
      </c>
      <c r="C2548">
        <f t="shared" si="195"/>
        <v>6</v>
      </c>
      <c r="D2548">
        <f>IF(ISBLANK('Step 1.1 Raw Data'!B2548),"-",'Step 1.1 Raw Data'!B2548)</f>
        <v>86.700199999999995</v>
      </c>
      <c r="E2548">
        <f>IF(ISBLANK('Step 1.1 Raw Data'!C2548),"-",'Step 1.1 Raw Data'!C2548)</f>
        <v>86.700199999999995</v>
      </c>
      <c r="F2548">
        <f>IF(ISBLANK('Step 1.1 Raw Data'!D2548),"-",'Step 1.1 Raw Data'!D2548)</f>
        <v>86.700199999999995</v>
      </c>
      <c r="G2548" s="17">
        <f t="shared" si="197"/>
        <v>86.700199999999995</v>
      </c>
      <c r="H2548" s="61">
        <f>(SQRT(3)*G2548*'Step 1.1 Raw Data'!$G$3*'Step 1.1 Raw Data'!$G$4)/1000</f>
        <v>31.36883404145718</v>
      </c>
      <c r="J2548" s="10"/>
      <c r="K2548"/>
      <c r="L2548"/>
      <c r="M2548"/>
      <c r="N2548" s="17"/>
      <c r="O2548"/>
      <c r="P2548" s="10"/>
      <c r="Q2548"/>
      <c r="R2548"/>
      <c r="S2548"/>
      <c r="T2548" s="17"/>
    </row>
    <row r="2549" spans="1:20" x14ac:dyDescent="0.3">
      <c r="A2549" s="10">
        <f>IF(ISBLANK('Step 1.1 Raw Data'!A2549),"-",'Step 1.1 Raw Data'!A2549)</f>
        <v>43238.541814004631</v>
      </c>
      <c r="B2549">
        <f t="shared" si="196"/>
        <v>13</v>
      </c>
      <c r="C2549">
        <f t="shared" si="195"/>
        <v>6</v>
      </c>
      <c r="D2549">
        <f>IF(ISBLANK('Step 1.1 Raw Data'!B2549),"-",'Step 1.1 Raw Data'!B2549)</f>
        <v>86.363</v>
      </c>
      <c r="E2549">
        <f>IF(ISBLANK('Step 1.1 Raw Data'!C2549),"-",'Step 1.1 Raw Data'!C2549)</f>
        <v>86.363</v>
      </c>
      <c r="F2549">
        <f>IF(ISBLANK('Step 1.1 Raw Data'!D2549),"-",'Step 1.1 Raw Data'!D2549)</f>
        <v>86.363</v>
      </c>
      <c r="G2549" s="17">
        <f t="shared" si="197"/>
        <v>86.363</v>
      </c>
      <c r="H2549" s="61">
        <f>(SQRT(3)*G2549*'Step 1.1 Raw Data'!$G$3*'Step 1.1 Raw Data'!$G$4)/1000</f>
        <v>31.246832352432484</v>
      </c>
      <c r="J2549" s="10"/>
      <c r="K2549"/>
      <c r="L2549"/>
      <c r="M2549"/>
      <c r="N2549" s="17"/>
      <c r="O2549"/>
      <c r="P2549" s="10"/>
      <c r="Q2549"/>
      <c r="R2549"/>
      <c r="S2549"/>
      <c r="T2549" s="17"/>
    </row>
    <row r="2550" spans="1:20" x14ac:dyDescent="0.3">
      <c r="A2550" s="10">
        <f>IF(ISBLANK('Step 1.1 Raw Data'!A2550),"-",'Step 1.1 Raw Data'!A2550)</f>
        <v>43238.583480729169</v>
      </c>
      <c r="B2550">
        <f t="shared" si="196"/>
        <v>14</v>
      </c>
      <c r="C2550">
        <f t="shared" si="195"/>
        <v>6</v>
      </c>
      <c r="D2550">
        <f>IF(ISBLANK('Step 1.1 Raw Data'!B2550),"-",'Step 1.1 Raw Data'!B2550)</f>
        <v>86.440799999999996</v>
      </c>
      <c r="E2550">
        <f>IF(ISBLANK('Step 1.1 Raw Data'!C2550),"-",'Step 1.1 Raw Data'!C2550)</f>
        <v>86.440799999999996</v>
      </c>
      <c r="F2550">
        <f>IF(ISBLANK('Step 1.1 Raw Data'!D2550),"-",'Step 1.1 Raw Data'!D2550)</f>
        <v>86.440799999999996</v>
      </c>
      <c r="G2550" s="17">
        <f t="shared" si="197"/>
        <v>86.44080000000001</v>
      </c>
      <c r="H2550" s="61">
        <f>(SQRT(3)*G2550*'Step 1.1 Raw Data'!$G$3*'Step 1.1 Raw Data'!$G$4)/1000</f>
        <v>31.274981022082905</v>
      </c>
      <c r="J2550" s="10"/>
      <c r="K2550"/>
      <c r="L2550"/>
      <c r="M2550"/>
      <c r="N2550" s="17"/>
      <c r="O2550"/>
      <c r="P2550" s="10"/>
      <c r="Q2550"/>
      <c r="R2550"/>
      <c r="S2550"/>
      <c r="T2550" s="17"/>
    </row>
    <row r="2551" spans="1:20" x14ac:dyDescent="0.3">
      <c r="A2551" s="10">
        <f>IF(ISBLANK('Step 1.1 Raw Data'!A2551),"-",'Step 1.1 Raw Data'!A2551)</f>
        <v>43238.625147453706</v>
      </c>
      <c r="B2551">
        <f t="shared" si="196"/>
        <v>15</v>
      </c>
      <c r="C2551">
        <f t="shared" si="195"/>
        <v>6</v>
      </c>
      <c r="D2551">
        <f>IF(ISBLANK('Step 1.1 Raw Data'!B2551),"-",'Step 1.1 Raw Data'!B2551)</f>
        <v>86.294300000000007</v>
      </c>
      <c r="E2551">
        <f>IF(ISBLANK('Step 1.1 Raw Data'!C2551),"-",'Step 1.1 Raw Data'!C2551)</f>
        <v>86.294300000000007</v>
      </c>
      <c r="F2551">
        <f>IF(ISBLANK('Step 1.1 Raw Data'!D2551),"-",'Step 1.1 Raw Data'!D2551)</f>
        <v>86.294300000000007</v>
      </c>
      <c r="G2551" s="17">
        <f t="shared" si="197"/>
        <v>86.294300000000007</v>
      </c>
      <c r="H2551" s="61">
        <f>(SQRT(3)*G2551*'Step 1.1 Raw Data'!$G$3*'Step 1.1 Raw Data'!$G$4)/1000</f>
        <v>31.221976136430118</v>
      </c>
      <c r="J2551" s="10"/>
      <c r="K2551"/>
      <c r="L2551"/>
      <c r="M2551"/>
      <c r="N2551" s="17"/>
      <c r="O2551"/>
      <c r="P2551" s="10"/>
      <c r="Q2551"/>
      <c r="R2551"/>
      <c r="S2551"/>
      <c r="T2551" s="17"/>
    </row>
    <row r="2552" spans="1:20" x14ac:dyDescent="0.3">
      <c r="A2552" s="10">
        <f>IF(ISBLANK('Step 1.1 Raw Data'!A2552),"-",'Step 1.1 Raw Data'!A2552)</f>
        <v>43238.666814178243</v>
      </c>
      <c r="B2552">
        <f t="shared" si="196"/>
        <v>16</v>
      </c>
      <c r="C2552">
        <f t="shared" si="195"/>
        <v>6</v>
      </c>
      <c r="D2552">
        <f>IF(ISBLANK('Step 1.1 Raw Data'!B2552),"-",'Step 1.1 Raw Data'!B2552)</f>
        <v>86.370599999999996</v>
      </c>
      <c r="E2552">
        <f>IF(ISBLANK('Step 1.1 Raw Data'!C2552),"-",'Step 1.1 Raw Data'!C2552)</f>
        <v>86.370599999999996</v>
      </c>
      <c r="F2552">
        <f>IF(ISBLANK('Step 1.1 Raw Data'!D2552),"-",'Step 1.1 Raw Data'!D2552)</f>
        <v>86.370599999999996</v>
      </c>
      <c r="G2552" s="17">
        <f t="shared" si="197"/>
        <v>86.37060000000001</v>
      </c>
      <c r="H2552" s="61">
        <f>(SQRT(3)*G2552*'Step 1.1 Raw Data'!$G$3*'Step 1.1 Raw Data'!$G$4)/1000</f>
        <v>31.249582093940745</v>
      </c>
      <c r="J2552" s="10"/>
      <c r="K2552"/>
      <c r="L2552"/>
      <c r="M2552"/>
      <c r="N2552" s="17"/>
      <c r="O2552"/>
      <c r="P2552" s="10"/>
      <c r="Q2552"/>
      <c r="R2552"/>
      <c r="S2552"/>
      <c r="T2552" s="17"/>
    </row>
    <row r="2553" spans="1:20" x14ac:dyDescent="0.3">
      <c r="A2553" s="10">
        <f>IF(ISBLANK('Step 1.1 Raw Data'!A2553),"-",'Step 1.1 Raw Data'!A2553)</f>
        <v>43238.70848090278</v>
      </c>
      <c r="B2553">
        <f t="shared" si="196"/>
        <v>17</v>
      </c>
      <c r="C2553">
        <f t="shared" si="195"/>
        <v>6</v>
      </c>
      <c r="D2553">
        <f>IF(ISBLANK('Step 1.1 Raw Data'!B2553),"-",'Step 1.1 Raw Data'!B2553)</f>
        <v>86.288200000000003</v>
      </c>
      <c r="E2553">
        <f>IF(ISBLANK('Step 1.1 Raw Data'!C2553),"-",'Step 1.1 Raw Data'!C2553)</f>
        <v>86.288200000000003</v>
      </c>
      <c r="F2553">
        <f>IF(ISBLANK('Step 1.1 Raw Data'!D2553),"-",'Step 1.1 Raw Data'!D2553)</f>
        <v>86.288200000000003</v>
      </c>
      <c r="G2553" s="17">
        <f t="shared" si="197"/>
        <v>86.288200000000003</v>
      </c>
      <c r="H2553" s="61">
        <f>(SQRT(3)*G2553*'Step 1.1 Raw Data'!$G$3*'Step 1.1 Raw Data'!$G$4)/1000</f>
        <v>31.219769107061637</v>
      </c>
      <c r="J2553" s="10"/>
      <c r="K2553"/>
      <c r="L2553"/>
      <c r="M2553"/>
      <c r="N2553" s="17"/>
      <c r="O2553"/>
      <c r="P2553" s="10"/>
      <c r="Q2553"/>
      <c r="R2553"/>
      <c r="S2553"/>
      <c r="T2553" s="17"/>
    </row>
    <row r="2554" spans="1:20" x14ac:dyDescent="0.3">
      <c r="A2554" s="10">
        <f>IF(ISBLANK('Step 1.1 Raw Data'!A2554),"-",'Step 1.1 Raw Data'!A2554)</f>
        <v>43238.750147627317</v>
      </c>
      <c r="B2554">
        <f t="shared" si="196"/>
        <v>18</v>
      </c>
      <c r="C2554">
        <f t="shared" si="195"/>
        <v>6</v>
      </c>
      <c r="D2554">
        <f>IF(ISBLANK('Step 1.1 Raw Data'!B2554),"-",'Step 1.1 Raw Data'!B2554)</f>
        <v>86.1875</v>
      </c>
      <c r="E2554">
        <f>IF(ISBLANK('Step 1.1 Raw Data'!C2554),"-",'Step 1.1 Raw Data'!C2554)</f>
        <v>86.1875</v>
      </c>
      <c r="F2554">
        <f>IF(ISBLANK('Step 1.1 Raw Data'!D2554),"-",'Step 1.1 Raw Data'!D2554)</f>
        <v>86.1875</v>
      </c>
      <c r="G2554" s="17">
        <f t="shared" si="197"/>
        <v>86.1875</v>
      </c>
      <c r="H2554" s="61">
        <f>(SQRT(3)*G2554*'Step 1.1 Raw Data'!$G$3*'Step 1.1 Raw Data'!$G$4)/1000</f>
        <v>31.183335032077096</v>
      </c>
      <c r="J2554" s="10"/>
      <c r="K2554"/>
      <c r="L2554"/>
      <c r="M2554"/>
      <c r="N2554" s="17"/>
      <c r="O2554"/>
      <c r="P2554" s="10"/>
      <c r="Q2554"/>
      <c r="R2554"/>
      <c r="S2554"/>
      <c r="T2554" s="17"/>
    </row>
    <row r="2555" spans="1:20" x14ac:dyDescent="0.3">
      <c r="A2555" s="10">
        <f>IF(ISBLANK('Step 1.1 Raw Data'!A2555),"-",'Step 1.1 Raw Data'!A2555)</f>
        <v>43238.791814351855</v>
      </c>
      <c r="B2555">
        <f t="shared" si="196"/>
        <v>19</v>
      </c>
      <c r="C2555">
        <f t="shared" si="195"/>
        <v>6</v>
      </c>
      <c r="D2555">
        <f>IF(ISBLANK('Step 1.1 Raw Data'!B2555),"-",'Step 1.1 Raw Data'!B2555)</f>
        <v>86.099000000000004</v>
      </c>
      <c r="E2555">
        <f>IF(ISBLANK('Step 1.1 Raw Data'!C2555),"-",'Step 1.1 Raw Data'!C2555)</f>
        <v>86.099000000000004</v>
      </c>
      <c r="F2555">
        <f>IF(ISBLANK('Step 1.1 Raw Data'!D2555),"-",'Step 1.1 Raw Data'!D2555)</f>
        <v>86.099000000000004</v>
      </c>
      <c r="G2555" s="17">
        <f t="shared" si="197"/>
        <v>86.099000000000004</v>
      </c>
      <c r="H2555" s="61">
        <f>(SQRT(3)*G2555*'Step 1.1 Raw Data'!$G$3*'Step 1.1 Raw Data'!$G$4)/1000</f>
        <v>31.15131501582951</v>
      </c>
      <c r="J2555" s="10"/>
      <c r="K2555"/>
      <c r="L2555"/>
      <c r="M2555"/>
      <c r="N2555" s="17"/>
      <c r="O2555"/>
      <c r="P2555" s="10"/>
      <c r="Q2555"/>
      <c r="R2555"/>
      <c r="S2555"/>
      <c r="T2555" s="17"/>
    </row>
    <row r="2556" spans="1:20" x14ac:dyDescent="0.3">
      <c r="A2556" s="10">
        <f>IF(ISBLANK('Step 1.1 Raw Data'!A2556),"-",'Step 1.1 Raw Data'!A2556)</f>
        <v>43238.833481076392</v>
      </c>
      <c r="B2556">
        <f t="shared" si="196"/>
        <v>20</v>
      </c>
      <c r="C2556">
        <f t="shared" si="195"/>
        <v>6</v>
      </c>
      <c r="D2556">
        <f>IF(ISBLANK('Step 1.1 Raw Data'!B2556),"-",'Step 1.1 Raw Data'!B2556)</f>
        <v>86.199700000000007</v>
      </c>
      <c r="E2556">
        <f>IF(ISBLANK('Step 1.1 Raw Data'!C2556),"-",'Step 1.1 Raw Data'!C2556)</f>
        <v>86.199700000000007</v>
      </c>
      <c r="F2556">
        <f>IF(ISBLANK('Step 1.1 Raw Data'!D2556),"-",'Step 1.1 Raw Data'!D2556)</f>
        <v>86.199700000000007</v>
      </c>
      <c r="G2556" s="17">
        <f t="shared" si="197"/>
        <v>86.199700000000007</v>
      </c>
      <c r="H2556" s="61">
        <f>(SQRT(3)*G2556*'Step 1.1 Raw Data'!$G$3*'Step 1.1 Raw Data'!$G$4)/1000</f>
        <v>31.187749090814059</v>
      </c>
      <c r="J2556" s="10"/>
      <c r="K2556"/>
      <c r="L2556"/>
      <c r="M2556"/>
      <c r="N2556" s="17"/>
      <c r="O2556"/>
      <c r="P2556" s="10"/>
      <c r="Q2556"/>
      <c r="R2556"/>
      <c r="S2556"/>
      <c r="T2556" s="17"/>
    </row>
    <row r="2557" spans="1:20" x14ac:dyDescent="0.3">
      <c r="A2557" s="10">
        <f>IF(ISBLANK('Step 1.1 Raw Data'!A2557),"-",'Step 1.1 Raw Data'!A2557)</f>
        <v>43238.875147800929</v>
      </c>
      <c r="B2557">
        <f t="shared" si="196"/>
        <v>21</v>
      </c>
      <c r="C2557">
        <f t="shared" si="195"/>
        <v>6</v>
      </c>
      <c r="D2557">
        <f>IF(ISBLANK('Step 1.1 Raw Data'!B2557),"-",'Step 1.1 Raw Data'!B2557)</f>
        <v>86.3767</v>
      </c>
      <c r="E2557">
        <f>IF(ISBLANK('Step 1.1 Raw Data'!C2557),"-",'Step 1.1 Raw Data'!C2557)</f>
        <v>86.3767</v>
      </c>
      <c r="F2557">
        <f>IF(ISBLANK('Step 1.1 Raw Data'!D2557),"-",'Step 1.1 Raw Data'!D2557)</f>
        <v>86.3767</v>
      </c>
      <c r="G2557" s="17">
        <f t="shared" si="197"/>
        <v>86.376699999999985</v>
      </c>
      <c r="H2557" s="61">
        <f>(SQRT(3)*G2557*'Step 1.1 Raw Data'!$G$3*'Step 1.1 Raw Data'!$G$4)/1000</f>
        <v>31.251789123309216</v>
      </c>
      <c r="J2557" s="10"/>
      <c r="K2557"/>
      <c r="L2557"/>
      <c r="M2557"/>
      <c r="N2557" s="17"/>
      <c r="O2557"/>
      <c r="P2557" s="10"/>
      <c r="Q2557"/>
      <c r="R2557"/>
      <c r="S2557"/>
      <c r="T2557" s="17"/>
    </row>
    <row r="2558" spans="1:20" x14ac:dyDescent="0.3">
      <c r="A2558" s="10">
        <f>IF(ISBLANK('Step 1.1 Raw Data'!A2558),"-",'Step 1.1 Raw Data'!A2558)</f>
        <v>43238.916814525466</v>
      </c>
      <c r="B2558">
        <f t="shared" si="196"/>
        <v>22</v>
      </c>
      <c r="C2558">
        <f t="shared" si="195"/>
        <v>6</v>
      </c>
      <c r="D2558">
        <f>IF(ISBLANK('Step 1.1 Raw Data'!B2558),"-",'Step 1.1 Raw Data'!B2558)</f>
        <v>86.369100000000003</v>
      </c>
      <c r="E2558">
        <f>IF(ISBLANK('Step 1.1 Raw Data'!C2558),"-",'Step 1.1 Raw Data'!C2558)</f>
        <v>86.369100000000003</v>
      </c>
      <c r="F2558">
        <f>IF(ISBLANK('Step 1.1 Raw Data'!D2558),"-",'Step 1.1 Raw Data'!D2558)</f>
        <v>86.369100000000003</v>
      </c>
      <c r="G2558" s="17">
        <f t="shared" si="197"/>
        <v>86.369100000000003</v>
      </c>
      <c r="H2558" s="61">
        <f>(SQRT(3)*G2558*'Step 1.1 Raw Data'!$G$3*'Step 1.1 Raw Data'!$G$4)/1000</f>
        <v>31.249039381800955</v>
      </c>
      <c r="J2558" s="10"/>
      <c r="K2558"/>
      <c r="L2558"/>
      <c r="M2558"/>
      <c r="N2558" s="17"/>
      <c r="O2558"/>
      <c r="P2558" s="10"/>
      <c r="Q2558"/>
      <c r="R2558"/>
      <c r="S2558"/>
      <c r="T2558" s="17"/>
    </row>
    <row r="2559" spans="1:20" x14ac:dyDescent="0.3">
      <c r="A2559" s="10">
        <f>IF(ISBLANK('Step 1.1 Raw Data'!A2559),"-",'Step 1.1 Raw Data'!A2559)</f>
        <v>43238.958481250003</v>
      </c>
      <c r="B2559">
        <f t="shared" si="196"/>
        <v>23</v>
      </c>
      <c r="C2559">
        <f t="shared" si="195"/>
        <v>6</v>
      </c>
      <c r="D2559">
        <f>IF(ISBLANK('Step 1.1 Raw Data'!B2559),"-",'Step 1.1 Raw Data'!B2559)</f>
        <v>86.401200000000003</v>
      </c>
      <c r="E2559">
        <f>IF(ISBLANK('Step 1.1 Raw Data'!C2559),"-",'Step 1.1 Raw Data'!C2559)</f>
        <v>86.401200000000003</v>
      </c>
      <c r="F2559">
        <f>IF(ISBLANK('Step 1.1 Raw Data'!D2559),"-",'Step 1.1 Raw Data'!D2559)</f>
        <v>86.401200000000003</v>
      </c>
      <c r="G2559" s="17">
        <f t="shared" si="197"/>
        <v>86.401200000000003</v>
      </c>
      <c r="H2559" s="61">
        <f>(SQRT(3)*G2559*'Step 1.1 Raw Data'!$G$3*'Step 1.1 Raw Data'!$G$4)/1000</f>
        <v>31.260653421592455</v>
      </c>
      <c r="J2559" s="10"/>
      <c r="K2559"/>
      <c r="L2559"/>
      <c r="M2559"/>
      <c r="N2559" s="17"/>
      <c r="O2559"/>
      <c r="P2559" s="10"/>
      <c r="Q2559"/>
      <c r="R2559"/>
      <c r="S2559"/>
      <c r="T2559" s="17"/>
    </row>
    <row r="2560" spans="1:20" x14ac:dyDescent="0.3">
      <c r="A2560" s="10">
        <f>IF(ISBLANK('Step 1.1 Raw Data'!A2560),"-",'Step 1.1 Raw Data'!A2560)</f>
        <v>43239.000147974541</v>
      </c>
      <c r="B2560">
        <f t="shared" si="196"/>
        <v>0</v>
      </c>
      <c r="C2560">
        <f t="shared" si="195"/>
        <v>7</v>
      </c>
      <c r="D2560">
        <f>IF(ISBLANK('Step 1.1 Raw Data'!B2560),"-",'Step 1.1 Raw Data'!B2560)</f>
        <v>86.012100000000004</v>
      </c>
      <c r="E2560">
        <f>IF(ISBLANK('Step 1.1 Raw Data'!C2560),"-",'Step 1.1 Raw Data'!C2560)</f>
        <v>86.012100000000004</v>
      </c>
      <c r="F2560">
        <f>IF(ISBLANK('Step 1.1 Raw Data'!D2560),"-",'Step 1.1 Raw Data'!D2560)</f>
        <v>86.012100000000004</v>
      </c>
      <c r="G2560" s="17">
        <f t="shared" si="197"/>
        <v>86.01209999999999</v>
      </c>
      <c r="H2560" s="61">
        <f>(SQRT(3)*G2560*'Step 1.1 Raw Data'!$G$3*'Step 1.1 Raw Data'!$G$4)/1000</f>
        <v>31.119873892531029</v>
      </c>
      <c r="J2560" s="10"/>
      <c r="K2560"/>
      <c r="L2560"/>
      <c r="M2560"/>
      <c r="N2560" s="17"/>
      <c r="O2560"/>
      <c r="P2560" s="10"/>
      <c r="Q2560"/>
      <c r="R2560"/>
      <c r="S2560"/>
      <c r="T2560" s="17"/>
    </row>
    <row r="2561" spans="1:20" x14ac:dyDescent="0.3">
      <c r="A2561" s="10">
        <f>IF(ISBLANK('Step 1.1 Raw Data'!A2561),"-",'Step 1.1 Raw Data'!A2561)</f>
        <v>43239.041814699071</v>
      </c>
      <c r="B2561">
        <f t="shared" si="196"/>
        <v>1</v>
      </c>
      <c r="C2561">
        <f t="shared" si="195"/>
        <v>7</v>
      </c>
      <c r="D2561">
        <f>IF(ISBLANK('Step 1.1 Raw Data'!B2561),"-",'Step 1.1 Raw Data'!B2561)</f>
        <v>85.918999999999997</v>
      </c>
      <c r="E2561">
        <f>IF(ISBLANK('Step 1.1 Raw Data'!C2561),"-",'Step 1.1 Raw Data'!C2561)</f>
        <v>85.918999999999997</v>
      </c>
      <c r="F2561">
        <f>IF(ISBLANK('Step 1.1 Raw Data'!D2561),"-",'Step 1.1 Raw Data'!D2561)</f>
        <v>85.918999999999997</v>
      </c>
      <c r="G2561" s="17">
        <f t="shared" si="197"/>
        <v>85.918999999999997</v>
      </c>
      <c r="H2561" s="61">
        <f>(SQRT(3)*G2561*'Step 1.1 Raw Data'!$G$3*'Step 1.1 Raw Data'!$G$4)/1000</f>
        <v>31.086189559054763</v>
      </c>
      <c r="J2561" s="10"/>
      <c r="K2561"/>
      <c r="L2561"/>
      <c r="M2561"/>
      <c r="N2561" s="17"/>
      <c r="O2561"/>
      <c r="P2561" s="10"/>
      <c r="Q2561"/>
      <c r="R2561"/>
      <c r="S2561"/>
      <c r="T2561" s="17"/>
    </row>
    <row r="2562" spans="1:20" x14ac:dyDescent="0.3">
      <c r="A2562" s="10">
        <f>IF(ISBLANK('Step 1.1 Raw Data'!A2562),"-",'Step 1.1 Raw Data'!A2562)</f>
        <v>43239.083481423608</v>
      </c>
      <c r="B2562">
        <f t="shared" si="196"/>
        <v>2</v>
      </c>
      <c r="C2562">
        <f t="shared" ref="C2562:C2625" si="198">WEEKDAY(A2562)</f>
        <v>7</v>
      </c>
      <c r="D2562">
        <f>IF(ISBLANK('Step 1.1 Raw Data'!B2562),"-",'Step 1.1 Raw Data'!B2562)</f>
        <v>86.053299999999993</v>
      </c>
      <c r="E2562">
        <f>IF(ISBLANK('Step 1.1 Raw Data'!C2562),"-",'Step 1.1 Raw Data'!C2562)</f>
        <v>86.053299999999993</v>
      </c>
      <c r="F2562">
        <f>IF(ISBLANK('Step 1.1 Raw Data'!D2562),"-",'Step 1.1 Raw Data'!D2562)</f>
        <v>86.053299999999993</v>
      </c>
      <c r="G2562" s="17">
        <f t="shared" si="197"/>
        <v>86.053299999999993</v>
      </c>
      <c r="H2562" s="61">
        <f>(SQRT(3)*G2562*'Step 1.1 Raw Data'!$G$3*'Step 1.1 Raw Data'!$G$4)/1000</f>
        <v>31.134780385970586</v>
      </c>
      <c r="J2562" s="10"/>
      <c r="K2562"/>
      <c r="L2562"/>
      <c r="M2562"/>
      <c r="N2562" s="17"/>
      <c r="O2562"/>
      <c r="P2562" s="10"/>
      <c r="Q2562"/>
      <c r="R2562"/>
      <c r="S2562"/>
      <c r="T2562" s="17"/>
    </row>
    <row r="2563" spans="1:20" x14ac:dyDescent="0.3">
      <c r="A2563" s="10">
        <f>IF(ISBLANK('Step 1.1 Raw Data'!A2563),"-",'Step 1.1 Raw Data'!A2563)</f>
        <v>43239.125148148145</v>
      </c>
      <c r="B2563">
        <f t="shared" ref="B2563:B2626" si="199">HOUR(A2563)</f>
        <v>3</v>
      </c>
      <c r="C2563">
        <f t="shared" si="198"/>
        <v>7</v>
      </c>
      <c r="D2563">
        <f>IF(ISBLANK('Step 1.1 Raw Data'!B2563),"-",'Step 1.1 Raw Data'!B2563)</f>
        <v>86.167699999999996</v>
      </c>
      <c r="E2563">
        <f>IF(ISBLANK('Step 1.1 Raw Data'!C2563),"-",'Step 1.1 Raw Data'!C2563)</f>
        <v>86.167699999999996</v>
      </c>
      <c r="F2563">
        <f>IF(ISBLANK('Step 1.1 Raw Data'!D2563),"-",'Step 1.1 Raw Data'!D2563)</f>
        <v>86.167699999999996</v>
      </c>
      <c r="G2563" s="17">
        <f t="shared" ref="G2563:G2626" si="200">AVERAGE(D2563:F2563)</f>
        <v>86.167700000000011</v>
      </c>
      <c r="H2563" s="61">
        <f>(SQRT(3)*G2563*'Step 1.1 Raw Data'!$G$3*'Step 1.1 Raw Data'!$G$4)/1000</f>
        <v>31.176171231831876</v>
      </c>
      <c r="J2563" s="10"/>
      <c r="K2563"/>
      <c r="L2563"/>
      <c r="M2563"/>
      <c r="N2563" s="17"/>
      <c r="O2563"/>
      <c r="P2563" s="10"/>
      <c r="Q2563"/>
      <c r="R2563"/>
      <c r="S2563"/>
      <c r="T2563" s="17"/>
    </row>
    <row r="2564" spans="1:20" x14ac:dyDescent="0.3">
      <c r="A2564" s="10">
        <f>IF(ISBLANK('Step 1.1 Raw Data'!A2564),"-",'Step 1.1 Raw Data'!A2564)</f>
        <v>43239.166814872682</v>
      </c>
      <c r="B2564">
        <f t="shared" si="199"/>
        <v>4</v>
      </c>
      <c r="C2564">
        <f t="shared" si="198"/>
        <v>7</v>
      </c>
      <c r="D2564">
        <f>IF(ISBLANK('Step 1.1 Raw Data'!B2564),"-",'Step 1.1 Raw Data'!B2564)</f>
        <v>86.308099999999996</v>
      </c>
      <c r="E2564">
        <f>IF(ISBLANK('Step 1.1 Raw Data'!C2564),"-",'Step 1.1 Raw Data'!C2564)</f>
        <v>86.308099999999996</v>
      </c>
      <c r="F2564">
        <f>IF(ISBLANK('Step 1.1 Raw Data'!D2564),"-",'Step 1.1 Raw Data'!D2564)</f>
        <v>86.308099999999996</v>
      </c>
      <c r="G2564" s="17">
        <f t="shared" si="200"/>
        <v>86.30810000000001</v>
      </c>
      <c r="H2564" s="61">
        <f>(SQRT(3)*G2564*'Step 1.1 Raw Data'!$G$3*'Step 1.1 Raw Data'!$G$4)/1000</f>
        <v>31.226969088116189</v>
      </c>
      <c r="J2564" s="10"/>
      <c r="K2564"/>
      <c r="L2564"/>
      <c r="M2564"/>
      <c r="N2564" s="17"/>
      <c r="O2564"/>
      <c r="P2564" s="10"/>
      <c r="Q2564"/>
      <c r="R2564"/>
      <c r="S2564"/>
      <c r="T2564" s="17"/>
    </row>
    <row r="2565" spans="1:20" x14ac:dyDescent="0.3">
      <c r="A2565" s="10">
        <f>IF(ISBLANK('Step 1.1 Raw Data'!A2565),"-",'Step 1.1 Raw Data'!A2565)</f>
        <v>43239.208481597219</v>
      </c>
      <c r="B2565">
        <f t="shared" si="199"/>
        <v>5</v>
      </c>
      <c r="C2565">
        <f t="shared" si="198"/>
        <v>7</v>
      </c>
      <c r="D2565">
        <f>IF(ISBLANK('Step 1.1 Raw Data'!B2565),"-",'Step 1.1 Raw Data'!B2565)</f>
        <v>86.256200000000007</v>
      </c>
      <c r="E2565">
        <f>IF(ISBLANK('Step 1.1 Raw Data'!C2565),"-",'Step 1.1 Raw Data'!C2565)</f>
        <v>86.256200000000007</v>
      </c>
      <c r="F2565">
        <f>IF(ISBLANK('Step 1.1 Raw Data'!D2565),"-",'Step 1.1 Raw Data'!D2565)</f>
        <v>86.256200000000007</v>
      </c>
      <c r="G2565" s="17">
        <f t="shared" si="200"/>
        <v>86.256199999999993</v>
      </c>
      <c r="H2565" s="61">
        <f>(SQRT(3)*G2565*'Step 1.1 Raw Data'!$G$3*'Step 1.1 Raw Data'!$G$4)/1000</f>
        <v>31.208191248079459</v>
      </c>
      <c r="J2565" s="10"/>
      <c r="K2565"/>
      <c r="L2565"/>
      <c r="M2565"/>
      <c r="N2565" s="17"/>
      <c r="O2565"/>
      <c r="P2565" s="10"/>
      <c r="Q2565"/>
      <c r="R2565"/>
      <c r="S2565"/>
      <c r="T2565" s="17"/>
    </row>
    <row r="2566" spans="1:20" x14ac:dyDescent="0.3">
      <c r="A2566" s="10">
        <f>IF(ISBLANK('Step 1.1 Raw Data'!A2566),"-",'Step 1.1 Raw Data'!A2566)</f>
        <v>43239.250148321757</v>
      </c>
      <c r="B2566">
        <f t="shared" si="199"/>
        <v>6</v>
      </c>
      <c r="C2566">
        <f t="shared" si="198"/>
        <v>7</v>
      </c>
      <c r="D2566">
        <f>IF(ISBLANK('Step 1.1 Raw Data'!B2566),"-",'Step 1.1 Raw Data'!B2566)</f>
        <v>86.123400000000004</v>
      </c>
      <c r="E2566">
        <f>IF(ISBLANK('Step 1.1 Raw Data'!C2566),"-",'Step 1.1 Raw Data'!C2566)</f>
        <v>86.123400000000004</v>
      </c>
      <c r="F2566">
        <f>IF(ISBLANK('Step 1.1 Raw Data'!D2566),"-",'Step 1.1 Raw Data'!D2566)</f>
        <v>86.123400000000004</v>
      </c>
      <c r="G2566" s="17">
        <f t="shared" si="200"/>
        <v>86.123400000000004</v>
      </c>
      <c r="H2566" s="61">
        <f>(SQRT(3)*G2566*'Step 1.1 Raw Data'!$G$3*'Step 1.1 Raw Data'!$G$4)/1000</f>
        <v>31.160143133303421</v>
      </c>
      <c r="J2566" s="10"/>
      <c r="K2566"/>
      <c r="L2566"/>
      <c r="M2566"/>
      <c r="N2566" s="17"/>
      <c r="O2566"/>
      <c r="P2566" s="10"/>
      <c r="Q2566"/>
      <c r="R2566"/>
      <c r="S2566"/>
      <c r="T2566" s="17"/>
    </row>
    <row r="2567" spans="1:20" x14ac:dyDescent="0.3">
      <c r="A2567" s="10">
        <f>IF(ISBLANK('Step 1.1 Raw Data'!A2567),"-",'Step 1.1 Raw Data'!A2567)</f>
        <v>43239.291815046294</v>
      </c>
      <c r="B2567">
        <f t="shared" si="199"/>
        <v>7</v>
      </c>
      <c r="C2567">
        <f t="shared" si="198"/>
        <v>7</v>
      </c>
      <c r="D2567">
        <f>IF(ISBLANK('Step 1.1 Raw Data'!B2567),"-",'Step 1.1 Raw Data'!B2567)</f>
        <v>86.190600000000003</v>
      </c>
      <c r="E2567">
        <f>IF(ISBLANK('Step 1.1 Raw Data'!C2567),"-",'Step 1.1 Raw Data'!C2567)</f>
        <v>86.190600000000003</v>
      </c>
      <c r="F2567">
        <f>IF(ISBLANK('Step 1.1 Raw Data'!D2567),"-",'Step 1.1 Raw Data'!D2567)</f>
        <v>86.190600000000003</v>
      </c>
      <c r="G2567" s="17">
        <f t="shared" si="200"/>
        <v>86.190600000000003</v>
      </c>
      <c r="H2567" s="61">
        <f>(SQRT(3)*G2567*'Step 1.1 Raw Data'!$G$3*'Step 1.1 Raw Data'!$G$4)/1000</f>
        <v>31.184456637165997</v>
      </c>
      <c r="J2567" s="10"/>
      <c r="K2567"/>
      <c r="L2567"/>
      <c r="M2567"/>
      <c r="N2567" s="17"/>
      <c r="O2567"/>
      <c r="P2567" s="10"/>
      <c r="Q2567"/>
      <c r="R2567"/>
      <c r="S2567"/>
      <c r="T2567" s="17"/>
    </row>
    <row r="2568" spans="1:20" x14ac:dyDescent="0.3">
      <c r="A2568" s="10">
        <f>IF(ISBLANK('Step 1.1 Raw Data'!A2568),"-",'Step 1.1 Raw Data'!A2568)</f>
        <v>43239.333481770831</v>
      </c>
      <c r="B2568">
        <f t="shared" si="199"/>
        <v>8</v>
      </c>
      <c r="C2568">
        <f t="shared" si="198"/>
        <v>7</v>
      </c>
      <c r="D2568">
        <f>IF(ISBLANK('Step 1.1 Raw Data'!B2568),"-",'Step 1.1 Raw Data'!B2568)</f>
        <v>86.36</v>
      </c>
      <c r="E2568">
        <f>IF(ISBLANK('Step 1.1 Raw Data'!C2568),"-",'Step 1.1 Raw Data'!C2568)</f>
        <v>86.36</v>
      </c>
      <c r="F2568">
        <f>IF(ISBLANK('Step 1.1 Raw Data'!D2568),"-",'Step 1.1 Raw Data'!D2568)</f>
        <v>86.36</v>
      </c>
      <c r="G2568" s="17">
        <f t="shared" si="200"/>
        <v>86.36</v>
      </c>
      <c r="H2568" s="61">
        <f>(SQRT(3)*G2568*'Step 1.1 Raw Data'!$G$3*'Step 1.1 Raw Data'!$G$4)/1000</f>
        <v>31.245746928152901</v>
      </c>
      <c r="J2568" s="10"/>
      <c r="K2568"/>
      <c r="L2568"/>
      <c r="M2568"/>
      <c r="N2568" s="17"/>
      <c r="O2568"/>
      <c r="P2568" s="10"/>
      <c r="Q2568"/>
      <c r="R2568"/>
      <c r="S2568"/>
      <c r="T2568" s="17"/>
    </row>
    <row r="2569" spans="1:20" x14ac:dyDescent="0.3">
      <c r="A2569" s="10">
        <f>IF(ISBLANK('Step 1.1 Raw Data'!A2569),"-",'Step 1.1 Raw Data'!A2569)</f>
        <v>43239.375148495368</v>
      </c>
      <c r="B2569">
        <f t="shared" si="199"/>
        <v>9</v>
      </c>
      <c r="C2569">
        <f t="shared" si="198"/>
        <v>7</v>
      </c>
      <c r="D2569">
        <f>IF(ISBLANK('Step 1.1 Raw Data'!B2569),"-",'Step 1.1 Raw Data'!B2569)</f>
        <v>86.491200000000006</v>
      </c>
      <c r="E2569">
        <f>IF(ISBLANK('Step 1.1 Raw Data'!C2569),"-",'Step 1.1 Raw Data'!C2569)</f>
        <v>86.491200000000006</v>
      </c>
      <c r="F2569">
        <f>IF(ISBLANK('Step 1.1 Raw Data'!D2569),"-",'Step 1.1 Raw Data'!D2569)</f>
        <v>86.491200000000006</v>
      </c>
      <c r="G2569" s="17">
        <f t="shared" si="200"/>
        <v>86.491200000000006</v>
      </c>
      <c r="H2569" s="61">
        <f>(SQRT(3)*G2569*'Step 1.1 Raw Data'!$G$3*'Step 1.1 Raw Data'!$G$4)/1000</f>
        <v>31.29321614997983</v>
      </c>
      <c r="J2569" s="10"/>
      <c r="K2569"/>
      <c r="L2569"/>
      <c r="M2569"/>
      <c r="N2569" s="17"/>
      <c r="O2569"/>
      <c r="P2569" s="10"/>
      <c r="Q2569"/>
      <c r="R2569"/>
      <c r="S2569"/>
      <c r="T2569" s="17"/>
    </row>
    <row r="2570" spans="1:20" x14ac:dyDescent="0.3">
      <c r="A2570" s="10">
        <f>IF(ISBLANK('Step 1.1 Raw Data'!A2570),"-",'Step 1.1 Raw Data'!A2570)</f>
        <v>43239.416815219905</v>
      </c>
      <c r="B2570">
        <f t="shared" si="199"/>
        <v>10</v>
      </c>
      <c r="C2570">
        <f t="shared" si="198"/>
        <v>7</v>
      </c>
      <c r="D2570">
        <f>IF(ISBLANK('Step 1.1 Raw Data'!B2570),"-",'Step 1.1 Raw Data'!B2570)</f>
        <v>86.1982</v>
      </c>
      <c r="E2570">
        <f>IF(ISBLANK('Step 1.1 Raw Data'!C2570),"-",'Step 1.1 Raw Data'!C2570)</f>
        <v>86.1982</v>
      </c>
      <c r="F2570">
        <f>IF(ISBLANK('Step 1.1 Raw Data'!D2570),"-",'Step 1.1 Raw Data'!D2570)</f>
        <v>86.1982</v>
      </c>
      <c r="G2570" s="17">
        <f t="shared" si="200"/>
        <v>86.1982</v>
      </c>
      <c r="H2570" s="61">
        <f>(SQRT(3)*G2570*'Step 1.1 Raw Data'!$G$3*'Step 1.1 Raw Data'!$G$4)/1000</f>
        <v>31.187206378674261</v>
      </c>
      <c r="J2570" s="10"/>
      <c r="K2570"/>
      <c r="L2570"/>
      <c r="M2570"/>
      <c r="N2570" s="17"/>
      <c r="O2570"/>
      <c r="P2570" s="10"/>
      <c r="Q2570"/>
      <c r="R2570"/>
      <c r="S2570"/>
      <c r="T2570" s="17"/>
    </row>
    <row r="2571" spans="1:20" x14ac:dyDescent="0.3">
      <c r="A2571" s="10">
        <f>IF(ISBLANK('Step 1.1 Raw Data'!A2571),"-",'Step 1.1 Raw Data'!A2571)</f>
        <v>43239.458481944443</v>
      </c>
      <c r="B2571">
        <f t="shared" si="199"/>
        <v>11</v>
      </c>
      <c r="C2571">
        <f t="shared" si="198"/>
        <v>7</v>
      </c>
      <c r="D2571">
        <f>IF(ISBLANK('Step 1.1 Raw Data'!B2571),"-",'Step 1.1 Raw Data'!B2571)</f>
        <v>86.170699999999997</v>
      </c>
      <c r="E2571">
        <f>IF(ISBLANK('Step 1.1 Raw Data'!C2571),"-",'Step 1.1 Raw Data'!C2571)</f>
        <v>86.170699999999997</v>
      </c>
      <c r="F2571">
        <f>IF(ISBLANK('Step 1.1 Raw Data'!D2571),"-",'Step 1.1 Raw Data'!D2571)</f>
        <v>86.170699999999997</v>
      </c>
      <c r="G2571" s="17">
        <f t="shared" si="200"/>
        <v>86.170699999999997</v>
      </c>
      <c r="H2571" s="61">
        <f>(SQRT(3)*G2571*'Step 1.1 Raw Data'!$G$3*'Step 1.1 Raw Data'!$G$4)/1000</f>
        <v>31.177256656111446</v>
      </c>
      <c r="J2571" s="10"/>
      <c r="K2571"/>
      <c r="L2571"/>
      <c r="M2571"/>
      <c r="N2571" s="17"/>
      <c r="O2571"/>
      <c r="P2571" s="10"/>
      <c r="Q2571"/>
      <c r="R2571"/>
      <c r="S2571"/>
      <c r="T2571" s="17"/>
    </row>
    <row r="2572" spans="1:20" x14ac:dyDescent="0.3">
      <c r="A2572" s="10">
        <f>IF(ISBLANK('Step 1.1 Raw Data'!A2572),"-",'Step 1.1 Raw Data'!A2572)</f>
        <v>43239.50014866898</v>
      </c>
      <c r="B2572">
        <f t="shared" si="199"/>
        <v>12</v>
      </c>
      <c r="C2572">
        <f t="shared" si="198"/>
        <v>7</v>
      </c>
      <c r="D2572">
        <f>IF(ISBLANK('Step 1.1 Raw Data'!B2572),"-",'Step 1.1 Raw Data'!B2572)</f>
        <v>86.501900000000006</v>
      </c>
      <c r="E2572">
        <f>IF(ISBLANK('Step 1.1 Raw Data'!C2572),"-",'Step 1.1 Raw Data'!C2572)</f>
        <v>86.501900000000006</v>
      </c>
      <c r="F2572">
        <f>IF(ISBLANK('Step 1.1 Raw Data'!D2572),"-",'Step 1.1 Raw Data'!D2572)</f>
        <v>86.501900000000006</v>
      </c>
      <c r="G2572" s="17">
        <f t="shared" si="200"/>
        <v>86.50190000000002</v>
      </c>
      <c r="H2572" s="61">
        <f>(SQRT(3)*G2572*'Step 1.1 Raw Data'!$G$3*'Step 1.1 Raw Data'!$G$4)/1000</f>
        <v>31.297087496577003</v>
      </c>
      <c r="J2572" s="10"/>
      <c r="K2572"/>
      <c r="L2572"/>
      <c r="M2572"/>
      <c r="N2572" s="17"/>
      <c r="O2572"/>
      <c r="P2572" s="10"/>
      <c r="Q2572"/>
      <c r="R2572"/>
      <c r="S2572"/>
      <c r="T2572" s="17"/>
    </row>
    <row r="2573" spans="1:20" x14ac:dyDescent="0.3">
      <c r="A2573" s="10">
        <f>IF(ISBLANK('Step 1.1 Raw Data'!A2573),"-",'Step 1.1 Raw Data'!A2573)</f>
        <v>43239.541815393517</v>
      </c>
      <c r="B2573">
        <f t="shared" si="199"/>
        <v>13</v>
      </c>
      <c r="C2573">
        <f t="shared" si="198"/>
        <v>7</v>
      </c>
      <c r="D2573">
        <f>IF(ISBLANK('Step 1.1 Raw Data'!B2573),"-",'Step 1.1 Raw Data'!B2573)</f>
        <v>86.614800000000002</v>
      </c>
      <c r="E2573">
        <f>IF(ISBLANK('Step 1.1 Raw Data'!C2573),"-",'Step 1.1 Raw Data'!C2573)</f>
        <v>86.614800000000002</v>
      </c>
      <c r="F2573">
        <f>IF(ISBLANK('Step 1.1 Raw Data'!D2573),"-",'Step 1.1 Raw Data'!D2573)</f>
        <v>86.614800000000002</v>
      </c>
      <c r="G2573" s="17">
        <f t="shared" si="200"/>
        <v>86.614800000000002</v>
      </c>
      <c r="H2573" s="61">
        <f>(SQRT(3)*G2573*'Step 1.1 Raw Data'!$G$3*'Step 1.1 Raw Data'!$G$4)/1000</f>
        <v>31.337935630298489</v>
      </c>
      <c r="J2573" s="10"/>
      <c r="K2573"/>
      <c r="L2573"/>
      <c r="M2573"/>
      <c r="N2573" s="17"/>
      <c r="O2573"/>
      <c r="P2573" s="10"/>
      <c r="Q2573"/>
      <c r="R2573"/>
      <c r="S2573"/>
      <c r="T2573" s="17"/>
    </row>
    <row r="2574" spans="1:20" x14ac:dyDescent="0.3">
      <c r="A2574" s="10">
        <f>IF(ISBLANK('Step 1.1 Raw Data'!A2574),"-",'Step 1.1 Raw Data'!A2574)</f>
        <v>43239.583482118054</v>
      </c>
      <c r="B2574">
        <f t="shared" si="199"/>
        <v>14</v>
      </c>
      <c r="C2574">
        <f t="shared" si="198"/>
        <v>7</v>
      </c>
      <c r="D2574">
        <f>IF(ISBLANK('Step 1.1 Raw Data'!B2574),"-",'Step 1.1 Raw Data'!B2574)</f>
        <v>86.443899999999999</v>
      </c>
      <c r="E2574">
        <f>IF(ISBLANK('Step 1.1 Raw Data'!C2574),"-",'Step 1.1 Raw Data'!C2574)</f>
        <v>86.443899999999999</v>
      </c>
      <c r="F2574">
        <f>IF(ISBLANK('Step 1.1 Raw Data'!D2574),"-",'Step 1.1 Raw Data'!D2574)</f>
        <v>86.443899999999999</v>
      </c>
      <c r="G2574" s="17">
        <f t="shared" si="200"/>
        <v>86.443899999999999</v>
      </c>
      <c r="H2574" s="61">
        <f>(SQRT(3)*G2574*'Step 1.1 Raw Data'!$G$3*'Step 1.1 Raw Data'!$G$4)/1000</f>
        <v>31.276102627171799</v>
      </c>
      <c r="J2574" s="10"/>
      <c r="K2574"/>
      <c r="L2574"/>
      <c r="M2574"/>
      <c r="N2574" s="17"/>
      <c r="O2574"/>
      <c r="P2574" s="10"/>
      <c r="Q2574"/>
      <c r="R2574"/>
      <c r="S2574"/>
      <c r="T2574" s="17"/>
    </row>
    <row r="2575" spans="1:20" x14ac:dyDescent="0.3">
      <c r="A2575" s="10">
        <f>IF(ISBLANK('Step 1.1 Raw Data'!A2575),"-",'Step 1.1 Raw Data'!A2575)</f>
        <v>43239.625148842591</v>
      </c>
      <c r="B2575">
        <f t="shared" si="199"/>
        <v>15</v>
      </c>
      <c r="C2575">
        <f t="shared" si="198"/>
        <v>7</v>
      </c>
      <c r="D2575">
        <f>IF(ISBLANK('Step 1.1 Raw Data'!B2575),"-",'Step 1.1 Raw Data'!B2575)</f>
        <v>86.552199999999999</v>
      </c>
      <c r="E2575">
        <f>IF(ISBLANK('Step 1.1 Raw Data'!C2575),"-",'Step 1.1 Raw Data'!C2575)</f>
        <v>86.552199999999999</v>
      </c>
      <c r="F2575">
        <f>IF(ISBLANK('Step 1.1 Raw Data'!D2575),"-",'Step 1.1 Raw Data'!D2575)</f>
        <v>86.552199999999999</v>
      </c>
      <c r="G2575" s="17">
        <f t="shared" si="200"/>
        <v>86.552200000000013</v>
      </c>
      <c r="H2575" s="61">
        <f>(SQRT(3)*G2575*'Step 1.1 Raw Data'!$G$3*'Step 1.1 Raw Data'!$G$4)/1000</f>
        <v>31.315286443664611</v>
      </c>
      <c r="J2575" s="10"/>
      <c r="K2575"/>
      <c r="L2575"/>
      <c r="M2575"/>
      <c r="N2575" s="17"/>
      <c r="O2575"/>
      <c r="P2575" s="10"/>
      <c r="Q2575"/>
      <c r="R2575"/>
      <c r="S2575"/>
      <c r="T2575" s="17"/>
    </row>
    <row r="2576" spans="1:20" x14ac:dyDescent="0.3">
      <c r="A2576" s="10">
        <f>IF(ISBLANK('Step 1.1 Raw Data'!A2576),"-",'Step 1.1 Raw Data'!A2576)</f>
        <v>43239.666815567129</v>
      </c>
      <c r="B2576">
        <f t="shared" si="199"/>
        <v>16</v>
      </c>
      <c r="C2576">
        <f t="shared" si="198"/>
        <v>7</v>
      </c>
      <c r="D2576">
        <f>IF(ISBLANK('Step 1.1 Raw Data'!B2576),"-",'Step 1.1 Raw Data'!B2576)</f>
        <v>86.564400000000006</v>
      </c>
      <c r="E2576">
        <f>IF(ISBLANK('Step 1.1 Raw Data'!C2576),"-",'Step 1.1 Raw Data'!C2576)</f>
        <v>86.564400000000006</v>
      </c>
      <c r="F2576">
        <f>IF(ISBLANK('Step 1.1 Raw Data'!D2576),"-",'Step 1.1 Raw Data'!D2576)</f>
        <v>86.564400000000006</v>
      </c>
      <c r="G2576" s="17">
        <f t="shared" si="200"/>
        <v>86.56440000000002</v>
      </c>
      <c r="H2576" s="61">
        <f>(SQRT(3)*G2576*'Step 1.1 Raw Data'!$G$3*'Step 1.1 Raw Data'!$G$4)/1000</f>
        <v>31.319700502401567</v>
      </c>
      <c r="J2576" s="10"/>
      <c r="K2576"/>
      <c r="L2576"/>
      <c r="M2576"/>
      <c r="N2576" s="17"/>
      <c r="O2576"/>
      <c r="P2576" s="10"/>
      <c r="Q2576"/>
      <c r="R2576"/>
      <c r="S2576"/>
      <c r="T2576" s="17"/>
    </row>
    <row r="2577" spans="1:20" x14ac:dyDescent="0.3">
      <c r="A2577" s="10">
        <f>IF(ISBLANK('Step 1.1 Raw Data'!A2577),"-",'Step 1.1 Raw Data'!A2577)</f>
        <v>43239.708482291666</v>
      </c>
      <c r="B2577">
        <f t="shared" si="199"/>
        <v>17</v>
      </c>
      <c r="C2577">
        <f t="shared" si="198"/>
        <v>7</v>
      </c>
      <c r="D2577">
        <f>IF(ISBLANK('Step 1.1 Raw Data'!B2577),"-",'Step 1.1 Raw Data'!B2577)</f>
        <v>86.744500000000002</v>
      </c>
      <c r="E2577">
        <f>IF(ISBLANK('Step 1.1 Raw Data'!C2577),"-",'Step 1.1 Raw Data'!C2577)</f>
        <v>86.744500000000002</v>
      </c>
      <c r="F2577">
        <f>IF(ISBLANK('Step 1.1 Raw Data'!D2577),"-",'Step 1.1 Raw Data'!D2577)</f>
        <v>86.744500000000002</v>
      </c>
      <c r="G2577" s="17">
        <f t="shared" si="200"/>
        <v>86.744500000000002</v>
      </c>
      <c r="H2577" s="61">
        <f>(SQRT(3)*G2577*'Step 1.1 Raw Data'!$G$3*'Step 1.1 Raw Data'!$G$4)/1000</f>
        <v>31.384862139985632</v>
      </c>
      <c r="J2577" s="10"/>
      <c r="K2577"/>
      <c r="L2577"/>
      <c r="M2577"/>
      <c r="N2577" s="17"/>
      <c r="O2577"/>
      <c r="P2577" s="10"/>
      <c r="Q2577"/>
      <c r="R2577"/>
      <c r="S2577"/>
      <c r="T2577" s="17"/>
    </row>
    <row r="2578" spans="1:20" x14ac:dyDescent="0.3">
      <c r="A2578" s="10">
        <f>IF(ISBLANK('Step 1.1 Raw Data'!A2578),"-",'Step 1.1 Raw Data'!A2578)</f>
        <v>43239.750149016203</v>
      </c>
      <c r="B2578">
        <f t="shared" si="199"/>
        <v>18</v>
      </c>
      <c r="C2578">
        <f t="shared" si="198"/>
        <v>7</v>
      </c>
      <c r="D2578">
        <f>IF(ISBLANK('Step 1.1 Raw Data'!B2578),"-",'Step 1.1 Raw Data'!B2578)</f>
        <v>86.466800000000006</v>
      </c>
      <c r="E2578">
        <f>IF(ISBLANK('Step 1.1 Raw Data'!C2578),"-",'Step 1.1 Raw Data'!C2578)</f>
        <v>86.466800000000006</v>
      </c>
      <c r="F2578">
        <f>IF(ISBLANK('Step 1.1 Raw Data'!D2578),"-",'Step 1.1 Raw Data'!D2578)</f>
        <v>86.466800000000006</v>
      </c>
      <c r="G2578" s="17">
        <f t="shared" si="200"/>
        <v>86.466799999999992</v>
      </c>
      <c r="H2578" s="61">
        <f>(SQRT(3)*G2578*'Step 1.1 Raw Data'!$G$3*'Step 1.1 Raw Data'!$G$4)/1000</f>
        <v>31.28438803250592</v>
      </c>
      <c r="J2578" s="10"/>
      <c r="K2578"/>
      <c r="L2578"/>
      <c r="M2578"/>
      <c r="N2578" s="17"/>
      <c r="O2578"/>
      <c r="P2578" s="10"/>
      <c r="Q2578"/>
      <c r="R2578"/>
      <c r="S2578"/>
      <c r="T2578" s="17"/>
    </row>
    <row r="2579" spans="1:20" x14ac:dyDescent="0.3">
      <c r="A2579" s="10">
        <f>IF(ISBLANK('Step 1.1 Raw Data'!A2579),"-",'Step 1.1 Raw Data'!A2579)</f>
        <v>43239.79181574074</v>
      </c>
      <c r="B2579">
        <f t="shared" si="199"/>
        <v>19</v>
      </c>
      <c r="C2579">
        <f t="shared" si="198"/>
        <v>7</v>
      </c>
      <c r="D2579">
        <f>IF(ISBLANK('Step 1.1 Raw Data'!B2579),"-",'Step 1.1 Raw Data'!B2579)</f>
        <v>86.366100000000003</v>
      </c>
      <c r="E2579">
        <f>IF(ISBLANK('Step 1.1 Raw Data'!C2579),"-",'Step 1.1 Raw Data'!C2579)</f>
        <v>86.366100000000003</v>
      </c>
      <c r="F2579">
        <f>IF(ISBLANK('Step 1.1 Raw Data'!D2579),"-",'Step 1.1 Raw Data'!D2579)</f>
        <v>86.366100000000003</v>
      </c>
      <c r="G2579" s="17">
        <f t="shared" si="200"/>
        <v>86.366100000000003</v>
      </c>
      <c r="H2579" s="61">
        <f>(SQRT(3)*G2579*'Step 1.1 Raw Data'!$G$3*'Step 1.1 Raw Data'!$G$4)/1000</f>
        <v>31.247953957521378</v>
      </c>
      <c r="J2579" s="10"/>
      <c r="K2579"/>
      <c r="L2579"/>
      <c r="M2579"/>
      <c r="N2579" s="17"/>
      <c r="O2579"/>
      <c r="P2579" s="10"/>
      <c r="Q2579"/>
      <c r="R2579"/>
      <c r="S2579"/>
      <c r="T2579" s="17"/>
    </row>
    <row r="2580" spans="1:20" x14ac:dyDescent="0.3">
      <c r="A2580" s="10">
        <f>IF(ISBLANK('Step 1.1 Raw Data'!A2580),"-",'Step 1.1 Raw Data'!A2580)</f>
        <v>43239.833482465277</v>
      </c>
      <c r="B2580">
        <f t="shared" si="199"/>
        <v>20</v>
      </c>
      <c r="C2580">
        <f t="shared" si="198"/>
        <v>7</v>
      </c>
      <c r="D2580">
        <f>IF(ISBLANK('Step 1.1 Raw Data'!B2580),"-",'Step 1.1 Raw Data'!B2580)</f>
        <v>86.1173</v>
      </c>
      <c r="E2580">
        <f>IF(ISBLANK('Step 1.1 Raw Data'!C2580),"-",'Step 1.1 Raw Data'!C2580)</f>
        <v>86.1173</v>
      </c>
      <c r="F2580">
        <f>IF(ISBLANK('Step 1.1 Raw Data'!D2580),"-",'Step 1.1 Raw Data'!D2580)</f>
        <v>86.1173</v>
      </c>
      <c r="G2580" s="17">
        <f t="shared" si="200"/>
        <v>86.1173</v>
      </c>
      <c r="H2580" s="61">
        <f>(SQRT(3)*G2580*'Step 1.1 Raw Data'!$G$3*'Step 1.1 Raw Data'!$G$4)/1000</f>
        <v>31.157936103934944</v>
      </c>
      <c r="J2580" s="10"/>
      <c r="K2580"/>
      <c r="L2580"/>
      <c r="M2580"/>
      <c r="N2580" s="17"/>
      <c r="O2580"/>
      <c r="P2580" s="10"/>
      <c r="Q2580"/>
      <c r="R2580"/>
      <c r="S2580"/>
      <c r="T2580" s="17"/>
    </row>
    <row r="2581" spans="1:20" x14ac:dyDescent="0.3">
      <c r="A2581" s="10">
        <f>IF(ISBLANK('Step 1.1 Raw Data'!A2581),"-",'Step 1.1 Raw Data'!A2581)</f>
        <v>43239.875149189815</v>
      </c>
      <c r="B2581">
        <f t="shared" si="199"/>
        <v>21</v>
      </c>
      <c r="C2581">
        <f t="shared" si="198"/>
        <v>7</v>
      </c>
      <c r="D2581">
        <f>IF(ISBLANK('Step 1.1 Raw Data'!B2581),"-",'Step 1.1 Raw Data'!B2581)</f>
        <v>86.155500000000004</v>
      </c>
      <c r="E2581">
        <f>IF(ISBLANK('Step 1.1 Raw Data'!C2581),"-",'Step 1.1 Raw Data'!C2581)</f>
        <v>86.155500000000004</v>
      </c>
      <c r="F2581">
        <f>IF(ISBLANK('Step 1.1 Raw Data'!D2581),"-",'Step 1.1 Raw Data'!D2581)</f>
        <v>86.155500000000004</v>
      </c>
      <c r="G2581" s="17">
        <f t="shared" si="200"/>
        <v>86.155500000000004</v>
      </c>
      <c r="H2581" s="61">
        <f>(SQRT(3)*G2581*'Step 1.1 Raw Data'!$G$3*'Step 1.1 Raw Data'!$G$4)/1000</f>
        <v>31.171757173094921</v>
      </c>
      <c r="J2581" s="10"/>
      <c r="K2581"/>
      <c r="L2581"/>
      <c r="M2581"/>
      <c r="N2581" s="17"/>
      <c r="O2581"/>
      <c r="P2581" s="10"/>
      <c r="Q2581"/>
      <c r="R2581"/>
      <c r="S2581"/>
      <c r="T2581" s="17"/>
    </row>
    <row r="2582" spans="1:20" x14ac:dyDescent="0.3">
      <c r="A2582" s="10">
        <f>IF(ISBLANK('Step 1.1 Raw Data'!A2582),"-",'Step 1.1 Raw Data'!A2582)</f>
        <v>43239.916815914352</v>
      </c>
      <c r="B2582">
        <f t="shared" si="199"/>
        <v>22</v>
      </c>
      <c r="C2582">
        <f t="shared" si="198"/>
        <v>7</v>
      </c>
      <c r="D2582">
        <f>IF(ISBLANK('Step 1.1 Raw Data'!B2582),"-",'Step 1.1 Raw Data'!B2582)</f>
        <v>86.221100000000007</v>
      </c>
      <c r="E2582">
        <f>IF(ISBLANK('Step 1.1 Raw Data'!C2582),"-",'Step 1.1 Raw Data'!C2582)</f>
        <v>86.221100000000007</v>
      </c>
      <c r="F2582">
        <f>IF(ISBLANK('Step 1.1 Raw Data'!D2582),"-",'Step 1.1 Raw Data'!D2582)</f>
        <v>86.221100000000007</v>
      </c>
      <c r="G2582" s="17">
        <f t="shared" si="200"/>
        <v>86.221100000000021</v>
      </c>
      <c r="H2582" s="61">
        <f>(SQRT(3)*G2582*'Step 1.1 Raw Data'!$G$3*'Step 1.1 Raw Data'!$G$4)/1000</f>
        <v>31.195491784008386</v>
      </c>
      <c r="J2582" s="10"/>
      <c r="K2582"/>
      <c r="L2582"/>
      <c r="M2582"/>
      <c r="N2582" s="17"/>
      <c r="O2582"/>
      <c r="P2582" s="10"/>
      <c r="Q2582"/>
      <c r="R2582"/>
      <c r="S2582"/>
      <c r="T2582" s="17"/>
    </row>
    <row r="2583" spans="1:20" x14ac:dyDescent="0.3">
      <c r="A2583" s="10">
        <f>IF(ISBLANK('Step 1.1 Raw Data'!A2583),"-",'Step 1.1 Raw Data'!A2583)</f>
        <v>43239.958482638889</v>
      </c>
      <c r="B2583">
        <f t="shared" si="199"/>
        <v>23</v>
      </c>
      <c r="C2583">
        <f t="shared" si="198"/>
        <v>7</v>
      </c>
      <c r="D2583">
        <f>IF(ISBLANK('Step 1.1 Raw Data'!B2583),"-",'Step 1.1 Raw Data'!B2583)</f>
        <v>86.2226</v>
      </c>
      <c r="E2583">
        <f>IF(ISBLANK('Step 1.1 Raw Data'!C2583),"-",'Step 1.1 Raw Data'!C2583)</f>
        <v>86.2226</v>
      </c>
      <c r="F2583">
        <f>IF(ISBLANK('Step 1.1 Raw Data'!D2583),"-",'Step 1.1 Raw Data'!D2583)</f>
        <v>86.2226</v>
      </c>
      <c r="G2583" s="17">
        <f t="shared" si="200"/>
        <v>86.2226</v>
      </c>
      <c r="H2583" s="61">
        <f>(SQRT(3)*G2583*'Step 1.1 Raw Data'!$G$3*'Step 1.1 Raw Data'!$G$4)/1000</f>
        <v>31.196034496148172</v>
      </c>
      <c r="J2583" s="10"/>
      <c r="K2583"/>
      <c r="L2583"/>
      <c r="M2583"/>
      <c r="N2583" s="17"/>
      <c r="O2583"/>
      <c r="P2583" s="10"/>
      <c r="Q2583"/>
      <c r="R2583"/>
      <c r="S2583"/>
      <c r="T2583" s="17"/>
    </row>
    <row r="2584" spans="1:20" x14ac:dyDescent="0.3">
      <c r="A2584" s="10">
        <f>IF(ISBLANK('Step 1.1 Raw Data'!A2584),"-",'Step 1.1 Raw Data'!A2584)</f>
        <v>43240.000149363426</v>
      </c>
      <c r="B2584">
        <f t="shared" si="199"/>
        <v>0</v>
      </c>
      <c r="C2584">
        <f t="shared" si="198"/>
        <v>1</v>
      </c>
      <c r="D2584">
        <f>IF(ISBLANK('Step 1.1 Raw Data'!B2584),"-",'Step 1.1 Raw Data'!B2584)</f>
        <v>86.236400000000003</v>
      </c>
      <c r="E2584">
        <f>IF(ISBLANK('Step 1.1 Raw Data'!C2584),"-",'Step 1.1 Raw Data'!C2584)</f>
        <v>86.236400000000003</v>
      </c>
      <c r="F2584">
        <f>IF(ISBLANK('Step 1.1 Raw Data'!D2584),"-",'Step 1.1 Raw Data'!D2584)</f>
        <v>86.236400000000003</v>
      </c>
      <c r="G2584" s="17">
        <f t="shared" si="200"/>
        <v>86.236400000000003</v>
      </c>
      <c r="H2584" s="61">
        <f>(SQRT(3)*G2584*'Step 1.1 Raw Data'!$G$3*'Step 1.1 Raw Data'!$G$4)/1000</f>
        <v>31.201027447834235</v>
      </c>
      <c r="J2584" s="10"/>
      <c r="K2584"/>
      <c r="L2584"/>
      <c r="M2584"/>
      <c r="N2584" s="17"/>
      <c r="O2584"/>
      <c r="P2584" s="10"/>
      <c r="Q2584"/>
      <c r="R2584"/>
      <c r="S2584"/>
      <c r="T2584" s="17"/>
    </row>
    <row r="2585" spans="1:20" x14ac:dyDescent="0.3">
      <c r="A2585" s="10">
        <f>IF(ISBLANK('Step 1.1 Raw Data'!A2585),"-",'Step 1.1 Raw Data'!A2585)</f>
        <v>43240.041816087964</v>
      </c>
      <c r="B2585">
        <f t="shared" si="199"/>
        <v>1</v>
      </c>
      <c r="C2585">
        <f t="shared" si="198"/>
        <v>1</v>
      </c>
      <c r="D2585">
        <f>IF(ISBLANK('Step 1.1 Raw Data'!B2585),"-",'Step 1.1 Raw Data'!B2585)</f>
        <v>86.318799999999996</v>
      </c>
      <c r="E2585">
        <f>IF(ISBLANK('Step 1.1 Raw Data'!C2585),"-",'Step 1.1 Raw Data'!C2585)</f>
        <v>86.318799999999996</v>
      </c>
      <c r="F2585">
        <f>IF(ISBLANK('Step 1.1 Raw Data'!D2585),"-",'Step 1.1 Raw Data'!D2585)</f>
        <v>86.318799999999996</v>
      </c>
      <c r="G2585" s="17">
        <f t="shared" si="200"/>
        <v>86.318799999999996</v>
      </c>
      <c r="H2585" s="61">
        <f>(SQRT(3)*G2585*'Step 1.1 Raw Data'!$G$3*'Step 1.1 Raw Data'!$G$4)/1000</f>
        <v>31.230840434713343</v>
      </c>
      <c r="J2585" s="10"/>
      <c r="K2585"/>
      <c r="L2585"/>
      <c r="M2585"/>
      <c r="N2585" s="17"/>
      <c r="O2585"/>
      <c r="P2585" s="10"/>
      <c r="Q2585"/>
      <c r="R2585"/>
      <c r="S2585"/>
      <c r="T2585" s="17"/>
    </row>
    <row r="2586" spans="1:20" x14ac:dyDescent="0.3">
      <c r="A2586" s="10">
        <f>IF(ISBLANK('Step 1.1 Raw Data'!A2586),"-",'Step 1.1 Raw Data'!A2586)</f>
        <v>43240.083482812501</v>
      </c>
      <c r="B2586">
        <f t="shared" si="199"/>
        <v>2</v>
      </c>
      <c r="C2586">
        <f t="shared" si="198"/>
        <v>1</v>
      </c>
      <c r="D2586">
        <f>IF(ISBLANK('Step 1.1 Raw Data'!B2586),"-",'Step 1.1 Raw Data'!B2586)</f>
        <v>86.2119</v>
      </c>
      <c r="E2586">
        <f>IF(ISBLANK('Step 1.1 Raw Data'!C2586),"-",'Step 1.1 Raw Data'!C2586)</f>
        <v>86.2119</v>
      </c>
      <c r="F2586">
        <f>IF(ISBLANK('Step 1.1 Raw Data'!D2586),"-",'Step 1.1 Raw Data'!D2586)</f>
        <v>86.2119</v>
      </c>
      <c r="G2586" s="17">
        <f t="shared" si="200"/>
        <v>86.2119</v>
      </c>
      <c r="H2586" s="61">
        <f>(SQRT(3)*G2586*'Step 1.1 Raw Data'!$G$3*'Step 1.1 Raw Data'!$G$4)/1000</f>
        <v>31.192163149551003</v>
      </c>
      <c r="J2586" s="10"/>
      <c r="K2586"/>
      <c r="L2586"/>
      <c r="M2586"/>
      <c r="N2586" s="17"/>
      <c r="O2586"/>
      <c r="P2586" s="10"/>
      <c r="Q2586"/>
      <c r="R2586"/>
      <c r="S2586"/>
      <c r="T2586" s="17"/>
    </row>
    <row r="2587" spans="1:20" x14ac:dyDescent="0.3">
      <c r="A2587" s="10">
        <f>IF(ISBLANK('Step 1.1 Raw Data'!A2587),"-",'Step 1.1 Raw Data'!A2587)</f>
        <v>43240.125149537038</v>
      </c>
      <c r="B2587">
        <f t="shared" si="199"/>
        <v>3</v>
      </c>
      <c r="C2587">
        <f t="shared" si="198"/>
        <v>1</v>
      </c>
      <c r="D2587">
        <f>IF(ISBLANK('Step 1.1 Raw Data'!B2587),"-",'Step 1.1 Raw Data'!B2587)</f>
        <v>86.1845</v>
      </c>
      <c r="E2587">
        <f>IF(ISBLANK('Step 1.1 Raw Data'!C2587),"-",'Step 1.1 Raw Data'!C2587)</f>
        <v>86.1845</v>
      </c>
      <c r="F2587">
        <f>IF(ISBLANK('Step 1.1 Raw Data'!D2587),"-",'Step 1.1 Raw Data'!D2587)</f>
        <v>86.1845</v>
      </c>
      <c r="G2587" s="17">
        <f t="shared" si="200"/>
        <v>86.1845</v>
      </c>
      <c r="H2587" s="61">
        <f>(SQRT(3)*G2587*'Step 1.1 Raw Data'!$G$3*'Step 1.1 Raw Data'!$G$4)/1000</f>
        <v>31.182249607797516</v>
      </c>
      <c r="J2587" s="10"/>
      <c r="K2587"/>
      <c r="L2587"/>
      <c r="M2587"/>
      <c r="N2587" s="17"/>
      <c r="O2587"/>
      <c r="P2587" s="10"/>
      <c r="Q2587"/>
      <c r="R2587"/>
      <c r="S2587"/>
      <c r="T2587" s="17"/>
    </row>
    <row r="2588" spans="1:20" x14ac:dyDescent="0.3">
      <c r="A2588" s="10">
        <f>IF(ISBLANK('Step 1.1 Raw Data'!A2588),"-",'Step 1.1 Raw Data'!A2588)</f>
        <v>43240.166816261575</v>
      </c>
      <c r="B2588">
        <f t="shared" si="199"/>
        <v>4</v>
      </c>
      <c r="C2588">
        <f t="shared" si="198"/>
        <v>1</v>
      </c>
      <c r="D2588">
        <f>IF(ISBLANK('Step 1.1 Raw Data'!B2588),"-",'Step 1.1 Raw Data'!B2588)</f>
        <v>86.245500000000007</v>
      </c>
      <c r="E2588">
        <f>IF(ISBLANK('Step 1.1 Raw Data'!C2588),"-",'Step 1.1 Raw Data'!C2588)</f>
        <v>86.245500000000007</v>
      </c>
      <c r="F2588">
        <f>IF(ISBLANK('Step 1.1 Raw Data'!D2588),"-",'Step 1.1 Raw Data'!D2588)</f>
        <v>86.245500000000007</v>
      </c>
      <c r="G2588" s="17">
        <f t="shared" si="200"/>
        <v>86.245500000000007</v>
      </c>
      <c r="H2588" s="61">
        <f>(SQRT(3)*G2588*'Step 1.1 Raw Data'!$G$3*'Step 1.1 Raw Data'!$G$4)/1000</f>
        <v>31.204319901482297</v>
      </c>
      <c r="J2588" s="10"/>
      <c r="K2588"/>
      <c r="L2588"/>
      <c r="M2588"/>
      <c r="N2588" s="17"/>
      <c r="O2588"/>
      <c r="P2588" s="10"/>
      <c r="Q2588"/>
      <c r="R2588"/>
      <c r="S2588"/>
      <c r="T2588" s="17"/>
    </row>
    <row r="2589" spans="1:20" x14ac:dyDescent="0.3">
      <c r="A2589" s="10">
        <f>IF(ISBLANK('Step 1.1 Raw Data'!A2589),"-",'Step 1.1 Raw Data'!A2589)</f>
        <v>43240.208482986112</v>
      </c>
      <c r="B2589">
        <f t="shared" si="199"/>
        <v>5</v>
      </c>
      <c r="C2589">
        <f t="shared" si="198"/>
        <v>1</v>
      </c>
      <c r="D2589">
        <f>IF(ISBLANK('Step 1.1 Raw Data'!B2589),"-",'Step 1.1 Raw Data'!B2589)</f>
        <v>86.2333</v>
      </c>
      <c r="E2589">
        <f>IF(ISBLANK('Step 1.1 Raw Data'!C2589),"-",'Step 1.1 Raw Data'!C2589)</f>
        <v>86.2333</v>
      </c>
      <c r="F2589">
        <f>IF(ISBLANK('Step 1.1 Raw Data'!D2589),"-",'Step 1.1 Raw Data'!D2589)</f>
        <v>86.2333</v>
      </c>
      <c r="G2589" s="17">
        <f t="shared" si="200"/>
        <v>86.2333</v>
      </c>
      <c r="H2589" s="61">
        <f>(SQRT(3)*G2589*'Step 1.1 Raw Data'!$G$3*'Step 1.1 Raw Data'!$G$4)/1000</f>
        <v>31.199905842745338</v>
      </c>
      <c r="J2589" s="10"/>
      <c r="K2589"/>
      <c r="L2589"/>
      <c r="M2589"/>
      <c r="N2589" s="17"/>
      <c r="O2589"/>
      <c r="P2589" s="10"/>
      <c r="Q2589"/>
      <c r="R2589"/>
      <c r="S2589"/>
      <c r="T2589" s="17"/>
    </row>
    <row r="2590" spans="1:20" x14ac:dyDescent="0.3">
      <c r="A2590" s="10">
        <f>IF(ISBLANK('Step 1.1 Raw Data'!A2590),"-",'Step 1.1 Raw Data'!A2590)</f>
        <v>43240.25014971065</v>
      </c>
      <c r="B2590">
        <f t="shared" si="199"/>
        <v>6</v>
      </c>
      <c r="C2590">
        <f t="shared" si="198"/>
        <v>1</v>
      </c>
      <c r="D2590">
        <f>IF(ISBLANK('Step 1.1 Raw Data'!B2590),"-",'Step 1.1 Raw Data'!B2590)</f>
        <v>86.277600000000007</v>
      </c>
      <c r="E2590">
        <f>IF(ISBLANK('Step 1.1 Raw Data'!C2590),"-",'Step 1.1 Raw Data'!C2590)</f>
        <v>86.277600000000007</v>
      </c>
      <c r="F2590">
        <f>IF(ISBLANK('Step 1.1 Raw Data'!D2590),"-",'Step 1.1 Raw Data'!D2590)</f>
        <v>86.277600000000007</v>
      </c>
      <c r="G2590" s="17">
        <f t="shared" si="200"/>
        <v>86.277600000000007</v>
      </c>
      <c r="H2590" s="61">
        <f>(SQRT(3)*G2590*'Step 1.1 Raw Data'!$G$3*'Step 1.1 Raw Data'!$G$4)/1000</f>
        <v>31.215933941273793</v>
      </c>
      <c r="J2590" s="10"/>
      <c r="K2590"/>
      <c r="L2590"/>
      <c r="M2590"/>
      <c r="N2590" s="17"/>
      <c r="O2590"/>
      <c r="P2590" s="10"/>
      <c r="Q2590"/>
      <c r="R2590"/>
      <c r="S2590"/>
      <c r="T2590" s="17"/>
    </row>
    <row r="2591" spans="1:20" x14ac:dyDescent="0.3">
      <c r="A2591" s="10">
        <f>IF(ISBLANK('Step 1.1 Raw Data'!A2591),"-",'Step 1.1 Raw Data'!A2591)</f>
        <v>43240.291816435187</v>
      </c>
      <c r="B2591">
        <f t="shared" si="199"/>
        <v>7</v>
      </c>
      <c r="C2591">
        <f t="shared" si="198"/>
        <v>1</v>
      </c>
      <c r="D2591">
        <f>IF(ISBLANK('Step 1.1 Raw Data'!B2591),"-",'Step 1.1 Raw Data'!B2591)</f>
        <v>86.286699999999996</v>
      </c>
      <c r="E2591">
        <f>IF(ISBLANK('Step 1.1 Raw Data'!C2591),"-",'Step 1.1 Raw Data'!C2591)</f>
        <v>86.286699999999996</v>
      </c>
      <c r="F2591">
        <f>IF(ISBLANK('Step 1.1 Raw Data'!D2591),"-",'Step 1.1 Raw Data'!D2591)</f>
        <v>86.286699999999996</v>
      </c>
      <c r="G2591" s="17">
        <f t="shared" si="200"/>
        <v>86.286699999999996</v>
      </c>
      <c r="H2591" s="61">
        <f>(SQRT(3)*G2591*'Step 1.1 Raw Data'!$G$3*'Step 1.1 Raw Data'!$G$4)/1000</f>
        <v>31.219226394921847</v>
      </c>
      <c r="J2591" s="10"/>
      <c r="K2591"/>
      <c r="L2591"/>
      <c r="M2591"/>
      <c r="N2591" s="17"/>
      <c r="O2591"/>
      <c r="P2591" s="10"/>
      <c r="Q2591"/>
      <c r="R2591"/>
      <c r="S2591"/>
      <c r="T2591" s="17"/>
    </row>
    <row r="2592" spans="1:20" x14ac:dyDescent="0.3">
      <c r="A2592" s="10">
        <f>IF(ISBLANK('Step 1.1 Raw Data'!A2592),"-",'Step 1.1 Raw Data'!A2592)</f>
        <v>43240.333483159724</v>
      </c>
      <c r="B2592">
        <f t="shared" si="199"/>
        <v>8</v>
      </c>
      <c r="C2592">
        <f t="shared" si="198"/>
        <v>1</v>
      </c>
      <c r="D2592">
        <f>IF(ISBLANK('Step 1.1 Raw Data'!B2592),"-",'Step 1.1 Raw Data'!B2592)</f>
        <v>86.298900000000003</v>
      </c>
      <c r="E2592">
        <f>IF(ISBLANK('Step 1.1 Raw Data'!C2592),"-",'Step 1.1 Raw Data'!C2592)</f>
        <v>86.298900000000003</v>
      </c>
      <c r="F2592">
        <f>IF(ISBLANK('Step 1.1 Raw Data'!D2592),"-",'Step 1.1 Raw Data'!D2592)</f>
        <v>86.298900000000003</v>
      </c>
      <c r="G2592" s="17">
        <f t="shared" si="200"/>
        <v>86.298900000000003</v>
      </c>
      <c r="H2592" s="61">
        <f>(SQRT(3)*G2592*'Step 1.1 Raw Data'!$G$3*'Step 1.1 Raw Data'!$G$4)/1000</f>
        <v>31.223640453658806</v>
      </c>
      <c r="J2592" s="10"/>
      <c r="K2592"/>
      <c r="L2592"/>
      <c r="M2592"/>
      <c r="N2592" s="17"/>
      <c r="O2592"/>
      <c r="P2592" s="10"/>
      <c r="Q2592"/>
      <c r="R2592"/>
      <c r="S2592"/>
      <c r="T2592" s="17"/>
    </row>
    <row r="2593" spans="1:20" x14ac:dyDescent="0.3">
      <c r="A2593" s="10">
        <f>IF(ISBLANK('Step 1.1 Raw Data'!A2593),"-",'Step 1.1 Raw Data'!A2593)</f>
        <v>43240.375149884261</v>
      </c>
      <c r="B2593">
        <f t="shared" si="199"/>
        <v>9</v>
      </c>
      <c r="C2593">
        <f t="shared" si="198"/>
        <v>1</v>
      </c>
      <c r="D2593">
        <f>IF(ISBLANK('Step 1.1 Raw Data'!B2593),"-",'Step 1.1 Raw Data'!B2593)</f>
        <v>86.286699999999996</v>
      </c>
      <c r="E2593">
        <f>IF(ISBLANK('Step 1.1 Raw Data'!C2593),"-",'Step 1.1 Raw Data'!C2593)</f>
        <v>86.286699999999996</v>
      </c>
      <c r="F2593">
        <f>IF(ISBLANK('Step 1.1 Raw Data'!D2593),"-",'Step 1.1 Raw Data'!D2593)</f>
        <v>86.286699999999996</v>
      </c>
      <c r="G2593" s="17">
        <f t="shared" si="200"/>
        <v>86.286699999999996</v>
      </c>
      <c r="H2593" s="61">
        <f>(SQRT(3)*G2593*'Step 1.1 Raw Data'!$G$3*'Step 1.1 Raw Data'!$G$4)/1000</f>
        <v>31.219226394921847</v>
      </c>
      <c r="J2593" s="10"/>
      <c r="K2593"/>
      <c r="L2593"/>
      <c r="M2593"/>
      <c r="N2593" s="17"/>
      <c r="O2593"/>
      <c r="P2593" s="10"/>
      <c r="Q2593"/>
      <c r="R2593"/>
      <c r="S2593"/>
      <c r="T2593" s="17"/>
    </row>
    <row r="2594" spans="1:20" x14ac:dyDescent="0.3">
      <c r="A2594" s="10">
        <f>IF(ISBLANK('Step 1.1 Raw Data'!A2594),"-",'Step 1.1 Raw Data'!A2594)</f>
        <v>43240.416816608798</v>
      </c>
      <c r="B2594">
        <f t="shared" si="199"/>
        <v>10</v>
      </c>
      <c r="C2594">
        <f t="shared" si="198"/>
        <v>1</v>
      </c>
      <c r="D2594">
        <f>IF(ISBLANK('Step 1.1 Raw Data'!B2594),"-",'Step 1.1 Raw Data'!B2594)</f>
        <v>86.288200000000003</v>
      </c>
      <c r="E2594">
        <f>IF(ISBLANK('Step 1.1 Raw Data'!C2594),"-",'Step 1.1 Raw Data'!C2594)</f>
        <v>86.288200000000003</v>
      </c>
      <c r="F2594">
        <f>IF(ISBLANK('Step 1.1 Raw Data'!D2594),"-",'Step 1.1 Raw Data'!D2594)</f>
        <v>86.288200000000003</v>
      </c>
      <c r="G2594" s="17">
        <f t="shared" si="200"/>
        <v>86.288200000000003</v>
      </c>
      <c r="H2594" s="61">
        <f>(SQRT(3)*G2594*'Step 1.1 Raw Data'!$G$3*'Step 1.1 Raw Data'!$G$4)/1000</f>
        <v>31.219769107061637</v>
      </c>
      <c r="J2594" s="10"/>
      <c r="K2594"/>
      <c r="L2594"/>
      <c r="M2594"/>
      <c r="N2594" s="17"/>
      <c r="O2594"/>
      <c r="P2594" s="10"/>
      <c r="Q2594"/>
      <c r="R2594"/>
      <c r="S2594"/>
      <c r="T2594" s="17"/>
    </row>
    <row r="2595" spans="1:20" x14ac:dyDescent="0.3">
      <c r="A2595" s="10">
        <f>IF(ISBLANK('Step 1.1 Raw Data'!A2595),"-",'Step 1.1 Raw Data'!A2595)</f>
        <v>43240.458483333336</v>
      </c>
      <c r="B2595">
        <f t="shared" si="199"/>
        <v>11</v>
      </c>
      <c r="C2595">
        <f t="shared" si="198"/>
        <v>1</v>
      </c>
      <c r="D2595">
        <f>IF(ISBLANK('Step 1.1 Raw Data'!B2595),"-",'Step 1.1 Raw Data'!B2595)</f>
        <v>86.1845</v>
      </c>
      <c r="E2595">
        <f>IF(ISBLANK('Step 1.1 Raw Data'!C2595),"-",'Step 1.1 Raw Data'!C2595)</f>
        <v>86.1845</v>
      </c>
      <c r="F2595">
        <f>IF(ISBLANK('Step 1.1 Raw Data'!D2595),"-",'Step 1.1 Raw Data'!D2595)</f>
        <v>86.1845</v>
      </c>
      <c r="G2595" s="17">
        <f t="shared" si="200"/>
        <v>86.1845</v>
      </c>
      <c r="H2595" s="61">
        <f>(SQRT(3)*G2595*'Step 1.1 Raw Data'!$G$3*'Step 1.1 Raw Data'!$G$4)/1000</f>
        <v>31.182249607797516</v>
      </c>
      <c r="J2595" s="10"/>
      <c r="K2595"/>
      <c r="L2595"/>
      <c r="M2595"/>
      <c r="N2595" s="17"/>
      <c r="O2595"/>
      <c r="P2595" s="10"/>
      <c r="Q2595"/>
      <c r="R2595"/>
      <c r="S2595"/>
      <c r="T2595" s="17"/>
    </row>
    <row r="2596" spans="1:20" x14ac:dyDescent="0.3">
      <c r="A2596" s="10">
        <f>IF(ISBLANK('Step 1.1 Raw Data'!A2596),"-",'Step 1.1 Raw Data'!A2596)</f>
        <v>43240.500150057873</v>
      </c>
      <c r="B2596">
        <f t="shared" si="199"/>
        <v>12</v>
      </c>
      <c r="C2596">
        <f t="shared" si="198"/>
        <v>1</v>
      </c>
      <c r="D2596">
        <f>IF(ISBLANK('Step 1.1 Raw Data'!B2596),"-",'Step 1.1 Raw Data'!B2596)</f>
        <v>86.141800000000003</v>
      </c>
      <c r="E2596">
        <f>IF(ISBLANK('Step 1.1 Raw Data'!C2596),"-",'Step 1.1 Raw Data'!C2596)</f>
        <v>86.141800000000003</v>
      </c>
      <c r="F2596">
        <f>IF(ISBLANK('Step 1.1 Raw Data'!D2596),"-",'Step 1.1 Raw Data'!D2596)</f>
        <v>86.141800000000003</v>
      </c>
      <c r="G2596" s="17">
        <f t="shared" si="200"/>
        <v>86.141800000000003</v>
      </c>
      <c r="H2596" s="61">
        <f>(SQRT(3)*G2596*'Step 1.1 Raw Data'!$G$3*'Step 1.1 Raw Data'!$G$4)/1000</f>
        <v>31.166800402218175</v>
      </c>
      <c r="J2596" s="10"/>
      <c r="K2596"/>
      <c r="L2596"/>
      <c r="M2596"/>
      <c r="N2596" s="17"/>
      <c r="O2596"/>
      <c r="P2596" s="10"/>
      <c r="Q2596"/>
      <c r="R2596"/>
      <c r="S2596"/>
      <c r="T2596" s="17"/>
    </row>
    <row r="2597" spans="1:20" x14ac:dyDescent="0.3">
      <c r="A2597" s="10">
        <f>IF(ISBLANK('Step 1.1 Raw Data'!A2597),"-",'Step 1.1 Raw Data'!A2597)</f>
        <v>43240.54181678241</v>
      </c>
      <c r="B2597">
        <f t="shared" si="199"/>
        <v>13</v>
      </c>
      <c r="C2597">
        <f t="shared" si="198"/>
        <v>1</v>
      </c>
      <c r="D2597">
        <f>IF(ISBLANK('Step 1.1 Raw Data'!B2597),"-",'Step 1.1 Raw Data'!B2597)</f>
        <v>86.147900000000007</v>
      </c>
      <c r="E2597">
        <f>IF(ISBLANK('Step 1.1 Raw Data'!C2597),"-",'Step 1.1 Raw Data'!C2597)</f>
        <v>86.147900000000007</v>
      </c>
      <c r="F2597">
        <f>IF(ISBLANK('Step 1.1 Raw Data'!D2597),"-",'Step 1.1 Raw Data'!D2597)</f>
        <v>86.147900000000007</v>
      </c>
      <c r="G2597" s="17">
        <f t="shared" si="200"/>
        <v>86.147900000000007</v>
      </c>
      <c r="H2597" s="61">
        <f>(SQRT(3)*G2597*'Step 1.1 Raw Data'!$G$3*'Step 1.1 Raw Data'!$G$4)/1000</f>
        <v>31.169007431586657</v>
      </c>
      <c r="J2597" s="10"/>
      <c r="K2597"/>
      <c r="L2597"/>
      <c r="M2597"/>
      <c r="N2597" s="17"/>
      <c r="O2597"/>
      <c r="P2597" s="10"/>
      <c r="Q2597"/>
      <c r="R2597"/>
      <c r="S2597"/>
      <c r="T2597" s="17"/>
    </row>
    <row r="2598" spans="1:20" x14ac:dyDescent="0.3">
      <c r="A2598" s="10">
        <f>IF(ISBLANK('Step 1.1 Raw Data'!A2598),"-",'Step 1.1 Raw Data'!A2598)</f>
        <v>43240.583483506947</v>
      </c>
      <c r="B2598">
        <f t="shared" si="199"/>
        <v>14</v>
      </c>
      <c r="C2598">
        <f t="shared" si="198"/>
        <v>1</v>
      </c>
      <c r="D2598">
        <f>IF(ISBLANK('Step 1.1 Raw Data'!B2598),"-",'Step 1.1 Raw Data'!B2598)</f>
        <v>86.111199999999997</v>
      </c>
      <c r="E2598">
        <f>IF(ISBLANK('Step 1.1 Raw Data'!C2598),"-",'Step 1.1 Raw Data'!C2598)</f>
        <v>86.111199999999997</v>
      </c>
      <c r="F2598">
        <f>IF(ISBLANK('Step 1.1 Raw Data'!D2598),"-",'Step 1.1 Raw Data'!D2598)</f>
        <v>86.111199999999997</v>
      </c>
      <c r="G2598" s="17">
        <f t="shared" si="200"/>
        <v>86.111199999999997</v>
      </c>
      <c r="H2598" s="61">
        <f>(SQRT(3)*G2598*'Step 1.1 Raw Data'!$G$3*'Step 1.1 Raw Data'!$G$4)/1000</f>
        <v>31.155729074566466</v>
      </c>
      <c r="J2598" s="10"/>
      <c r="K2598"/>
      <c r="L2598"/>
      <c r="M2598"/>
      <c r="N2598" s="17"/>
      <c r="O2598"/>
      <c r="P2598" s="10"/>
      <c r="Q2598"/>
      <c r="R2598"/>
      <c r="S2598"/>
      <c r="T2598" s="17"/>
    </row>
    <row r="2599" spans="1:20" x14ac:dyDescent="0.3">
      <c r="A2599" s="10">
        <f>IF(ISBLANK('Step 1.1 Raw Data'!A2599),"-",'Step 1.1 Raw Data'!A2599)</f>
        <v>43240.625150231484</v>
      </c>
      <c r="B2599">
        <f t="shared" si="199"/>
        <v>15</v>
      </c>
      <c r="C2599">
        <f t="shared" si="198"/>
        <v>1</v>
      </c>
      <c r="D2599">
        <f>IF(ISBLANK('Step 1.1 Raw Data'!B2599),"-",'Step 1.1 Raw Data'!B2599)</f>
        <v>86.245500000000007</v>
      </c>
      <c r="E2599">
        <f>IF(ISBLANK('Step 1.1 Raw Data'!C2599),"-",'Step 1.1 Raw Data'!C2599)</f>
        <v>86.245500000000007</v>
      </c>
      <c r="F2599">
        <f>IF(ISBLANK('Step 1.1 Raw Data'!D2599),"-",'Step 1.1 Raw Data'!D2599)</f>
        <v>86.245500000000007</v>
      </c>
      <c r="G2599" s="17">
        <f t="shared" si="200"/>
        <v>86.245500000000007</v>
      </c>
      <c r="H2599" s="61">
        <f>(SQRT(3)*G2599*'Step 1.1 Raw Data'!$G$3*'Step 1.1 Raw Data'!$G$4)/1000</f>
        <v>31.204319901482297</v>
      </c>
      <c r="J2599" s="10"/>
      <c r="K2599"/>
      <c r="L2599"/>
      <c r="M2599"/>
      <c r="N2599" s="17"/>
      <c r="O2599"/>
      <c r="P2599" s="10"/>
      <c r="Q2599"/>
      <c r="R2599"/>
      <c r="S2599"/>
      <c r="T2599" s="17"/>
    </row>
    <row r="2600" spans="1:20" x14ac:dyDescent="0.3">
      <c r="A2600" s="10">
        <f>IF(ISBLANK('Step 1.1 Raw Data'!A2600),"-",'Step 1.1 Raw Data'!A2600)</f>
        <v>43240.666816956022</v>
      </c>
      <c r="B2600">
        <f t="shared" si="199"/>
        <v>16</v>
      </c>
      <c r="C2600">
        <f t="shared" si="198"/>
        <v>1</v>
      </c>
      <c r="D2600">
        <f>IF(ISBLANK('Step 1.1 Raw Data'!B2600),"-",'Step 1.1 Raw Data'!B2600)</f>
        <v>86.344700000000003</v>
      </c>
      <c r="E2600">
        <f>IF(ISBLANK('Step 1.1 Raw Data'!C2600),"-",'Step 1.1 Raw Data'!C2600)</f>
        <v>86.344700000000003</v>
      </c>
      <c r="F2600">
        <f>IF(ISBLANK('Step 1.1 Raw Data'!D2600),"-",'Step 1.1 Raw Data'!D2600)</f>
        <v>86.344700000000003</v>
      </c>
      <c r="G2600" s="17">
        <f t="shared" si="200"/>
        <v>86.344700000000003</v>
      </c>
      <c r="H2600" s="61">
        <f>(SQRT(3)*G2600*'Step 1.1 Raw Data'!$G$3*'Step 1.1 Raw Data'!$G$4)/1000</f>
        <v>31.240211264327044</v>
      </c>
      <c r="J2600" s="10"/>
      <c r="K2600"/>
      <c r="L2600"/>
      <c r="M2600"/>
      <c r="N2600" s="17"/>
      <c r="O2600"/>
      <c r="P2600" s="10"/>
      <c r="Q2600"/>
      <c r="R2600"/>
      <c r="S2600"/>
      <c r="T2600" s="17"/>
    </row>
    <row r="2601" spans="1:20" x14ac:dyDescent="0.3">
      <c r="A2601" s="10">
        <f>IF(ISBLANK('Step 1.1 Raw Data'!A2601),"-",'Step 1.1 Raw Data'!A2601)</f>
        <v>43240.708483680559</v>
      </c>
      <c r="B2601">
        <f t="shared" si="199"/>
        <v>17</v>
      </c>
      <c r="C2601">
        <f t="shared" si="198"/>
        <v>1</v>
      </c>
      <c r="D2601">
        <f>IF(ISBLANK('Step 1.1 Raw Data'!B2601),"-",'Step 1.1 Raw Data'!B2601)</f>
        <v>86.480500000000006</v>
      </c>
      <c r="E2601">
        <f>IF(ISBLANK('Step 1.1 Raw Data'!C2601),"-",'Step 1.1 Raw Data'!C2601)</f>
        <v>86.480500000000006</v>
      </c>
      <c r="F2601">
        <f>IF(ISBLANK('Step 1.1 Raw Data'!D2601),"-",'Step 1.1 Raw Data'!D2601)</f>
        <v>86.480500000000006</v>
      </c>
      <c r="G2601" s="17">
        <f t="shared" si="200"/>
        <v>86.480500000000006</v>
      </c>
      <c r="H2601" s="61">
        <f>(SQRT(3)*G2601*'Step 1.1 Raw Data'!$G$3*'Step 1.1 Raw Data'!$G$4)/1000</f>
        <v>31.289344803382665</v>
      </c>
      <c r="J2601" s="10"/>
      <c r="K2601"/>
      <c r="L2601"/>
      <c r="M2601"/>
      <c r="N2601" s="17"/>
      <c r="O2601"/>
      <c r="P2601" s="10"/>
      <c r="Q2601"/>
      <c r="R2601"/>
      <c r="S2601"/>
      <c r="T2601" s="17"/>
    </row>
    <row r="2602" spans="1:20" x14ac:dyDescent="0.3">
      <c r="A2602" s="10">
        <f>IF(ISBLANK('Step 1.1 Raw Data'!A2602),"-",'Step 1.1 Raw Data'!A2602)</f>
        <v>43240.750150405096</v>
      </c>
      <c r="B2602">
        <f t="shared" si="199"/>
        <v>18</v>
      </c>
      <c r="C2602">
        <f t="shared" si="198"/>
        <v>1</v>
      </c>
      <c r="D2602">
        <f>IF(ISBLANK('Step 1.1 Raw Data'!B2602),"-",'Step 1.1 Raw Data'!B2602)</f>
        <v>86.433199999999999</v>
      </c>
      <c r="E2602">
        <f>IF(ISBLANK('Step 1.1 Raw Data'!C2602),"-",'Step 1.1 Raw Data'!C2602)</f>
        <v>86.433199999999999</v>
      </c>
      <c r="F2602">
        <f>IF(ISBLANK('Step 1.1 Raw Data'!D2602),"-",'Step 1.1 Raw Data'!D2602)</f>
        <v>86.433199999999999</v>
      </c>
      <c r="G2602" s="17">
        <f t="shared" si="200"/>
        <v>86.433199999999999</v>
      </c>
      <c r="H2602" s="61">
        <f>(SQRT(3)*G2602*'Step 1.1 Raw Data'!$G$3*'Step 1.1 Raw Data'!$G$4)/1000</f>
        <v>31.27223128057463</v>
      </c>
      <c r="J2602" s="10"/>
      <c r="K2602"/>
      <c r="L2602"/>
      <c r="M2602"/>
      <c r="N2602" s="17"/>
      <c r="O2602"/>
      <c r="P2602" s="10"/>
      <c r="Q2602"/>
      <c r="R2602"/>
      <c r="S2602"/>
      <c r="T2602" s="17"/>
    </row>
    <row r="2603" spans="1:20" x14ac:dyDescent="0.3">
      <c r="A2603" s="10">
        <f>IF(ISBLANK('Step 1.1 Raw Data'!A2603),"-",'Step 1.1 Raw Data'!A2603)</f>
        <v>43240.791817129626</v>
      </c>
      <c r="B2603">
        <f t="shared" si="199"/>
        <v>19</v>
      </c>
      <c r="C2603">
        <f t="shared" si="198"/>
        <v>1</v>
      </c>
      <c r="D2603">
        <f>IF(ISBLANK('Step 1.1 Raw Data'!B2603),"-",'Step 1.1 Raw Data'!B2603)</f>
        <v>85.679400000000001</v>
      </c>
      <c r="E2603">
        <f>IF(ISBLANK('Step 1.1 Raw Data'!C2603),"-",'Step 1.1 Raw Data'!C2603)</f>
        <v>85.679400000000001</v>
      </c>
      <c r="F2603">
        <f>IF(ISBLANK('Step 1.1 Raw Data'!D2603),"-",'Step 1.1 Raw Data'!D2603)</f>
        <v>85.679400000000001</v>
      </c>
      <c r="G2603" s="17">
        <f t="shared" si="200"/>
        <v>85.679400000000001</v>
      </c>
      <c r="H2603" s="61">
        <f>(SQRT(3)*G2603*'Step 1.1 Raw Data'!$G$3*'Step 1.1 Raw Data'!$G$4)/1000</f>
        <v>30.999500339925699</v>
      </c>
      <c r="J2603" s="10"/>
      <c r="K2603"/>
      <c r="L2603"/>
      <c r="M2603"/>
      <c r="N2603" s="17"/>
      <c r="O2603"/>
      <c r="P2603" s="10"/>
      <c r="Q2603"/>
      <c r="R2603"/>
      <c r="S2603"/>
      <c r="T2603" s="17"/>
    </row>
    <row r="2604" spans="1:20" x14ac:dyDescent="0.3">
      <c r="A2604" s="10">
        <f>IF(ISBLANK('Step 1.1 Raw Data'!A2604),"-",'Step 1.1 Raw Data'!A2604)</f>
        <v>43240.833483854163</v>
      </c>
      <c r="B2604">
        <f t="shared" si="199"/>
        <v>20</v>
      </c>
      <c r="C2604">
        <f t="shared" si="198"/>
        <v>1</v>
      </c>
      <c r="D2604">
        <f>IF(ISBLANK('Step 1.1 Raw Data'!B2604),"-",'Step 1.1 Raw Data'!B2604)</f>
        <v>86.329400000000007</v>
      </c>
      <c r="E2604">
        <f>IF(ISBLANK('Step 1.1 Raw Data'!C2604),"-",'Step 1.1 Raw Data'!C2604)</f>
        <v>86.329400000000007</v>
      </c>
      <c r="F2604">
        <f>IF(ISBLANK('Step 1.1 Raw Data'!D2604),"-",'Step 1.1 Raw Data'!D2604)</f>
        <v>86.329400000000007</v>
      </c>
      <c r="G2604" s="17">
        <f t="shared" si="200"/>
        <v>86.329400000000007</v>
      </c>
      <c r="H2604" s="61">
        <f>(SQRT(3)*G2604*'Step 1.1 Raw Data'!$G$3*'Step 1.1 Raw Data'!$G$4)/1000</f>
        <v>31.234675600501195</v>
      </c>
      <c r="J2604" s="10"/>
      <c r="K2604"/>
      <c r="L2604"/>
      <c r="M2604"/>
      <c r="N2604" s="17"/>
      <c r="O2604"/>
      <c r="P2604" s="10"/>
      <c r="Q2604"/>
      <c r="R2604"/>
      <c r="S2604"/>
      <c r="T2604" s="17"/>
    </row>
    <row r="2605" spans="1:20" x14ac:dyDescent="0.3">
      <c r="A2605" s="10">
        <f>IF(ISBLANK('Step 1.1 Raw Data'!A2605),"-",'Step 1.1 Raw Data'!A2605)</f>
        <v>43240.8751505787</v>
      </c>
      <c r="B2605">
        <f t="shared" si="199"/>
        <v>21</v>
      </c>
      <c r="C2605">
        <f t="shared" si="198"/>
        <v>1</v>
      </c>
      <c r="D2605">
        <f>IF(ISBLANK('Step 1.1 Raw Data'!B2605),"-",'Step 1.1 Raw Data'!B2605)</f>
        <v>86.356899999999996</v>
      </c>
      <c r="E2605">
        <f>IF(ISBLANK('Step 1.1 Raw Data'!C2605),"-",'Step 1.1 Raw Data'!C2605)</f>
        <v>86.356899999999996</v>
      </c>
      <c r="F2605">
        <f>IF(ISBLANK('Step 1.1 Raw Data'!D2605),"-",'Step 1.1 Raw Data'!D2605)</f>
        <v>86.356899999999996</v>
      </c>
      <c r="G2605" s="17">
        <f t="shared" si="200"/>
        <v>86.356899999999996</v>
      </c>
      <c r="H2605" s="61">
        <f>(SQRT(3)*G2605*'Step 1.1 Raw Data'!$G$3*'Step 1.1 Raw Data'!$G$4)/1000</f>
        <v>31.244625323064</v>
      </c>
      <c r="J2605" s="10"/>
      <c r="K2605"/>
      <c r="L2605"/>
      <c r="M2605"/>
      <c r="N2605" s="17"/>
      <c r="O2605"/>
      <c r="P2605" s="10"/>
      <c r="Q2605"/>
      <c r="R2605"/>
      <c r="S2605"/>
      <c r="T2605" s="17"/>
    </row>
    <row r="2606" spans="1:20" x14ac:dyDescent="0.3">
      <c r="A2606" s="10">
        <f>IF(ISBLANK('Step 1.1 Raw Data'!A2606),"-",'Step 1.1 Raw Data'!A2606)</f>
        <v>43240.916817303238</v>
      </c>
      <c r="B2606">
        <f t="shared" si="199"/>
        <v>22</v>
      </c>
      <c r="C2606">
        <f t="shared" si="198"/>
        <v>1</v>
      </c>
      <c r="D2606">
        <f>IF(ISBLANK('Step 1.1 Raw Data'!B2606),"-",'Step 1.1 Raw Data'!B2606)</f>
        <v>86.488100000000003</v>
      </c>
      <c r="E2606">
        <f>IF(ISBLANK('Step 1.1 Raw Data'!C2606),"-",'Step 1.1 Raw Data'!C2606)</f>
        <v>86.488100000000003</v>
      </c>
      <c r="F2606">
        <f>IF(ISBLANK('Step 1.1 Raw Data'!D2606),"-",'Step 1.1 Raw Data'!D2606)</f>
        <v>86.488100000000003</v>
      </c>
      <c r="G2606" s="17">
        <f t="shared" si="200"/>
        <v>86.488099999999989</v>
      </c>
      <c r="H2606" s="61">
        <f>(SQRT(3)*G2606*'Step 1.1 Raw Data'!$G$3*'Step 1.1 Raw Data'!$G$4)/1000</f>
        <v>31.292094544890926</v>
      </c>
      <c r="J2606" s="10"/>
      <c r="K2606"/>
      <c r="L2606"/>
      <c r="M2606"/>
      <c r="N2606" s="17"/>
      <c r="O2606"/>
      <c r="P2606" s="10"/>
      <c r="Q2606"/>
      <c r="R2606"/>
      <c r="S2606"/>
      <c r="T2606" s="17"/>
    </row>
    <row r="2607" spans="1:20" x14ac:dyDescent="0.3">
      <c r="A2607" s="10">
        <f>IF(ISBLANK('Step 1.1 Raw Data'!A2607),"-",'Step 1.1 Raw Data'!A2607)</f>
        <v>43240.958484027775</v>
      </c>
      <c r="B2607">
        <f t="shared" si="199"/>
        <v>23</v>
      </c>
      <c r="C2607">
        <f t="shared" si="198"/>
        <v>1</v>
      </c>
      <c r="D2607">
        <f>IF(ISBLANK('Step 1.1 Raw Data'!B2607),"-",'Step 1.1 Raw Data'!B2607)</f>
        <v>86.433199999999999</v>
      </c>
      <c r="E2607">
        <f>IF(ISBLANK('Step 1.1 Raw Data'!C2607),"-",'Step 1.1 Raw Data'!C2607)</f>
        <v>86.433199999999999</v>
      </c>
      <c r="F2607">
        <f>IF(ISBLANK('Step 1.1 Raw Data'!D2607),"-",'Step 1.1 Raw Data'!D2607)</f>
        <v>86.433199999999999</v>
      </c>
      <c r="G2607" s="17">
        <f t="shared" si="200"/>
        <v>86.433199999999999</v>
      </c>
      <c r="H2607" s="61">
        <f>(SQRT(3)*G2607*'Step 1.1 Raw Data'!$G$3*'Step 1.1 Raw Data'!$G$4)/1000</f>
        <v>31.27223128057463</v>
      </c>
      <c r="J2607" s="10"/>
      <c r="K2607"/>
      <c r="L2607"/>
      <c r="M2607"/>
      <c r="N2607" s="17"/>
      <c r="O2607"/>
      <c r="P2607" s="10"/>
      <c r="Q2607"/>
      <c r="R2607"/>
      <c r="S2607"/>
      <c r="T2607" s="17"/>
    </row>
    <row r="2608" spans="1:20" x14ac:dyDescent="0.3">
      <c r="A2608" s="10">
        <f>IF(ISBLANK('Step 1.1 Raw Data'!A2608),"-",'Step 1.1 Raw Data'!A2608)</f>
        <v>43241.000150752312</v>
      </c>
      <c r="B2608">
        <f t="shared" si="199"/>
        <v>0</v>
      </c>
      <c r="C2608">
        <f t="shared" si="198"/>
        <v>2</v>
      </c>
      <c r="D2608">
        <f>IF(ISBLANK('Step 1.1 Raw Data'!B2608),"-",'Step 1.1 Raw Data'!B2608)</f>
        <v>86.408799999999999</v>
      </c>
      <c r="E2608">
        <f>IF(ISBLANK('Step 1.1 Raw Data'!C2608),"-",'Step 1.1 Raw Data'!C2608)</f>
        <v>86.408799999999999</v>
      </c>
      <c r="F2608">
        <f>IF(ISBLANK('Step 1.1 Raw Data'!D2608),"-",'Step 1.1 Raw Data'!D2608)</f>
        <v>86.408799999999999</v>
      </c>
      <c r="G2608" s="17">
        <f t="shared" si="200"/>
        <v>86.408799999999999</v>
      </c>
      <c r="H2608" s="61">
        <f>(SQRT(3)*G2608*'Step 1.1 Raw Data'!$G$3*'Step 1.1 Raw Data'!$G$4)/1000</f>
        <v>31.263403163100719</v>
      </c>
      <c r="J2608" s="10"/>
      <c r="K2608"/>
      <c r="L2608"/>
      <c r="M2608"/>
      <c r="N2608" s="17"/>
      <c r="O2608"/>
      <c r="P2608" s="10"/>
      <c r="Q2608"/>
      <c r="R2608"/>
      <c r="S2608"/>
      <c r="T2608" s="17"/>
    </row>
    <row r="2609" spans="1:20" x14ac:dyDescent="0.3">
      <c r="A2609" s="10">
        <f>IF(ISBLANK('Step 1.1 Raw Data'!A2609),"-",'Step 1.1 Raw Data'!A2609)</f>
        <v>43241.041817476849</v>
      </c>
      <c r="B2609">
        <f t="shared" si="199"/>
        <v>1</v>
      </c>
      <c r="C2609">
        <f t="shared" si="198"/>
        <v>2</v>
      </c>
      <c r="D2609">
        <f>IF(ISBLANK('Step 1.1 Raw Data'!B2609),"-",'Step 1.1 Raw Data'!B2609)</f>
        <v>86.042599999999993</v>
      </c>
      <c r="E2609">
        <f>IF(ISBLANK('Step 1.1 Raw Data'!C2609),"-",'Step 1.1 Raw Data'!C2609)</f>
        <v>86.042599999999993</v>
      </c>
      <c r="F2609">
        <f>IF(ISBLANK('Step 1.1 Raw Data'!D2609),"-",'Step 1.1 Raw Data'!D2609)</f>
        <v>86.042599999999993</v>
      </c>
      <c r="G2609" s="17">
        <f t="shared" si="200"/>
        <v>86.042599999999993</v>
      </c>
      <c r="H2609" s="61">
        <f>(SQRT(3)*G2609*'Step 1.1 Raw Data'!$G$3*'Step 1.1 Raw Data'!$G$4)/1000</f>
        <v>31.130909039373417</v>
      </c>
      <c r="J2609" s="10"/>
      <c r="K2609"/>
      <c r="L2609"/>
      <c r="M2609"/>
      <c r="N2609" s="17"/>
      <c r="O2609"/>
      <c r="P2609" s="10"/>
      <c r="Q2609"/>
      <c r="R2609"/>
      <c r="S2609"/>
      <c r="T2609" s="17"/>
    </row>
    <row r="2610" spans="1:20" x14ac:dyDescent="0.3">
      <c r="A2610" s="10">
        <f>IF(ISBLANK('Step 1.1 Raw Data'!A2610),"-",'Step 1.1 Raw Data'!A2610)</f>
        <v>43241.083484201386</v>
      </c>
      <c r="B2610">
        <f t="shared" si="199"/>
        <v>2</v>
      </c>
      <c r="C2610">
        <f t="shared" si="198"/>
        <v>2</v>
      </c>
      <c r="D2610">
        <f>IF(ISBLANK('Step 1.1 Raw Data'!B2610),"-",'Step 1.1 Raw Data'!B2610)</f>
        <v>86.391999999999996</v>
      </c>
      <c r="E2610">
        <f>IF(ISBLANK('Step 1.1 Raw Data'!C2610),"-",'Step 1.1 Raw Data'!C2610)</f>
        <v>86.391999999999996</v>
      </c>
      <c r="F2610">
        <f>IF(ISBLANK('Step 1.1 Raw Data'!D2610),"-",'Step 1.1 Raw Data'!D2610)</f>
        <v>86.391999999999996</v>
      </c>
      <c r="G2610" s="17">
        <f t="shared" si="200"/>
        <v>86.391999999999996</v>
      </c>
      <c r="H2610" s="61">
        <f>(SQRT(3)*G2610*'Step 1.1 Raw Data'!$G$3*'Step 1.1 Raw Data'!$G$4)/1000</f>
        <v>31.257324787135076</v>
      </c>
      <c r="J2610" s="10"/>
      <c r="K2610"/>
      <c r="L2610"/>
      <c r="M2610"/>
      <c r="N2610" s="17"/>
      <c r="O2610"/>
      <c r="P2610" s="10"/>
      <c r="Q2610"/>
      <c r="R2610"/>
      <c r="S2610"/>
      <c r="T2610" s="17"/>
    </row>
    <row r="2611" spans="1:20" x14ac:dyDescent="0.3">
      <c r="A2611" s="10">
        <f>IF(ISBLANK('Step 1.1 Raw Data'!A2611),"-",'Step 1.1 Raw Data'!A2611)</f>
        <v>43241.125150925924</v>
      </c>
      <c r="B2611">
        <f t="shared" si="199"/>
        <v>3</v>
      </c>
      <c r="C2611">
        <f t="shared" si="198"/>
        <v>2</v>
      </c>
      <c r="D2611">
        <f>IF(ISBLANK('Step 1.1 Raw Data'!B2611),"-",'Step 1.1 Raw Data'!B2611)</f>
        <v>86.277600000000007</v>
      </c>
      <c r="E2611">
        <f>IF(ISBLANK('Step 1.1 Raw Data'!C2611),"-",'Step 1.1 Raw Data'!C2611)</f>
        <v>86.277600000000007</v>
      </c>
      <c r="F2611">
        <f>IF(ISBLANK('Step 1.1 Raw Data'!D2611),"-",'Step 1.1 Raw Data'!D2611)</f>
        <v>86.277600000000007</v>
      </c>
      <c r="G2611" s="17">
        <f t="shared" si="200"/>
        <v>86.277600000000007</v>
      </c>
      <c r="H2611" s="61">
        <f>(SQRT(3)*G2611*'Step 1.1 Raw Data'!$G$3*'Step 1.1 Raw Data'!$G$4)/1000</f>
        <v>31.215933941273793</v>
      </c>
      <c r="J2611" s="10"/>
      <c r="K2611"/>
      <c r="L2611"/>
      <c r="M2611"/>
      <c r="N2611" s="17"/>
      <c r="O2611"/>
      <c r="P2611" s="10"/>
      <c r="Q2611"/>
      <c r="R2611"/>
      <c r="S2611"/>
      <c r="T2611" s="17"/>
    </row>
    <row r="2612" spans="1:20" x14ac:dyDescent="0.3">
      <c r="A2612" s="10">
        <f>IF(ISBLANK('Step 1.1 Raw Data'!A2612),"-",'Step 1.1 Raw Data'!A2612)</f>
        <v>43241.166817650461</v>
      </c>
      <c r="B2612">
        <f t="shared" si="199"/>
        <v>4</v>
      </c>
      <c r="C2612">
        <f t="shared" si="198"/>
        <v>2</v>
      </c>
      <c r="D2612">
        <f>IF(ISBLANK('Step 1.1 Raw Data'!B2612),"-",'Step 1.1 Raw Data'!B2612)</f>
        <v>86.503399999999999</v>
      </c>
      <c r="E2612">
        <f>IF(ISBLANK('Step 1.1 Raw Data'!C2612),"-",'Step 1.1 Raw Data'!C2612)</f>
        <v>86.503399999999999</v>
      </c>
      <c r="F2612">
        <f>IF(ISBLANK('Step 1.1 Raw Data'!D2612),"-",'Step 1.1 Raw Data'!D2612)</f>
        <v>86.503399999999999</v>
      </c>
      <c r="G2612" s="17">
        <f t="shared" si="200"/>
        <v>86.503399999999999</v>
      </c>
      <c r="H2612" s="61">
        <f>(SQRT(3)*G2612*'Step 1.1 Raw Data'!$G$3*'Step 1.1 Raw Data'!$G$4)/1000</f>
        <v>31.297630208716786</v>
      </c>
      <c r="J2612" s="10"/>
      <c r="K2612"/>
      <c r="L2612"/>
      <c r="M2612"/>
      <c r="N2612" s="17"/>
      <c r="O2612"/>
      <c r="P2612" s="10"/>
      <c r="Q2612"/>
      <c r="R2612"/>
      <c r="S2612"/>
      <c r="T2612" s="17"/>
    </row>
    <row r="2613" spans="1:20" x14ac:dyDescent="0.3">
      <c r="A2613" s="10">
        <f>IF(ISBLANK('Step 1.1 Raw Data'!A2613),"-",'Step 1.1 Raw Data'!A2613)</f>
        <v>43241.208484374998</v>
      </c>
      <c r="B2613">
        <f t="shared" si="199"/>
        <v>5</v>
      </c>
      <c r="C2613">
        <f t="shared" si="198"/>
        <v>2</v>
      </c>
      <c r="D2613">
        <f>IF(ISBLANK('Step 1.1 Raw Data'!B2613),"-",'Step 1.1 Raw Data'!B2613)</f>
        <v>86.366100000000003</v>
      </c>
      <c r="E2613">
        <f>IF(ISBLANK('Step 1.1 Raw Data'!C2613),"-",'Step 1.1 Raw Data'!C2613)</f>
        <v>86.366100000000003</v>
      </c>
      <c r="F2613">
        <f>IF(ISBLANK('Step 1.1 Raw Data'!D2613),"-",'Step 1.1 Raw Data'!D2613)</f>
        <v>86.366100000000003</v>
      </c>
      <c r="G2613" s="17">
        <f t="shared" si="200"/>
        <v>86.366100000000003</v>
      </c>
      <c r="H2613" s="61">
        <f>(SQRT(3)*G2613*'Step 1.1 Raw Data'!$G$3*'Step 1.1 Raw Data'!$G$4)/1000</f>
        <v>31.247953957521378</v>
      </c>
      <c r="J2613" s="10"/>
      <c r="K2613"/>
      <c r="L2613"/>
      <c r="M2613"/>
      <c r="N2613" s="17"/>
      <c r="O2613"/>
      <c r="P2613" s="10"/>
      <c r="Q2613"/>
      <c r="R2613"/>
      <c r="S2613"/>
      <c r="T2613" s="17"/>
    </row>
    <row r="2614" spans="1:20" x14ac:dyDescent="0.3">
      <c r="A2614" s="10">
        <f>IF(ISBLANK('Step 1.1 Raw Data'!A2614),"-",'Step 1.1 Raw Data'!A2614)</f>
        <v>43241.250151099535</v>
      </c>
      <c r="B2614">
        <f t="shared" si="199"/>
        <v>6</v>
      </c>
      <c r="C2614">
        <f t="shared" si="198"/>
        <v>2</v>
      </c>
      <c r="D2614">
        <f>IF(ISBLANK('Step 1.1 Raw Data'!B2614),"-",'Step 1.1 Raw Data'!B2614)</f>
        <v>86.2898</v>
      </c>
      <c r="E2614">
        <f>IF(ISBLANK('Step 1.1 Raw Data'!C2614),"-",'Step 1.1 Raw Data'!C2614)</f>
        <v>86.2898</v>
      </c>
      <c r="F2614">
        <f>IF(ISBLANK('Step 1.1 Raw Data'!D2614),"-",'Step 1.1 Raw Data'!D2614)</f>
        <v>86.2898</v>
      </c>
      <c r="G2614" s="17">
        <f t="shared" si="200"/>
        <v>86.2898</v>
      </c>
      <c r="H2614" s="61">
        <f>(SQRT(3)*G2614*'Step 1.1 Raw Data'!$G$3*'Step 1.1 Raw Data'!$G$4)/1000</f>
        <v>31.220348000010748</v>
      </c>
      <c r="J2614" s="10"/>
      <c r="K2614"/>
      <c r="L2614"/>
      <c r="M2614"/>
      <c r="N2614" s="17"/>
      <c r="O2614"/>
      <c r="P2614" s="10"/>
      <c r="Q2614"/>
      <c r="R2614"/>
      <c r="S2614"/>
      <c r="T2614" s="17"/>
    </row>
    <row r="2615" spans="1:20" x14ac:dyDescent="0.3">
      <c r="A2615" s="10">
        <f>IF(ISBLANK('Step 1.1 Raw Data'!A2615),"-",'Step 1.1 Raw Data'!A2615)</f>
        <v>43241.291817824072</v>
      </c>
      <c r="B2615">
        <f t="shared" si="199"/>
        <v>7</v>
      </c>
      <c r="C2615">
        <f t="shared" si="198"/>
        <v>2</v>
      </c>
      <c r="D2615">
        <f>IF(ISBLANK('Step 1.1 Raw Data'!B2615),"-",'Step 1.1 Raw Data'!B2615)</f>
        <v>86.204300000000003</v>
      </c>
      <c r="E2615">
        <f>IF(ISBLANK('Step 1.1 Raw Data'!C2615),"-",'Step 1.1 Raw Data'!C2615)</f>
        <v>86.204300000000003</v>
      </c>
      <c r="F2615">
        <f>IF(ISBLANK('Step 1.1 Raw Data'!D2615),"-",'Step 1.1 Raw Data'!D2615)</f>
        <v>86.204300000000003</v>
      </c>
      <c r="G2615" s="17">
        <f t="shared" si="200"/>
        <v>86.204300000000003</v>
      </c>
      <c r="H2615" s="61">
        <f>(SQRT(3)*G2615*'Step 1.1 Raw Data'!$G$3*'Step 1.1 Raw Data'!$G$4)/1000</f>
        <v>31.189413408042743</v>
      </c>
      <c r="J2615" s="10"/>
      <c r="K2615"/>
      <c r="L2615"/>
      <c r="M2615"/>
      <c r="N2615" s="17"/>
      <c r="O2615"/>
      <c r="P2615" s="10"/>
      <c r="Q2615"/>
      <c r="R2615"/>
      <c r="S2615"/>
      <c r="T2615" s="17"/>
    </row>
    <row r="2616" spans="1:20" x14ac:dyDescent="0.3">
      <c r="A2616" s="10">
        <f>IF(ISBLANK('Step 1.1 Raw Data'!A2616),"-",'Step 1.1 Raw Data'!A2616)</f>
        <v>43241.33348454861</v>
      </c>
      <c r="B2616">
        <f t="shared" si="199"/>
        <v>8</v>
      </c>
      <c r="C2616">
        <f t="shared" si="198"/>
        <v>2</v>
      </c>
      <c r="D2616">
        <f>IF(ISBLANK('Step 1.1 Raw Data'!B2616),"-",'Step 1.1 Raw Data'!B2616)</f>
        <v>86.335499999999996</v>
      </c>
      <c r="E2616">
        <f>IF(ISBLANK('Step 1.1 Raw Data'!C2616),"-",'Step 1.1 Raw Data'!C2616)</f>
        <v>86.335499999999996</v>
      </c>
      <c r="F2616">
        <f>IF(ISBLANK('Step 1.1 Raw Data'!D2616),"-",'Step 1.1 Raw Data'!D2616)</f>
        <v>86.335499999999996</v>
      </c>
      <c r="G2616" s="17">
        <f t="shared" si="200"/>
        <v>86.335499999999982</v>
      </c>
      <c r="H2616" s="61">
        <f>(SQRT(3)*G2616*'Step 1.1 Raw Data'!$G$3*'Step 1.1 Raw Data'!$G$4)/1000</f>
        <v>31.236882629869662</v>
      </c>
      <c r="J2616" s="10"/>
      <c r="K2616"/>
      <c r="L2616"/>
      <c r="M2616"/>
      <c r="N2616" s="17"/>
      <c r="O2616"/>
      <c r="P2616" s="10"/>
      <c r="Q2616"/>
      <c r="R2616"/>
      <c r="S2616"/>
      <c r="T2616" s="17"/>
    </row>
    <row r="2617" spans="1:20" x14ac:dyDescent="0.3">
      <c r="A2617" s="10">
        <f>IF(ISBLANK('Step 1.1 Raw Data'!A2617),"-",'Step 1.1 Raw Data'!A2617)</f>
        <v>43241.375151273147</v>
      </c>
      <c r="B2617">
        <f t="shared" si="199"/>
        <v>9</v>
      </c>
      <c r="C2617">
        <f t="shared" si="198"/>
        <v>2</v>
      </c>
      <c r="D2617">
        <f>IF(ISBLANK('Step 1.1 Raw Data'!B2617),"-",'Step 1.1 Raw Data'!B2617)</f>
        <v>86.379800000000003</v>
      </c>
      <c r="E2617">
        <f>IF(ISBLANK('Step 1.1 Raw Data'!C2617),"-",'Step 1.1 Raw Data'!C2617)</f>
        <v>86.379800000000003</v>
      </c>
      <c r="F2617">
        <f>IF(ISBLANK('Step 1.1 Raw Data'!D2617),"-",'Step 1.1 Raw Data'!D2617)</f>
        <v>86.379800000000003</v>
      </c>
      <c r="G2617" s="17">
        <f t="shared" si="200"/>
        <v>86.379800000000003</v>
      </c>
      <c r="H2617" s="61">
        <f>(SQRT(3)*G2617*'Step 1.1 Raw Data'!$G$3*'Step 1.1 Raw Data'!$G$4)/1000</f>
        <v>31.252910728398124</v>
      </c>
      <c r="J2617" s="10"/>
      <c r="K2617"/>
      <c r="L2617"/>
      <c r="M2617"/>
      <c r="N2617" s="17"/>
      <c r="O2617"/>
      <c r="P2617" s="10"/>
      <c r="Q2617"/>
      <c r="R2617"/>
      <c r="S2617"/>
      <c r="T2617" s="17"/>
    </row>
    <row r="2618" spans="1:20" x14ac:dyDescent="0.3">
      <c r="A2618" s="10">
        <f>IF(ISBLANK('Step 1.1 Raw Data'!A2618),"-",'Step 1.1 Raw Data'!A2618)</f>
        <v>43241.416817997684</v>
      </c>
      <c r="B2618">
        <f t="shared" si="199"/>
        <v>10</v>
      </c>
      <c r="C2618">
        <f t="shared" si="198"/>
        <v>2</v>
      </c>
      <c r="D2618">
        <f>IF(ISBLANK('Step 1.1 Raw Data'!B2618),"-",'Step 1.1 Raw Data'!B2618)</f>
        <v>86.227199999999996</v>
      </c>
      <c r="E2618">
        <f>IF(ISBLANK('Step 1.1 Raw Data'!C2618),"-",'Step 1.1 Raw Data'!C2618)</f>
        <v>86.227199999999996</v>
      </c>
      <c r="F2618">
        <f>IF(ISBLANK('Step 1.1 Raw Data'!D2618),"-",'Step 1.1 Raw Data'!D2618)</f>
        <v>86.227199999999996</v>
      </c>
      <c r="G2618" s="17">
        <f t="shared" si="200"/>
        <v>86.227199999999996</v>
      </c>
      <c r="H2618" s="61">
        <f>(SQRT(3)*G2618*'Step 1.1 Raw Data'!$G$3*'Step 1.1 Raw Data'!$G$4)/1000</f>
        <v>31.197698813376856</v>
      </c>
      <c r="J2618" s="10"/>
      <c r="K2618"/>
      <c r="L2618"/>
      <c r="M2618"/>
      <c r="N2618" s="17"/>
      <c r="O2618"/>
      <c r="P2618" s="10"/>
      <c r="Q2618"/>
      <c r="R2618"/>
      <c r="S2618"/>
      <c r="T2618" s="17"/>
    </row>
    <row r="2619" spans="1:20" x14ac:dyDescent="0.3">
      <c r="A2619" s="10">
        <f>IF(ISBLANK('Step 1.1 Raw Data'!A2619),"-",'Step 1.1 Raw Data'!A2619)</f>
        <v>43241.458484722221</v>
      </c>
      <c r="B2619">
        <f t="shared" si="199"/>
        <v>11</v>
      </c>
      <c r="C2619">
        <f t="shared" si="198"/>
        <v>2</v>
      </c>
      <c r="D2619">
        <f>IF(ISBLANK('Step 1.1 Raw Data'!B2619),"-",'Step 1.1 Raw Data'!B2619)</f>
        <v>86.2119</v>
      </c>
      <c r="E2619">
        <f>IF(ISBLANK('Step 1.1 Raw Data'!C2619),"-",'Step 1.1 Raw Data'!C2619)</f>
        <v>86.2119</v>
      </c>
      <c r="F2619">
        <f>IF(ISBLANK('Step 1.1 Raw Data'!D2619),"-",'Step 1.1 Raw Data'!D2619)</f>
        <v>86.2119</v>
      </c>
      <c r="G2619" s="17">
        <f t="shared" si="200"/>
        <v>86.2119</v>
      </c>
      <c r="H2619" s="61">
        <f>(SQRT(3)*G2619*'Step 1.1 Raw Data'!$G$3*'Step 1.1 Raw Data'!$G$4)/1000</f>
        <v>31.192163149551003</v>
      </c>
      <c r="J2619" s="10"/>
      <c r="K2619"/>
      <c r="L2619"/>
      <c r="M2619"/>
      <c r="N2619" s="17"/>
      <c r="O2619"/>
      <c r="P2619" s="10"/>
      <c r="Q2619"/>
      <c r="R2619"/>
      <c r="S2619"/>
      <c r="T2619" s="17"/>
    </row>
    <row r="2620" spans="1:20" x14ac:dyDescent="0.3">
      <c r="A2620" s="10">
        <f>IF(ISBLANK('Step 1.1 Raw Data'!A2620),"-",'Step 1.1 Raw Data'!A2620)</f>
        <v>43241.500151446759</v>
      </c>
      <c r="B2620">
        <f t="shared" si="199"/>
        <v>12</v>
      </c>
      <c r="C2620">
        <f t="shared" si="198"/>
        <v>2</v>
      </c>
      <c r="D2620">
        <f>IF(ISBLANK('Step 1.1 Raw Data'!B2620),"-",'Step 1.1 Raw Data'!B2620)</f>
        <v>86.388999999999996</v>
      </c>
      <c r="E2620">
        <f>IF(ISBLANK('Step 1.1 Raw Data'!C2620),"-",'Step 1.1 Raw Data'!C2620)</f>
        <v>86.388999999999996</v>
      </c>
      <c r="F2620">
        <f>IF(ISBLANK('Step 1.1 Raw Data'!D2620),"-",'Step 1.1 Raw Data'!D2620)</f>
        <v>86.388999999999996</v>
      </c>
      <c r="G2620" s="17">
        <f t="shared" si="200"/>
        <v>86.388999999999996</v>
      </c>
      <c r="H2620" s="61">
        <f>(SQRT(3)*G2620*'Step 1.1 Raw Data'!$G$3*'Step 1.1 Raw Data'!$G$4)/1000</f>
        <v>31.256239362855496</v>
      </c>
      <c r="J2620" s="10"/>
      <c r="K2620"/>
      <c r="L2620"/>
      <c r="M2620"/>
      <c r="N2620" s="17"/>
      <c r="O2620"/>
      <c r="P2620" s="10"/>
      <c r="Q2620"/>
      <c r="R2620"/>
      <c r="S2620"/>
      <c r="T2620" s="17"/>
    </row>
    <row r="2621" spans="1:20" x14ac:dyDescent="0.3">
      <c r="A2621" s="10">
        <f>IF(ISBLANK('Step 1.1 Raw Data'!A2621),"-",'Step 1.1 Raw Data'!A2621)</f>
        <v>43241.541818171296</v>
      </c>
      <c r="B2621">
        <f t="shared" si="199"/>
        <v>13</v>
      </c>
      <c r="C2621">
        <f t="shared" si="198"/>
        <v>2</v>
      </c>
      <c r="D2621">
        <f>IF(ISBLANK('Step 1.1 Raw Data'!B2621),"-",'Step 1.1 Raw Data'!B2621)</f>
        <v>86.402699999999996</v>
      </c>
      <c r="E2621">
        <f>IF(ISBLANK('Step 1.1 Raw Data'!C2621),"-",'Step 1.1 Raw Data'!C2621)</f>
        <v>86.402699999999996</v>
      </c>
      <c r="F2621">
        <f>IF(ISBLANK('Step 1.1 Raw Data'!D2621),"-",'Step 1.1 Raw Data'!D2621)</f>
        <v>86.402699999999996</v>
      </c>
      <c r="G2621" s="17">
        <f t="shared" si="200"/>
        <v>86.402699999999996</v>
      </c>
      <c r="H2621" s="61">
        <f>(SQRT(3)*G2621*'Step 1.1 Raw Data'!$G$3*'Step 1.1 Raw Data'!$G$4)/1000</f>
        <v>31.261196133732241</v>
      </c>
      <c r="J2621" s="10"/>
      <c r="K2621"/>
      <c r="L2621"/>
      <c r="M2621"/>
      <c r="N2621" s="17"/>
      <c r="O2621"/>
      <c r="P2621" s="10"/>
      <c r="Q2621"/>
      <c r="R2621"/>
      <c r="S2621"/>
      <c r="T2621" s="17"/>
    </row>
    <row r="2622" spans="1:20" x14ac:dyDescent="0.3">
      <c r="A2622" s="10">
        <f>IF(ISBLANK('Step 1.1 Raw Data'!A2622),"-",'Step 1.1 Raw Data'!A2622)</f>
        <v>43241.583484895833</v>
      </c>
      <c r="B2622">
        <f t="shared" si="199"/>
        <v>14</v>
      </c>
      <c r="C2622">
        <f t="shared" si="198"/>
        <v>2</v>
      </c>
      <c r="D2622">
        <f>IF(ISBLANK('Step 1.1 Raw Data'!B2622),"-",'Step 1.1 Raw Data'!B2622)</f>
        <v>86.378299999999996</v>
      </c>
      <c r="E2622">
        <f>IF(ISBLANK('Step 1.1 Raw Data'!C2622),"-",'Step 1.1 Raw Data'!C2622)</f>
        <v>86.378299999999996</v>
      </c>
      <c r="F2622">
        <f>IF(ISBLANK('Step 1.1 Raw Data'!D2622),"-",'Step 1.1 Raw Data'!D2622)</f>
        <v>86.378299999999996</v>
      </c>
      <c r="G2622" s="17">
        <f t="shared" si="200"/>
        <v>86.37830000000001</v>
      </c>
      <c r="H2622" s="61">
        <f>(SQRT(3)*G2622*'Step 1.1 Raw Data'!$G$3*'Step 1.1 Raw Data'!$G$4)/1000</f>
        <v>31.252368016258334</v>
      </c>
      <c r="J2622" s="10"/>
      <c r="K2622"/>
      <c r="L2622"/>
      <c r="M2622"/>
      <c r="N2622" s="17"/>
      <c r="O2622"/>
      <c r="P2622" s="10"/>
      <c r="Q2622"/>
      <c r="R2622"/>
      <c r="S2622"/>
      <c r="T2622" s="17"/>
    </row>
    <row r="2623" spans="1:20" x14ac:dyDescent="0.3">
      <c r="A2623" s="10">
        <f>IF(ISBLANK('Step 1.1 Raw Data'!A2623),"-",'Step 1.1 Raw Data'!A2623)</f>
        <v>43241.62515162037</v>
      </c>
      <c r="B2623">
        <f t="shared" si="199"/>
        <v>15</v>
      </c>
      <c r="C2623">
        <f t="shared" si="198"/>
        <v>2</v>
      </c>
      <c r="D2623">
        <f>IF(ISBLANK('Step 1.1 Raw Data'!B2623),"-",'Step 1.1 Raw Data'!B2623)</f>
        <v>86.335499999999996</v>
      </c>
      <c r="E2623">
        <f>IF(ISBLANK('Step 1.1 Raw Data'!C2623),"-",'Step 1.1 Raw Data'!C2623)</f>
        <v>86.335499999999996</v>
      </c>
      <c r="F2623">
        <f>IF(ISBLANK('Step 1.1 Raw Data'!D2623),"-",'Step 1.1 Raw Data'!D2623)</f>
        <v>86.335499999999996</v>
      </c>
      <c r="G2623" s="17">
        <f t="shared" si="200"/>
        <v>86.335499999999982</v>
      </c>
      <c r="H2623" s="61">
        <f>(SQRT(3)*G2623*'Step 1.1 Raw Data'!$G$3*'Step 1.1 Raw Data'!$G$4)/1000</f>
        <v>31.236882629869662</v>
      </c>
      <c r="J2623" s="10"/>
      <c r="K2623"/>
      <c r="L2623"/>
      <c r="M2623"/>
      <c r="N2623" s="17"/>
      <c r="O2623"/>
      <c r="P2623" s="10"/>
      <c r="Q2623"/>
      <c r="R2623"/>
      <c r="S2623"/>
      <c r="T2623" s="17"/>
    </row>
    <row r="2624" spans="1:20" x14ac:dyDescent="0.3">
      <c r="A2624" s="10">
        <f>IF(ISBLANK('Step 1.1 Raw Data'!A2624),"-",'Step 1.1 Raw Data'!A2624)</f>
        <v>43241.666818344907</v>
      </c>
      <c r="B2624">
        <f t="shared" si="199"/>
        <v>16</v>
      </c>
      <c r="C2624">
        <f t="shared" si="198"/>
        <v>2</v>
      </c>
      <c r="D2624">
        <f>IF(ISBLANK('Step 1.1 Raw Data'!B2624),"-",'Step 1.1 Raw Data'!B2624)</f>
        <v>86.349299999999999</v>
      </c>
      <c r="E2624">
        <f>IF(ISBLANK('Step 1.1 Raw Data'!C2624),"-",'Step 1.1 Raw Data'!C2624)</f>
        <v>86.349299999999999</v>
      </c>
      <c r="F2624">
        <f>IF(ISBLANK('Step 1.1 Raw Data'!D2624),"-",'Step 1.1 Raw Data'!D2624)</f>
        <v>86.349299999999999</v>
      </c>
      <c r="G2624" s="17">
        <f t="shared" si="200"/>
        <v>86.349300000000014</v>
      </c>
      <c r="H2624" s="61">
        <f>(SQRT(3)*G2624*'Step 1.1 Raw Data'!$G$3*'Step 1.1 Raw Data'!$G$4)/1000</f>
        <v>31.241875581555739</v>
      </c>
      <c r="J2624" s="10"/>
      <c r="K2624"/>
      <c r="L2624"/>
      <c r="M2624"/>
      <c r="N2624" s="17"/>
      <c r="O2624"/>
      <c r="P2624" s="10"/>
      <c r="Q2624"/>
      <c r="R2624"/>
      <c r="S2624"/>
      <c r="T2624" s="17"/>
    </row>
    <row r="2625" spans="1:20" x14ac:dyDescent="0.3">
      <c r="A2625" s="10">
        <f>IF(ISBLANK('Step 1.1 Raw Data'!A2625),"-",'Step 1.1 Raw Data'!A2625)</f>
        <v>43241.708485069445</v>
      </c>
      <c r="B2625">
        <f t="shared" si="199"/>
        <v>17</v>
      </c>
      <c r="C2625">
        <f t="shared" si="198"/>
        <v>2</v>
      </c>
      <c r="D2625">
        <f>IF(ISBLANK('Step 1.1 Raw Data'!B2625),"-",'Step 1.1 Raw Data'!B2625)</f>
        <v>86.244</v>
      </c>
      <c r="E2625">
        <f>IF(ISBLANK('Step 1.1 Raw Data'!C2625),"-",'Step 1.1 Raw Data'!C2625)</f>
        <v>86.244</v>
      </c>
      <c r="F2625">
        <f>IF(ISBLANK('Step 1.1 Raw Data'!D2625),"-",'Step 1.1 Raw Data'!D2625)</f>
        <v>86.244</v>
      </c>
      <c r="G2625" s="17">
        <f t="shared" si="200"/>
        <v>86.243999999999986</v>
      </c>
      <c r="H2625" s="61">
        <f>(SQRT(3)*G2625*'Step 1.1 Raw Data'!$G$3*'Step 1.1 Raw Data'!$G$4)/1000</f>
        <v>31.2037771893425</v>
      </c>
      <c r="J2625" s="10"/>
      <c r="K2625"/>
      <c r="L2625"/>
      <c r="M2625"/>
      <c r="N2625" s="17"/>
      <c r="O2625"/>
      <c r="P2625" s="10"/>
      <c r="Q2625"/>
      <c r="R2625"/>
      <c r="S2625"/>
      <c r="T2625" s="17"/>
    </row>
    <row r="2626" spans="1:20" x14ac:dyDescent="0.3">
      <c r="A2626" s="10">
        <f>IF(ISBLANK('Step 1.1 Raw Data'!A2626),"-",'Step 1.1 Raw Data'!A2626)</f>
        <v>43241.750151793982</v>
      </c>
      <c r="B2626">
        <f t="shared" si="199"/>
        <v>18</v>
      </c>
      <c r="C2626">
        <f t="shared" ref="C2626:C2689" si="201">WEEKDAY(A2626)</f>
        <v>2</v>
      </c>
      <c r="D2626">
        <f>IF(ISBLANK('Step 1.1 Raw Data'!B2626),"-",'Step 1.1 Raw Data'!B2626)</f>
        <v>86.3142</v>
      </c>
      <c r="E2626">
        <f>IF(ISBLANK('Step 1.1 Raw Data'!C2626),"-",'Step 1.1 Raw Data'!C2626)</f>
        <v>86.3142</v>
      </c>
      <c r="F2626">
        <f>IF(ISBLANK('Step 1.1 Raw Data'!D2626),"-",'Step 1.1 Raw Data'!D2626)</f>
        <v>86.3142</v>
      </c>
      <c r="G2626" s="17">
        <f t="shared" si="200"/>
        <v>86.314199999999985</v>
      </c>
      <c r="H2626" s="61">
        <f>(SQRT(3)*G2626*'Step 1.1 Raw Data'!$G$3*'Step 1.1 Raw Data'!$G$4)/1000</f>
        <v>31.229176117484656</v>
      </c>
      <c r="J2626" s="10"/>
      <c r="K2626"/>
      <c r="L2626"/>
      <c r="M2626"/>
      <c r="N2626" s="17"/>
      <c r="O2626"/>
      <c r="P2626" s="10"/>
      <c r="Q2626"/>
      <c r="R2626"/>
      <c r="S2626"/>
      <c r="T2626" s="17"/>
    </row>
    <row r="2627" spans="1:20" x14ac:dyDescent="0.3">
      <c r="A2627" s="10">
        <f>IF(ISBLANK('Step 1.1 Raw Data'!A2627),"-",'Step 1.1 Raw Data'!A2627)</f>
        <v>43241.791818518519</v>
      </c>
      <c r="B2627">
        <f t="shared" ref="B2627:B2690" si="202">HOUR(A2627)</f>
        <v>19</v>
      </c>
      <c r="C2627">
        <f t="shared" si="201"/>
        <v>2</v>
      </c>
      <c r="D2627">
        <f>IF(ISBLANK('Step 1.1 Raw Data'!B2627),"-",'Step 1.1 Raw Data'!B2627)</f>
        <v>86.2089</v>
      </c>
      <c r="E2627">
        <f>IF(ISBLANK('Step 1.1 Raw Data'!C2627),"-",'Step 1.1 Raw Data'!C2627)</f>
        <v>86.2089</v>
      </c>
      <c r="F2627">
        <f>IF(ISBLANK('Step 1.1 Raw Data'!D2627),"-",'Step 1.1 Raw Data'!D2627)</f>
        <v>86.2089</v>
      </c>
      <c r="G2627" s="17">
        <f t="shared" ref="G2627:G2690" si="203">AVERAGE(D2627:F2627)</f>
        <v>86.208900000000014</v>
      </c>
      <c r="H2627" s="61">
        <f>(SQRT(3)*G2627*'Step 1.1 Raw Data'!$G$3*'Step 1.1 Raw Data'!$G$4)/1000</f>
        <v>31.191077725271438</v>
      </c>
      <c r="J2627" s="10"/>
      <c r="K2627"/>
      <c r="L2627"/>
      <c r="M2627"/>
      <c r="N2627" s="17"/>
      <c r="O2627"/>
      <c r="P2627" s="10"/>
      <c r="Q2627"/>
      <c r="R2627"/>
      <c r="S2627"/>
      <c r="T2627" s="17"/>
    </row>
    <row r="2628" spans="1:20" x14ac:dyDescent="0.3">
      <c r="A2628" s="10">
        <f>IF(ISBLANK('Step 1.1 Raw Data'!A2628),"-",'Step 1.1 Raw Data'!A2628)</f>
        <v>43241.833485243056</v>
      </c>
      <c r="B2628">
        <f t="shared" si="202"/>
        <v>20</v>
      </c>
      <c r="C2628">
        <f t="shared" si="201"/>
        <v>2</v>
      </c>
      <c r="D2628">
        <f>IF(ISBLANK('Step 1.1 Raw Data'!B2628),"-",'Step 1.1 Raw Data'!B2628)</f>
        <v>86.218100000000007</v>
      </c>
      <c r="E2628">
        <f>IF(ISBLANK('Step 1.1 Raw Data'!C2628),"-",'Step 1.1 Raw Data'!C2628)</f>
        <v>86.218100000000007</v>
      </c>
      <c r="F2628">
        <f>IF(ISBLANK('Step 1.1 Raw Data'!D2628),"-",'Step 1.1 Raw Data'!D2628)</f>
        <v>86.218100000000007</v>
      </c>
      <c r="G2628" s="17">
        <f t="shared" si="203"/>
        <v>86.218100000000007</v>
      </c>
      <c r="H2628" s="61">
        <f>(SQRT(3)*G2628*'Step 1.1 Raw Data'!$G$3*'Step 1.1 Raw Data'!$G$4)/1000</f>
        <v>31.194406359728813</v>
      </c>
      <c r="J2628" s="10"/>
      <c r="K2628"/>
      <c r="L2628"/>
      <c r="M2628"/>
      <c r="N2628" s="17"/>
      <c r="O2628"/>
      <c r="P2628" s="10"/>
      <c r="Q2628"/>
      <c r="R2628"/>
      <c r="S2628"/>
      <c r="T2628" s="17"/>
    </row>
    <row r="2629" spans="1:20" x14ac:dyDescent="0.3">
      <c r="A2629" s="10">
        <f>IF(ISBLANK('Step 1.1 Raw Data'!A2629),"-",'Step 1.1 Raw Data'!A2629)</f>
        <v>43241.875151967593</v>
      </c>
      <c r="B2629">
        <f t="shared" si="202"/>
        <v>21</v>
      </c>
      <c r="C2629">
        <f t="shared" si="201"/>
        <v>2</v>
      </c>
      <c r="D2629">
        <f>IF(ISBLANK('Step 1.1 Raw Data'!B2629),"-",'Step 1.1 Raw Data'!B2629)</f>
        <v>86.1494</v>
      </c>
      <c r="E2629">
        <f>IF(ISBLANK('Step 1.1 Raw Data'!C2629),"-",'Step 1.1 Raw Data'!C2629)</f>
        <v>86.1494</v>
      </c>
      <c r="F2629">
        <f>IF(ISBLANK('Step 1.1 Raw Data'!D2629),"-",'Step 1.1 Raw Data'!D2629)</f>
        <v>86.1494</v>
      </c>
      <c r="G2629" s="17">
        <f t="shared" si="203"/>
        <v>86.1494</v>
      </c>
      <c r="H2629" s="61">
        <f>(SQRT(3)*G2629*'Step 1.1 Raw Data'!$G$3*'Step 1.1 Raw Data'!$G$4)/1000</f>
        <v>31.16955014372644</v>
      </c>
      <c r="J2629" s="10"/>
      <c r="K2629"/>
      <c r="L2629"/>
      <c r="M2629"/>
      <c r="N2629" s="17"/>
      <c r="O2629"/>
      <c r="P2629" s="10"/>
      <c r="Q2629"/>
      <c r="R2629"/>
      <c r="S2629"/>
      <c r="T2629" s="17"/>
    </row>
    <row r="2630" spans="1:20" x14ac:dyDescent="0.3">
      <c r="A2630" s="10">
        <f>IF(ISBLANK('Step 1.1 Raw Data'!A2630),"-",'Step 1.1 Raw Data'!A2630)</f>
        <v>43241.916818692131</v>
      </c>
      <c r="B2630">
        <f t="shared" si="202"/>
        <v>22</v>
      </c>
      <c r="C2630">
        <f t="shared" si="201"/>
        <v>2</v>
      </c>
      <c r="D2630">
        <f>IF(ISBLANK('Step 1.1 Raw Data'!B2630),"-",'Step 1.1 Raw Data'!B2630)</f>
        <v>86.259299999999996</v>
      </c>
      <c r="E2630">
        <f>IF(ISBLANK('Step 1.1 Raw Data'!C2630),"-",'Step 1.1 Raw Data'!C2630)</f>
        <v>86.259299999999996</v>
      </c>
      <c r="F2630">
        <f>IF(ISBLANK('Step 1.1 Raw Data'!D2630),"-",'Step 1.1 Raw Data'!D2630)</f>
        <v>86.259299999999996</v>
      </c>
      <c r="G2630" s="17">
        <f t="shared" si="203"/>
        <v>86.259299999999996</v>
      </c>
      <c r="H2630" s="61">
        <f>(SQRT(3)*G2630*'Step 1.1 Raw Data'!$G$3*'Step 1.1 Raw Data'!$G$4)/1000</f>
        <v>31.209312853168356</v>
      </c>
      <c r="J2630" s="10"/>
      <c r="K2630"/>
      <c r="L2630"/>
      <c r="M2630"/>
      <c r="N2630" s="17"/>
      <c r="O2630"/>
      <c r="P2630" s="10"/>
      <c r="Q2630"/>
      <c r="R2630"/>
      <c r="S2630"/>
      <c r="T2630" s="17"/>
    </row>
    <row r="2631" spans="1:20" x14ac:dyDescent="0.3">
      <c r="A2631" s="10">
        <f>IF(ISBLANK('Step 1.1 Raw Data'!A2631),"-",'Step 1.1 Raw Data'!A2631)</f>
        <v>43241.958485416668</v>
      </c>
      <c r="B2631">
        <f t="shared" si="202"/>
        <v>23</v>
      </c>
      <c r="C2631">
        <f t="shared" si="201"/>
        <v>2</v>
      </c>
      <c r="D2631">
        <f>IF(ISBLANK('Step 1.1 Raw Data'!B2631),"-",'Step 1.1 Raw Data'!B2631)</f>
        <v>86.442400000000006</v>
      </c>
      <c r="E2631">
        <f>IF(ISBLANK('Step 1.1 Raw Data'!C2631),"-",'Step 1.1 Raw Data'!C2631)</f>
        <v>86.442400000000006</v>
      </c>
      <c r="F2631">
        <f>IF(ISBLANK('Step 1.1 Raw Data'!D2631),"-",'Step 1.1 Raw Data'!D2631)</f>
        <v>86.442400000000006</v>
      </c>
      <c r="G2631" s="17">
        <f t="shared" si="203"/>
        <v>86.442400000000006</v>
      </c>
      <c r="H2631" s="61">
        <f>(SQRT(3)*G2631*'Step 1.1 Raw Data'!$G$3*'Step 1.1 Raw Data'!$G$4)/1000</f>
        <v>31.275559915032009</v>
      </c>
      <c r="J2631" s="10"/>
      <c r="K2631"/>
      <c r="L2631"/>
      <c r="M2631"/>
      <c r="N2631" s="17"/>
      <c r="O2631"/>
      <c r="P2631" s="10"/>
      <c r="Q2631"/>
      <c r="R2631"/>
      <c r="S2631"/>
      <c r="T2631" s="17"/>
    </row>
    <row r="2632" spans="1:20" x14ac:dyDescent="0.3">
      <c r="A2632" s="10">
        <f>IF(ISBLANK('Step 1.1 Raw Data'!A2632),"-",'Step 1.1 Raw Data'!A2632)</f>
        <v>43242.000152141205</v>
      </c>
      <c r="B2632">
        <f t="shared" si="202"/>
        <v>0</v>
      </c>
      <c r="C2632">
        <f t="shared" si="201"/>
        <v>3</v>
      </c>
      <c r="D2632">
        <f>IF(ISBLANK('Step 1.1 Raw Data'!B2632),"-",'Step 1.1 Raw Data'!B2632)</f>
        <v>86.463700000000003</v>
      </c>
      <c r="E2632">
        <f>IF(ISBLANK('Step 1.1 Raw Data'!C2632),"-",'Step 1.1 Raw Data'!C2632)</f>
        <v>86.463700000000003</v>
      </c>
      <c r="F2632">
        <f>IF(ISBLANK('Step 1.1 Raw Data'!D2632),"-",'Step 1.1 Raw Data'!D2632)</f>
        <v>86.463700000000003</v>
      </c>
      <c r="G2632" s="17">
        <f t="shared" si="203"/>
        <v>86.463700000000003</v>
      </c>
      <c r="H2632" s="61">
        <f>(SQRT(3)*G2632*'Step 1.1 Raw Data'!$G$3*'Step 1.1 Raw Data'!$G$4)/1000</f>
        <v>31.283266427417015</v>
      </c>
      <c r="J2632" s="10"/>
      <c r="K2632"/>
      <c r="L2632"/>
      <c r="M2632"/>
      <c r="N2632" s="17"/>
      <c r="O2632"/>
      <c r="P2632" s="10"/>
      <c r="Q2632"/>
      <c r="R2632"/>
      <c r="S2632"/>
      <c r="T2632" s="17"/>
    </row>
    <row r="2633" spans="1:20" x14ac:dyDescent="0.3">
      <c r="A2633" s="10">
        <f>IF(ISBLANK('Step 1.1 Raw Data'!A2633),"-",'Step 1.1 Raw Data'!A2633)</f>
        <v>43242.041818865742</v>
      </c>
      <c r="B2633">
        <f t="shared" si="202"/>
        <v>1</v>
      </c>
      <c r="C2633">
        <f t="shared" si="201"/>
        <v>3</v>
      </c>
      <c r="D2633">
        <f>IF(ISBLANK('Step 1.1 Raw Data'!B2633),"-",'Step 1.1 Raw Data'!B2633)</f>
        <v>86.562899999999999</v>
      </c>
      <c r="E2633">
        <f>IF(ISBLANK('Step 1.1 Raw Data'!C2633),"-",'Step 1.1 Raw Data'!C2633)</f>
        <v>86.562899999999999</v>
      </c>
      <c r="F2633">
        <f>IF(ISBLANK('Step 1.1 Raw Data'!D2633),"-",'Step 1.1 Raw Data'!D2633)</f>
        <v>86.562899999999999</v>
      </c>
      <c r="G2633" s="17">
        <f t="shared" si="203"/>
        <v>86.562899999999999</v>
      </c>
      <c r="H2633" s="61">
        <f>(SQRT(3)*G2633*'Step 1.1 Raw Data'!$G$3*'Step 1.1 Raw Data'!$G$4)/1000</f>
        <v>31.319157790261777</v>
      </c>
      <c r="J2633" s="10"/>
      <c r="K2633"/>
      <c r="L2633"/>
      <c r="M2633"/>
      <c r="N2633" s="17"/>
      <c r="O2633"/>
      <c r="P2633" s="10"/>
      <c r="Q2633"/>
      <c r="R2633"/>
      <c r="S2633"/>
      <c r="T2633" s="17"/>
    </row>
    <row r="2634" spans="1:20" x14ac:dyDescent="0.3">
      <c r="A2634" s="10">
        <f>IF(ISBLANK('Step 1.1 Raw Data'!A2634),"-",'Step 1.1 Raw Data'!A2634)</f>
        <v>43242.083485590279</v>
      </c>
      <c r="B2634">
        <f t="shared" si="202"/>
        <v>2</v>
      </c>
      <c r="C2634">
        <f t="shared" si="201"/>
        <v>3</v>
      </c>
      <c r="D2634">
        <f>IF(ISBLANK('Step 1.1 Raw Data'!B2634),"-",'Step 1.1 Raw Data'!B2634)</f>
        <v>86.370599999999996</v>
      </c>
      <c r="E2634">
        <f>IF(ISBLANK('Step 1.1 Raw Data'!C2634),"-",'Step 1.1 Raw Data'!C2634)</f>
        <v>86.370599999999996</v>
      </c>
      <c r="F2634">
        <f>IF(ISBLANK('Step 1.1 Raw Data'!D2634),"-",'Step 1.1 Raw Data'!D2634)</f>
        <v>86.370599999999996</v>
      </c>
      <c r="G2634" s="17">
        <f t="shared" si="203"/>
        <v>86.37060000000001</v>
      </c>
      <c r="H2634" s="61">
        <f>(SQRT(3)*G2634*'Step 1.1 Raw Data'!$G$3*'Step 1.1 Raw Data'!$G$4)/1000</f>
        <v>31.249582093940745</v>
      </c>
      <c r="J2634" s="10"/>
      <c r="K2634"/>
      <c r="L2634"/>
      <c r="M2634"/>
      <c r="N2634" s="17"/>
      <c r="O2634"/>
      <c r="P2634" s="10"/>
      <c r="Q2634"/>
      <c r="R2634"/>
      <c r="S2634"/>
      <c r="T2634" s="17"/>
    </row>
    <row r="2635" spans="1:20" x14ac:dyDescent="0.3">
      <c r="A2635" s="10">
        <f>IF(ISBLANK('Step 1.1 Raw Data'!A2635),"-",'Step 1.1 Raw Data'!A2635)</f>
        <v>43242.125152314817</v>
      </c>
      <c r="B2635">
        <f t="shared" si="202"/>
        <v>3</v>
      </c>
      <c r="C2635">
        <f t="shared" si="201"/>
        <v>3</v>
      </c>
      <c r="D2635">
        <f>IF(ISBLANK('Step 1.1 Raw Data'!B2635),"-",'Step 1.1 Raw Data'!B2635)</f>
        <v>86.3523</v>
      </c>
      <c r="E2635">
        <f>IF(ISBLANK('Step 1.1 Raw Data'!C2635),"-",'Step 1.1 Raw Data'!C2635)</f>
        <v>86.3523</v>
      </c>
      <c r="F2635">
        <f>IF(ISBLANK('Step 1.1 Raw Data'!D2635),"-",'Step 1.1 Raw Data'!D2635)</f>
        <v>86.3523</v>
      </c>
      <c r="G2635" s="17">
        <f t="shared" si="203"/>
        <v>86.3523</v>
      </c>
      <c r="H2635" s="61">
        <f>(SQRT(3)*G2635*'Step 1.1 Raw Data'!$G$3*'Step 1.1 Raw Data'!$G$4)/1000</f>
        <v>31.242961005835312</v>
      </c>
      <c r="J2635" s="10"/>
      <c r="K2635"/>
      <c r="L2635"/>
      <c r="M2635"/>
      <c r="N2635" s="17"/>
      <c r="O2635"/>
      <c r="P2635" s="10"/>
      <c r="Q2635"/>
      <c r="R2635"/>
      <c r="S2635"/>
      <c r="T2635" s="17"/>
    </row>
    <row r="2636" spans="1:20" x14ac:dyDescent="0.3">
      <c r="A2636" s="10">
        <f>IF(ISBLANK('Step 1.1 Raw Data'!A2636),"-",'Step 1.1 Raw Data'!A2636)</f>
        <v>43242.166819039354</v>
      </c>
      <c r="B2636">
        <f t="shared" si="202"/>
        <v>4</v>
      </c>
      <c r="C2636">
        <f t="shared" si="201"/>
        <v>3</v>
      </c>
      <c r="D2636">
        <f>IF(ISBLANK('Step 1.1 Raw Data'!B2636),"-",'Step 1.1 Raw Data'!B2636)</f>
        <v>86.367599999999996</v>
      </c>
      <c r="E2636">
        <f>IF(ISBLANK('Step 1.1 Raw Data'!C2636),"-",'Step 1.1 Raw Data'!C2636)</f>
        <v>86.367599999999996</v>
      </c>
      <c r="F2636">
        <f>IF(ISBLANK('Step 1.1 Raw Data'!D2636),"-",'Step 1.1 Raw Data'!D2636)</f>
        <v>86.367599999999996</v>
      </c>
      <c r="G2636" s="17">
        <f t="shared" si="203"/>
        <v>86.367599999999996</v>
      </c>
      <c r="H2636" s="61">
        <f>(SQRT(3)*G2636*'Step 1.1 Raw Data'!$G$3*'Step 1.1 Raw Data'!$G$4)/1000</f>
        <v>31.248496669661169</v>
      </c>
      <c r="J2636" s="10"/>
      <c r="K2636"/>
      <c r="L2636"/>
      <c r="M2636"/>
      <c r="N2636" s="17"/>
      <c r="O2636"/>
      <c r="P2636" s="10"/>
      <c r="Q2636"/>
      <c r="R2636"/>
      <c r="S2636"/>
      <c r="T2636" s="17"/>
    </row>
    <row r="2637" spans="1:20" x14ac:dyDescent="0.3">
      <c r="A2637" s="10">
        <f>IF(ISBLANK('Step 1.1 Raw Data'!A2637),"-",'Step 1.1 Raw Data'!A2637)</f>
        <v>43242.208485763891</v>
      </c>
      <c r="B2637">
        <f t="shared" si="202"/>
        <v>5</v>
      </c>
      <c r="C2637">
        <f t="shared" si="201"/>
        <v>3</v>
      </c>
      <c r="D2637">
        <f>IF(ISBLANK('Step 1.1 Raw Data'!B2637),"-",'Step 1.1 Raw Data'!B2637)</f>
        <v>86.402699999999996</v>
      </c>
      <c r="E2637">
        <f>IF(ISBLANK('Step 1.1 Raw Data'!C2637),"-",'Step 1.1 Raw Data'!C2637)</f>
        <v>86.402699999999996</v>
      </c>
      <c r="F2637">
        <f>IF(ISBLANK('Step 1.1 Raw Data'!D2637),"-",'Step 1.1 Raw Data'!D2637)</f>
        <v>86.402699999999996</v>
      </c>
      <c r="G2637" s="17">
        <f t="shared" si="203"/>
        <v>86.402699999999996</v>
      </c>
      <c r="H2637" s="61">
        <f>(SQRT(3)*G2637*'Step 1.1 Raw Data'!$G$3*'Step 1.1 Raw Data'!$G$4)/1000</f>
        <v>31.261196133732241</v>
      </c>
      <c r="J2637" s="10"/>
      <c r="K2637"/>
      <c r="L2637"/>
      <c r="M2637"/>
      <c r="N2637" s="17"/>
      <c r="O2637"/>
      <c r="P2637" s="10"/>
      <c r="Q2637"/>
      <c r="R2637"/>
      <c r="S2637"/>
      <c r="T2637" s="17"/>
    </row>
    <row r="2638" spans="1:20" x14ac:dyDescent="0.3">
      <c r="A2638" s="10">
        <f>IF(ISBLANK('Step 1.1 Raw Data'!A2638),"-",'Step 1.1 Raw Data'!A2638)</f>
        <v>43242.250152488428</v>
      </c>
      <c r="B2638">
        <f t="shared" si="202"/>
        <v>6</v>
      </c>
      <c r="C2638">
        <f t="shared" si="201"/>
        <v>3</v>
      </c>
      <c r="D2638">
        <f>IF(ISBLANK('Step 1.1 Raw Data'!B2638),"-",'Step 1.1 Raw Data'!B2638)</f>
        <v>86.465199999999996</v>
      </c>
      <c r="E2638">
        <f>IF(ISBLANK('Step 1.1 Raw Data'!C2638),"-",'Step 1.1 Raw Data'!C2638)</f>
        <v>86.465199999999996</v>
      </c>
      <c r="F2638">
        <f>IF(ISBLANK('Step 1.1 Raw Data'!D2638),"-",'Step 1.1 Raw Data'!D2638)</f>
        <v>86.465199999999996</v>
      </c>
      <c r="G2638" s="17">
        <f t="shared" si="203"/>
        <v>86.465199999999996</v>
      </c>
      <c r="H2638" s="61">
        <f>(SQRT(3)*G2638*'Step 1.1 Raw Data'!$G$3*'Step 1.1 Raw Data'!$G$4)/1000</f>
        <v>31.283809139556809</v>
      </c>
      <c r="J2638" s="10"/>
      <c r="K2638"/>
      <c r="L2638"/>
      <c r="M2638"/>
      <c r="N2638" s="17"/>
      <c r="O2638"/>
      <c r="P2638" s="10"/>
      <c r="Q2638"/>
      <c r="R2638"/>
      <c r="S2638"/>
      <c r="T2638" s="17"/>
    </row>
    <row r="2639" spans="1:20" x14ac:dyDescent="0.3">
      <c r="A2639" s="10">
        <f>IF(ISBLANK('Step 1.1 Raw Data'!A2639),"-",'Step 1.1 Raw Data'!A2639)</f>
        <v>43242.291819212965</v>
      </c>
      <c r="B2639">
        <f t="shared" si="202"/>
        <v>7</v>
      </c>
      <c r="C2639">
        <f t="shared" si="201"/>
        <v>3</v>
      </c>
      <c r="D2639">
        <f>IF(ISBLANK('Step 1.1 Raw Data'!B2639),"-",'Step 1.1 Raw Data'!B2639)</f>
        <v>86.401200000000003</v>
      </c>
      <c r="E2639">
        <f>IF(ISBLANK('Step 1.1 Raw Data'!C2639),"-",'Step 1.1 Raw Data'!C2639)</f>
        <v>86.401200000000003</v>
      </c>
      <c r="F2639">
        <f>IF(ISBLANK('Step 1.1 Raw Data'!D2639),"-",'Step 1.1 Raw Data'!D2639)</f>
        <v>86.401200000000003</v>
      </c>
      <c r="G2639" s="17">
        <f t="shared" si="203"/>
        <v>86.401200000000003</v>
      </c>
      <c r="H2639" s="61">
        <f>(SQRT(3)*G2639*'Step 1.1 Raw Data'!$G$3*'Step 1.1 Raw Data'!$G$4)/1000</f>
        <v>31.260653421592455</v>
      </c>
      <c r="J2639" s="10"/>
      <c r="K2639"/>
      <c r="L2639"/>
      <c r="M2639"/>
      <c r="N2639" s="17"/>
      <c r="O2639"/>
      <c r="P2639" s="10"/>
      <c r="Q2639"/>
      <c r="R2639"/>
      <c r="S2639"/>
      <c r="T2639" s="17"/>
    </row>
    <row r="2640" spans="1:20" x14ac:dyDescent="0.3">
      <c r="A2640" s="10">
        <f>IF(ISBLANK('Step 1.1 Raw Data'!A2640),"-",'Step 1.1 Raw Data'!A2640)</f>
        <v>43242.333485937503</v>
      </c>
      <c r="B2640">
        <f t="shared" si="202"/>
        <v>8</v>
      </c>
      <c r="C2640">
        <f t="shared" si="201"/>
        <v>3</v>
      </c>
      <c r="D2640">
        <f>IF(ISBLANK('Step 1.1 Raw Data'!B2640),"-",'Step 1.1 Raw Data'!B2640)</f>
        <v>86.451499999999996</v>
      </c>
      <c r="E2640">
        <f>IF(ISBLANK('Step 1.1 Raw Data'!C2640),"-",'Step 1.1 Raw Data'!C2640)</f>
        <v>86.451499999999996</v>
      </c>
      <c r="F2640">
        <f>IF(ISBLANK('Step 1.1 Raw Data'!D2640),"-",'Step 1.1 Raw Data'!D2640)</f>
        <v>86.451499999999996</v>
      </c>
      <c r="G2640" s="17">
        <f t="shared" si="203"/>
        <v>86.451499999999996</v>
      </c>
      <c r="H2640" s="61">
        <f>(SQRT(3)*G2640*'Step 1.1 Raw Data'!$G$3*'Step 1.1 Raw Data'!$G$4)/1000</f>
        <v>31.278852368680063</v>
      </c>
      <c r="J2640" s="10"/>
      <c r="K2640"/>
      <c r="L2640"/>
      <c r="M2640"/>
      <c r="N2640" s="17"/>
      <c r="O2640"/>
      <c r="P2640" s="10"/>
      <c r="Q2640"/>
      <c r="R2640"/>
      <c r="S2640"/>
      <c r="T2640" s="17"/>
    </row>
    <row r="2641" spans="1:20" x14ac:dyDescent="0.3">
      <c r="A2641" s="10">
        <f>IF(ISBLANK('Step 1.1 Raw Data'!A2641),"-",'Step 1.1 Raw Data'!A2641)</f>
        <v>43242.37515266204</v>
      </c>
      <c r="B2641">
        <f t="shared" si="202"/>
        <v>9</v>
      </c>
      <c r="C2641">
        <f t="shared" si="201"/>
        <v>3</v>
      </c>
      <c r="D2641">
        <f>IF(ISBLANK('Step 1.1 Raw Data'!B2641),"-",'Step 1.1 Raw Data'!B2641)</f>
        <v>86.202799999999996</v>
      </c>
      <c r="E2641">
        <f>IF(ISBLANK('Step 1.1 Raw Data'!C2641),"-",'Step 1.1 Raw Data'!C2641)</f>
        <v>86.202799999999996</v>
      </c>
      <c r="F2641">
        <f>IF(ISBLANK('Step 1.1 Raw Data'!D2641),"-",'Step 1.1 Raw Data'!D2641)</f>
        <v>86.202799999999996</v>
      </c>
      <c r="G2641" s="17">
        <f t="shared" si="203"/>
        <v>86.202799999999982</v>
      </c>
      <c r="H2641" s="61">
        <f>(SQRT(3)*G2641*'Step 1.1 Raw Data'!$G$3*'Step 1.1 Raw Data'!$G$4)/1000</f>
        <v>31.188870695902946</v>
      </c>
      <c r="J2641" s="10"/>
      <c r="K2641"/>
      <c r="L2641"/>
      <c r="M2641"/>
      <c r="N2641" s="17"/>
      <c r="O2641"/>
      <c r="P2641" s="10"/>
      <c r="Q2641"/>
      <c r="R2641"/>
      <c r="S2641"/>
      <c r="T2641" s="17"/>
    </row>
    <row r="2642" spans="1:20" x14ac:dyDescent="0.3">
      <c r="A2642" s="10">
        <f>IF(ISBLANK('Step 1.1 Raw Data'!A2642),"-",'Step 1.1 Raw Data'!A2642)</f>
        <v>43242.416819386577</v>
      </c>
      <c r="B2642">
        <f t="shared" si="202"/>
        <v>10</v>
      </c>
      <c r="C2642">
        <f t="shared" si="201"/>
        <v>3</v>
      </c>
      <c r="D2642">
        <f>IF(ISBLANK('Step 1.1 Raw Data'!B2642),"-",'Step 1.1 Raw Data'!B2642)</f>
        <v>86.271500000000003</v>
      </c>
      <c r="E2642">
        <f>IF(ISBLANK('Step 1.1 Raw Data'!C2642),"-",'Step 1.1 Raw Data'!C2642)</f>
        <v>86.271500000000003</v>
      </c>
      <c r="F2642">
        <f>IF(ISBLANK('Step 1.1 Raw Data'!D2642),"-",'Step 1.1 Raw Data'!D2642)</f>
        <v>86.271500000000003</v>
      </c>
      <c r="G2642" s="17">
        <f t="shared" si="203"/>
        <v>86.271500000000003</v>
      </c>
      <c r="H2642" s="61">
        <f>(SQRT(3)*G2642*'Step 1.1 Raw Data'!$G$3*'Step 1.1 Raw Data'!$G$4)/1000</f>
        <v>31.213726911905312</v>
      </c>
      <c r="J2642" s="10"/>
      <c r="K2642"/>
      <c r="L2642"/>
      <c r="M2642"/>
      <c r="N2642" s="17"/>
      <c r="O2642"/>
      <c r="P2642" s="10"/>
      <c r="Q2642"/>
      <c r="R2642"/>
      <c r="S2642"/>
      <c r="T2642" s="17"/>
    </row>
    <row r="2643" spans="1:20" x14ac:dyDescent="0.3">
      <c r="A2643" s="10">
        <f>IF(ISBLANK('Step 1.1 Raw Data'!A2643),"-",'Step 1.1 Raw Data'!A2643)</f>
        <v>43242.458486111114</v>
      </c>
      <c r="B2643">
        <f t="shared" si="202"/>
        <v>11</v>
      </c>
      <c r="C2643">
        <f t="shared" si="201"/>
        <v>3</v>
      </c>
      <c r="D2643">
        <f>IF(ISBLANK('Step 1.1 Raw Data'!B2643),"-",'Step 1.1 Raw Data'!B2643)</f>
        <v>86.756699999999995</v>
      </c>
      <c r="E2643">
        <f>IF(ISBLANK('Step 1.1 Raw Data'!C2643),"-",'Step 1.1 Raw Data'!C2643)</f>
        <v>86.756699999999995</v>
      </c>
      <c r="F2643">
        <f>IF(ISBLANK('Step 1.1 Raw Data'!D2643),"-",'Step 1.1 Raw Data'!D2643)</f>
        <v>86.756699999999995</v>
      </c>
      <c r="G2643" s="17">
        <f t="shared" si="203"/>
        <v>86.756699999999981</v>
      </c>
      <c r="H2643" s="61">
        <f>(SQRT(3)*G2643*'Step 1.1 Raw Data'!$G$3*'Step 1.1 Raw Data'!$G$4)/1000</f>
        <v>31.389276198722584</v>
      </c>
      <c r="J2643" s="10"/>
      <c r="K2643"/>
      <c r="L2643"/>
      <c r="M2643"/>
      <c r="N2643" s="17"/>
      <c r="O2643"/>
      <c r="P2643" s="10"/>
      <c r="Q2643"/>
      <c r="R2643"/>
      <c r="S2643"/>
      <c r="T2643" s="17"/>
    </row>
    <row r="2644" spans="1:20" x14ac:dyDescent="0.3">
      <c r="A2644" s="10">
        <f>IF(ISBLANK('Step 1.1 Raw Data'!A2644),"-",'Step 1.1 Raw Data'!A2644)</f>
        <v>43242.500152835652</v>
      </c>
      <c r="B2644">
        <f t="shared" si="202"/>
        <v>12</v>
      </c>
      <c r="C2644">
        <f t="shared" si="201"/>
        <v>3</v>
      </c>
      <c r="D2644">
        <f>IF(ISBLANK('Step 1.1 Raw Data'!B2644),"-",'Step 1.1 Raw Data'!B2644)</f>
        <v>86.619399999999999</v>
      </c>
      <c r="E2644">
        <f>IF(ISBLANK('Step 1.1 Raw Data'!C2644),"-",'Step 1.1 Raw Data'!C2644)</f>
        <v>86.619399999999999</v>
      </c>
      <c r="F2644">
        <f>IF(ISBLANK('Step 1.1 Raw Data'!D2644),"-",'Step 1.1 Raw Data'!D2644)</f>
        <v>86.619399999999999</v>
      </c>
      <c r="G2644" s="17">
        <f t="shared" si="203"/>
        <v>86.619399999999999</v>
      </c>
      <c r="H2644" s="61">
        <f>(SQRT(3)*G2644*'Step 1.1 Raw Data'!$G$3*'Step 1.1 Raw Data'!$G$4)/1000</f>
        <v>31.339599947527173</v>
      </c>
      <c r="J2644" s="10"/>
      <c r="K2644"/>
      <c r="L2644"/>
      <c r="M2644"/>
      <c r="N2644" s="17"/>
      <c r="O2644"/>
      <c r="P2644" s="10"/>
      <c r="Q2644"/>
      <c r="R2644"/>
      <c r="S2644"/>
      <c r="T2644" s="17"/>
    </row>
    <row r="2645" spans="1:20" x14ac:dyDescent="0.3">
      <c r="A2645" s="10">
        <f>IF(ISBLANK('Step 1.1 Raw Data'!A2645),"-",'Step 1.1 Raw Data'!A2645)</f>
        <v>43242.541819560189</v>
      </c>
      <c r="B2645">
        <f t="shared" si="202"/>
        <v>13</v>
      </c>
      <c r="C2645">
        <f t="shared" si="201"/>
        <v>3</v>
      </c>
      <c r="D2645">
        <f>IF(ISBLANK('Step 1.1 Raw Data'!B2645),"-",'Step 1.1 Raw Data'!B2645)</f>
        <v>86.637699999999995</v>
      </c>
      <c r="E2645">
        <f>IF(ISBLANK('Step 1.1 Raw Data'!C2645),"-",'Step 1.1 Raw Data'!C2645)</f>
        <v>86.637699999999995</v>
      </c>
      <c r="F2645">
        <f>IF(ISBLANK('Step 1.1 Raw Data'!D2645),"-",'Step 1.1 Raw Data'!D2645)</f>
        <v>86.637699999999995</v>
      </c>
      <c r="G2645" s="17">
        <f t="shared" si="203"/>
        <v>86.637699999999995</v>
      </c>
      <c r="H2645" s="61">
        <f>(SQRT(3)*G2645*'Step 1.1 Raw Data'!$G$3*'Step 1.1 Raw Data'!$G$4)/1000</f>
        <v>31.34622103563261</v>
      </c>
      <c r="J2645" s="10"/>
      <c r="K2645"/>
      <c r="L2645"/>
      <c r="M2645"/>
      <c r="N2645" s="17"/>
      <c r="O2645"/>
      <c r="P2645" s="10"/>
      <c r="Q2645"/>
      <c r="R2645"/>
      <c r="S2645"/>
      <c r="T2645" s="17"/>
    </row>
    <row r="2646" spans="1:20" x14ac:dyDescent="0.3">
      <c r="A2646" s="10">
        <f>IF(ISBLANK('Step 1.1 Raw Data'!A2646),"-",'Step 1.1 Raw Data'!A2646)</f>
        <v>43242.583486284719</v>
      </c>
      <c r="B2646">
        <f t="shared" si="202"/>
        <v>14</v>
      </c>
      <c r="C2646">
        <f t="shared" si="201"/>
        <v>3</v>
      </c>
      <c r="D2646">
        <f>IF(ISBLANK('Step 1.1 Raw Data'!B2646),"-",'Step 1.1 Raw Data'!B2646)</f>
        <v>86.875699999999995</v>
      </c>
      <c r="E2646">
        <f>IF(ISBLANK('Step 1.1 Raw Data'!C2646),"-",'Step 1.1 Raw Data'!C2646)</f>
        <v>86.875699999999995</v>
      </c>
      <c r="F2646">
        <f>IF(ISBLANK('Step 1.1 Raw Data'!D2646),"-",'Step 1.1 Raw Data'!D2646)</f>
        <v>86.875699999999995</v>
      </c>
      <c r="G2646" s="17">
        <f t="shared" si="203"/>
        <v>86.875699999999995</v>
      </c>
      <c r="H2646" s="61">
        <f>(SQRT(3)*G2646*'Step 1.1 Raw Data'!$G$3*'Step 1.1 Raw Data'!$G$4)/1000</f>
        <v>31.432331361812558</v>
      </c>
      <c r="J2646" s="10"/>
      <c r="K2646"/>
      <c r="L2646"/>
      <c r="M2646"/>
      <c r="N2646" s="17"/>
      <c r="O2646"/>
      <c r="P2646" s="10"/>
      <c r="Q2646"/>
      <c r="R2646"/>
      <c r="S2646"/>
      <c r="T2646" s="17"/>
    </row>
    <row r="2647" spans="1:20" x14ac:dyDescent="0.3">
      <c r="A2647" s="10">
        <f>IF(ISBLANK('Step 1.1 Raw Data'!A2647),"-",'Step 1.1 Raw Data'!A2647)</f>
        <v>43242.625153009256</v>
      </c>
      <c r="B2647">
        <f t="shared" si="202"/>
        <v>15</v>
      </c>
      <c r="C2647">
        <f t="shared" si="201"/>
        <v>3</v>
      </c>
      <c r="D2647">
        <f>IF(ISBLANK('Step 1.1 Raw Data'!B2647),"-",'Step 1.1 Raw Data'!B2647)</f>
        <v>86.799400000000006</v>
      </c>
      <c r="E2647">
        <f>IF(ISBLANK('Step 1.1 Raw Data'!C2647),"-",'Step 1.1 Raw Data'!C2647)</f>
        <v>86.799400000000006</v>
      </c>
      <c r="F2647">
        <f>IF(ISBLANK('Step 1.1 Raw Data'!D2647),"-",'Step 1.1 Raw Data'!D2647)</f>
        <v>86.799400000000006</v>
      </c>
      <c r="G2647" s="17">
        <f t="shared" si="203"/>
        <v>86.799400000000006</v>
      </c>
      <c r="H2647" s="61">
        <f>(SQRT(3)*G2647*'Step 1.1 Raw Data'!$G$3*'Step 1.1 Raw Data'!$G$4)/1000</f>
        <v>31.404725404301935</v>
      </c>
      <c r="J2647" s="10"/>
      <c r="K2647"/>
      <c r="L2647"/>
      <c r="M2647"/>
      <c r="N2647" s="17"/>
      <c r="O2647"/>
      <c r="P2647" s="10"/>
      <c r="Q2647"/>
      <c r="R2647"/>
      <c r="S2647"/>
      <c r="T2647" s="17"/>
    </row>
    <row r="2648" spans="1:20" x14ac:dyDescent="0.3">
      <c r="A2648" s="10">
        <f>IF(ISBLANK('Step 1.1 Raw Data'!A2648),"-",'Step 1.1 Raw Data'!A2648)</f>
        <v>43242.666819733793</v>
      </c>
      <c r="B2648">
        <f t="shared" si="202"/>
        <v>16</v>
      </c>
      <c r="C2648">
        <f t="shared" si="201"/>
        <v>3</v>
      </c>
      <c r="D2648">
        <f>IF(ISBLANK('Step 1.1 Raw Data'!B2648),"-",'Step 1.1 Raw Data'!B2648)</f>
        <v>86.767399999999995</v>
      </c>
      <c r="E2648">
        <f>IF(ISBLANK('Step 1.1 Raw Data'!C2648),"-",'Step 1.1 Raw Data'!C2648)</f>
        <v>86.767399999999995</v>
      </c>
      <c r="F2648">
        <f>IF(ISBLANK('Step 1.1 Raw Data'!D2648),"-",'Step 1.1 Raw Data'!D2648)</f>
        <v>86.767399999999995</v>
      </c>
      <c r="G2648" s="17">
        <f t="shared" si="203"/>
        <v>86.767399999999995</v>
      </c>
      <c r="H2648" s="61">
        <f>(SQRT(3)*G2648*'Step 1.1 Raw Data'!$G$3*'Step 1.1 Raw Data'!$G$4)/1000</f>
        <v>31.393147545319756</v>
      </c>
      <c r="J2648" s="10"/>
      <c r="K2648"/>
      <c r="L2648"/>
      <c r="M2648"/>
      <c r="N2648" s="17"/>
      <c r="O2648"/>
      <c r="P2648" s="10"/>
      <c r="Q2648"/>
      <c r="R2648"/>
      <c r="S2648"/>
      <c r="T2648" s="17"/>
    </row>
    <row r="2649" spans="1:20" x14ac:dyDescent="0.3">
      <c r="A2649" s="10">
        <f>IF(ISBLANK('Step 1.1 Raw Data'!A2649),"-",'Step 1.1 Raw Data'!A2649)</f>
        <v>43242.70848645833</v>
      </c>
      <c r="B2649">
        <f t="shared" si="202"/>
        <v>17</v>
      </c>
      <c r="C2649">
        <f t="shared" si="201"/>
        <v>3</v>
      </c>
      <c r="D2649">
        <f>IF(ISBLANK('Step 1.1 Raw Data'!B2649),"-",'Step 1.1 Raw Data'!B2649)</f>
        <v>86.738399999999999</v>
      </c>
      <c r="E2649">
        <f>IF(ISBLANK('Step 1.1 Raw Data'!C2649),"-",'Step 1.1 Raw Data'!C2649)</f>
        <v>86.738399999999999</v>
      </c>
      <c r="F2649">
        <f>IF(ISBLANK('Step 1.1 Raw Data'!D2649),"-",'Step 1.1 Raw Data'!D2649)</f>
        <v>86.738399999999999</v>
      </c>
      <c r="G2649" s="17">
        <f t="shared" si="203"/>
        <v>86.738399999999999</v>
      </c>
      <c r="H2649" s="61">
        <f>(SQRT(3)*G2649*'Step 1.1 Raw Data'!$G$3*'Step 1.1 Raw Data'!$G$4)/1000</f>
        <v>31.382655110617154</v>
      </c>
      <c r="J2649" s="10"/>
      <c r="K2649"/>
      <c r="L2649"/>
      <c r="M2649"/>
      <c r="N2649" s="17"/>
      <c r="O2649"/>
      <c r="P2649" s="10"/>
      <c r="Q2649"/>
      <c r="R2649"/>
      <c r="S2649"/>
      <c r="T2649" s="17"/>
    </row>
    <row r="2650" spans="1:20" x14ac:dyDescent="0.3">
      <c r="A2650" s="10">
        <f>IF(ISBLANK('Step 1.1 Raw Data'!A2650),"-",'Step 1.1 Raw Data'!A2650)</f>
        <v>43242.750153182868</v>
      </c>
      <c r="B2650">
        <f t="shared" si="202"/>
        <v>18</v>
      </c>
      <c r="C2650">
        <f t="shared" si="201"/>
        <v>3</v>
      </c>
      <c r="D2650">
        <f>IF(ISBLANK('Step 1.1 Raw Data'!B2650),"-",'Step 1.1 Raw Data'!B2650)</f>
        <v>86.712400000000002</v>
      </c>
      <c r="E2650">
        <f>IF(ISBLANK('Step 1.1 Raw Data'!C2650),"-",'Step 1.1 Raw Data'!C2650)</f>
        <v>86.712400000000002</v>
      </c>
      <c r="F2650">
        <f>IF(ISBLANK('Step 1.1 Raw Data'!D2650),"-",'Step 1.1 Raw Data'!D2650)</f>
        <v>86.712400000000002</v>
      </c>
      <c r="G2650" s="17">
        <f t="shared" si="203"/>
        <v>86.712400000000002</v>
      </c>
      <c r="H2650" s="61">
        <f>(SQRT(3)*G2650*'Step 1.1 Raw Data'!$G$3*'Step 1.1 Raw Data'!$G$4)/1000</f>
        <v>31.373248100194136</v>
      </c>
      <c r="J2650" s="10"/>
      <c r="K2650"/>
      <c r="L2650"/>
      <c r="M2650"/>
      <c r="N2650" s="17"/>
      <c r="O2650"/>
      <c r="P2650" s="10"/>
      <c r="Q2650"/>
      <c r="R2650"/>
      <c r="S2650"/>
      <c r="T2650" s="17"/>
    </row>
    <row r="2651" spans="1:20" x14ac:dyDescent="0.3">
      <c r="A2651" s="10">
        <f>IF(ISBLANK('Step 1.1 Raw Data'!A2651),"-",'Step 1.1 Raw Data'!A2651)</f>
        <v>43242.791819907405</v>
      </c>
      <c r="B2651">
        <f t="shared" si="202"/>
        <v>19</v>
      </c>
      <c r="C2651">
        <f t="shared" si="201"/>
        <v>3</v>
      </c>
      <c r="D2651">
        <f>IF(ISBLANK('Step 1.1 Raw Data'!B2651),"-",'Step 1.1 Raw Data'!B2651)</f>
        <v>86.837599999999995</v>
      </c>
      <c r="E2651">
        <f>IF(ISBLANK('Step 1.1 Raw Data'!C2651),"-",'Step 1.1 Raw Data'!C2651)</f>
        <v>86.837599999999995</v>
      </c>
      <c r="F2651">
        <f>IF(ISBLANK('Step 1.1 Raw Data'!D2651),"-",'Step 1.1 Raw Data'!D2651)</f>
        <v>86.837599999999995</v>
      </c>
      <c r="G2651" s="17">
        <f t="shared" si="203"/>
        <v>86.837599999999995</v>
      </c>
      <c r="H2651" s="61">
        <f>(SQRT(3)*G2651*'Step 1.1 Raw Data'!$G$3*'Step 1.1 Raw Data'!$G$4)/1000</f>
        <v>31.418546473461902</v>
      </c>
      <c r="J2651" s="10"/>
      <c r="K2651"/>
      <c r="L2651"/>
      <c r="M2651"/>
      <c r="N2651" s="17"/>
      <c r="O2651"/>
      <c r="P2651" s="10"/>
      <c r="Q2651"/>
      <c r="R2651"/>
      <c r="S2651"/>
      <c r="T2651" s="17"/>
    </row>
    <row r="2652" spans="1:20" x14ac:dyDescent="0.3">
      <c r="A2652" s="10">
        <f>IF(ISBLANK('Step 1.1 Raw Data'!A2652),"-",'Step 1.1 Raw Data'!A2652)</f>
        <v>43242.833486631942</v>
      </c>
      <c r="B2652">
        <f t="shared" si="202"/>
        <v>20</v>
      </c>
      <c r="C2652">
        <f t="shared" si="201"/>
        <v>3</v>
      </c>
      <c r="D2652">
        <f>IF(ISBLANK('Step 1.1 Raw Data'!B2652),"-",'Step 1.1 Raw Data'!B2652)</f>
        <v>86.626999999999995</v>
      </c>
      <c r="E2652">
        <f>IF(ISBLANK('Step 1.1 Raw Data'!C2652),"-",'Step 1.1 Raw Data'!C2652)</f>
        <v>86.626999999999995</v>
      </c>
      <c r="F2652">
        <f>IF(ISBLANK('Step 1.1 Raw Data'!D2652),"-",'Step 1.1 Raw Data'!D2652)</f>
        <v>86.626999999999995</v>
      </c>
      <c r="G2652" s="17">
        <f t="shared" si="203"/>
        <v>86.626999999999995</v>
      </c>
      <c r="H2652" s="61">
        <f>(SQRT(3)*G2652*'Step 1.1 Raw Data'!$G$3*'Step 1.1 Raw Data'!$G$4)/1000</f>
        <v>31.342349689035444</v>
      </c>
      <c r="J2652" s="10"/>
      <c r="K2652"/>
      <c r="L2652"/>
      <c r="M2652"/>
      <c r="N2652" s="17"/>
      <c r="O2652"/>
      <c r="P2652" s="10"/>
      <c r="Q2652"/>
      <c r="R2652"/>
      <c r="S2652"/>
      <c r="T2652" s="17"/>
    </row>
    <row r="2653" spans="1:20" x14ac:dyDescent="0.3">
      <c r="A2653" s="10">
        <f>IF(ISBLANK('Step 1.1 Raw Data'!A2653),"-",'Step 1.1 Raw Data'!A2653)</f>
        <v>43242.875153356479</v>
      </c>
      <c r="B2653">
        <f t="shared" si="202"/>
        <v>21</v>
      </c>
      <c r="C2653">
        <f t="shared" si="201"/>
        <v>3</v>
      </c>
      <c r="D2653">
        <f>IF(ISBLANK('Step 1.1 Raw Data'!B2653),"-",'Step 1.1 Raw Data'!B2653)</f>
        <v>86.623900000000006</v>
      </c>
      <c r="E2653">
        <f>IF(ISBLANK('Step 1.1 Raw Data'!C2653),"-",'Step 1.1 Raw Data'!C2653)</f>
        <v>86.623900000000006</v>
      </c>
      <c r="F2653">
        <f>IF(ISBLANK('Step 1.1 Raw Data'!D2653),"-",'Step 1.1 Raw Data'!D2653)</f>
        <v>86.623900000000006</v>
      </c>
      <c r="G2653" s="17">
        <f t="shared" si="203"/>
        <v>86.623900000000006</v>
      </c>
      <c r="H2653" s="61">
        <f>(SQRT(3)*G2653*'Step 1.1 Raw Data'!$G$3*'Step 1.1 Raw Data'!$G$4)/1000</f>
        <v>31.34122808394655</v>
      </c>
      <c r="J2653" s="10"/>
      <c r="K2653"/>
      <c r="L2653"/>
      <c r="M2653"/>
      <c r="N2653" s="17"/>
      <c r="O2653"/>
      <c r="P2653" s="10"/>
      <c r="Q2653"/>
      <c r="R2653"/>
      <c r="S2653"/>
      <c r="T2653" s="17"/>
    </row>
    <row r="2654" spans="1:20" x14ac:dyDescent="0.3">
      <c r="A2654" s="10">
        <f>IF(ISBLANK('Step 1.1 Raw Data'!A2654),"-",'Step 1.1 Raw Data'!A2654)</f>
        <v>43242.916820081016</v>
      </c>
      <c r="B2654">
        <f t="shared" si="202"/>
        <v>22</v>
      </c>
      <c r="C2654">
        <f t="shared" si="201"/>
        <v>3</v>
      </c>
      <c r="D2654">
        <f>IF(ISBLANK('Step 1.1 Raw Data'!B2654),"-",'Step 1.1 Raw Data'!B2654)</f>
        <v>86.713999999999999</v>
      </c>
      <c r="E2654">
        <f>IF(ISBLANK('Step 1.1 Raw Data'!C2654),"-",'Step 1.1 Raw Data'!C2654)</f>
        <v>86.713999999999999</v>
      </c>
      <c r="F2654">
        <f>IF(ISBLANK('Step 1.1 Raw Data'!D2654),"-",'Step 1.1 Raw Data'!D2654)</f>
        <v>86.713999999999999</v>
      </c>
      <c r="G2654" s="17">
        <f t="shared" si="203"/>
        <v>86.713999999999999</v>
      </c>
      <c r="H2654" s="61">
        <f>(SQRT(3)*G2654*'Step 1.1 Raw Data'!$G$3*'Step 1.1 Raw Data'!$G$4)/1000</f>
        <v>31.373826993143243</v>
      </c>
      <c r="J2654" s="10"/>
      <c r="K2654"/>
      <c r="L2654"/>
      <c r="M2654"/>
      <c r="N2654" s="17"/>
      <c r="O2654"/>
      <c r="P2654" s="10"/>
      <c r="Q2654"/>
      <c r="R2654"/>
      <c r="S2654"/>
      <c r="T2654" s="17"/>
    </row>
    <row r="2655" spans="1:20" x14ac:dyDescent="0.3">
      <c r="A2655" s="10">
        <f>IF(ISBLANK('Step 1.1 Raw Data'!A2655),"-",'Step 1.1 Raw Data'!A2655)</f>
        <v>43242.958486805554</v>
      </c>
      <c r="B2655">
        <f t="shared" si="202"/>
        <v>23</v>
      </c>
      <c r="C2655">
        <f t="shared" si="201"/>
        <v>3</v>
      </c>
      <c r="D2655">
        <f>IF(ISBLANK('Step 1.1 Raw Data'!B2655),"-",'Step 1.1 Raw Data'!B2655)</f>
        <v>86.897099999999995</v>
      </c>
      <c r="E2655">
        <f>IF(ISBLANK('Step 1.1 Raw Data'!C2655),"-",'Step 1.1 Raw Data'!C2655)</f>
        <v>86.897099999999995</v>
      </c>
      <c r="F2655">
        <f>IF(ISBLANK('Step 1.1 Raw Data'!D2655),"-",'Step 1.1 Raw Data'!D2655)</f>
        <v>86.897099999999995</v>
      </c>
      <c r="G2655" s="17">
        <f t="shared" si="203"/>
        <v>86.89709999999998</v>
      </c>
      <c r="H2655" s="61">
        <f>(SQRT(3)*G2655*'Step 1.1 Raw Data'!$G$3*'Step 1.1 Raw Data'!$G$4)/1000</f>
        <v>31.440074055006885</v>
      </c>
      <c r="J2655" s="10"/>
      <c r="K2655"/>
      <c r="L2655"/>
      <c r="M2655"/>
      <c r="N2655" s="17"/>
      <c r="O2655"/>
      <c r="P2655" s="10"/>
      <c r="Q2655"/>
      <c r="R2655"/>
      <c r="S2655"/>
      <c r="T2655" s="17"/>
    </row>
    <row r="2656" spans="1:20" x14ac:dyDescent="0.3">
      <c r="A2656" s="10">
        <f>IF(ISBLANK('Step 1.1 Raw Data'!A2656),"-",'Step 1.1 Raw Data'!A2656)</f>
        <v>43243.000153530091</v>
      </c>
      <c r="B2656">
        <f t="shared" si="202"/>
        <v>0</v>
      </c>
      <c r="C2656">
        <f t="shared" si="201"/>
        <v>4</v>
      </c>
      <c r="D2656">
        <f>IF(ISBLANK('Step 1.1 Raw Data'!B2656),"-",'Step 1.1 Raw Data'!B2656)</f>
        <v>0</v>
      </c>
      <c r="E2656">
        <f>IF(ISBLANK('Step 1.1 Raw Data'!C2656),"-",'Step 1.1 Raw Data'!C2656)</f>
        <v>0</v>
      </c>
      <c r="F2656">
        <f>IF(ISBLANK('Step 1.1 Raw Data'!D2656),"-",'Step 1.1 Raw Data'!D2656)</f>
        <v>0</v>
      </c>
      <c r="G2656" s="17">
        <f t="shared" si="203"/>
        <v>0</v>
      </c>
      <c r="H2656" s="61">
        <f>(SQRT(3)*G2656*'Step 1.1 Raw Data'!$G$3*'Step 1.1 Raw Data'!$G$4)/1000</f>
        <v>0</v>
      </c>
      <c r="J2656" s="10"/>
      <c r="K2656"/>
      <c r="L2656"/>
      <c r="M2656"/>
      <c r="N2656" s="17"/>
      <c r="O2656"/>
      <c r="P2656" s="10"/>
      <c r="Q2656"/>
      <c r="R2656"/>
      <c r="S2656"/>
      <c r="T2656" s="17"/>
    </row>
    <row r="2657" spans="1:20" x14ac:dyDescent="0.3">
      <c r="A2657" s="10">
        <f>IF(ISBLANK('Step 1.1 Raw Data'!A2657),"-",'Step 1.1 Raw Data'!A2657)</f>
        <v>43243.041820254628</v>
      </c>
      <c r="B2657">
        <f t="shared" si="202"/>
        <v>1</v>
      </c>
      <c r="C2657">
        <f t="shared" si="201"/>
        <v>4</v>
      </c>
      <c r="D2657">
        <f>IF(ISBLANK('Step 1.1 Raw Data'!B2657),"-",'Step 1.1 Raw Data'!B2657)</f>
        <v>0</v>
      </c>
      <c r="E2657">
        <f>IF(ISBLANK('Step 1.1 Raw Data'!C2657),"-",'Step 1.1 Raw Data'!C2657)</f>
        <v>0</v>
      </c>
      <c r="F2657">
        <f>IF(ISBLANK('Step 1.1 Raw Data'!D2657),"-",'Step 1.1 Raw Data'!D2657)</f>
        <v>0</v>
      </c>
      <c r="G2657" s="17">
        <f t="shared" si="203"/>
        <v>0</v>
      </c>
      <c r="H2657" s="61">
        <f>(SQRT(3)*G2657*'Step 1.1 Raw Data'!$G$3*'Step 1.1 Raw Data'!$G$4)/1000</f>
        <v>0</v>
      </c>
      <c r="J2657" s="10"/>
      <c r="K2657"/>
      <c r="L2657"/>
      <c r="M2657"/>
      <c r="N2657" s="17"/>
      <c r="O2657"/>
      <c r="P2657" s="10"/>
      <c r="Q2657"/>
      <c r="R2657"/>
      <c r="S2657"/>
      <c r="T2657" s="17"/>
    </row>
    <row r="2658" spans="1:20" x14ac:dyDescent="0.3">
      <c r="A2658" s="10">
        <f>IF(ISBLANK('Step 1.1 Raw Data'!A2658),"-",'Step 1.1 Raw Data'!A2658)</f>
        <v>43243.083486979165</v>
      </c>
      <c r="B2658">
        <f t="shared" si="202"/>
        <v>2</v>
      </c>
      <c r="C2658">
        <f t="shared" si="201"/>
        <v>4</v>
      </c>
      <c r="D2658">
        <f>IF(ISBLANK('Step 1.1 Raw Data'!B2658),"-",'Step 1.1 Raw Data'!B2658)</f>
        <v>0</v>
      </c>
      <c r="E2658">
        <f>IF(ISBLANK('Step 1.1 Raw Data'!C2658),"-",'Step 1.1 Raw Data'!C2658)</f>
        <v>0</v>
      </c>
      <c r="F2658">
        <f>IF(ISBLANK('Step 1.1 Raw Data'!D2658),"-",'Step 1.1 Raw Data'!D2658)</f>
        <v>0</v>
      </c>
      <c r="G2658" s="17">
        <f t="shared" si="203"/>
        <v>0</v>
      </c>
      <c r="H2658" s="61">
        <f>(SQRT(3)*G2658*'Step 1.1 Raw Data'!$G$3*'Step 1.1 Raw Data'!$G$4)/1000</f>
        <v>0</v>
      </c>
      <c r="J2658" s="10"/>
      <c r="K2658"/>
      <c r="L2658"/>
      <c r="M2658"/>
      <c r="N2658" s="17"/>
      <c r="O2658"/>
      <c r="P2658" s="10"/>
      <c r="Q2658"/>
      <c r="R2658"/>
      <c r="S2658"/>
      <c r="T2658" s="17"/>
    </row>
    <row r="2659" spans="1:20" x14ac:dyDescent="0.3">
      <c r="A2659" s="10">
        <f>IF(ISBLANK('Step 1.1 Raw Data'!A2659),"-",'Step 1.1 Raw Data'!A2659)</f>
        <v>43243.125153703702</v>
      </c>
      <c r="B2659">
        <f t="shared" si="202"/>
        <v>3</v>
      </c>
      <c r="C2659">
        <f t="shared" si="201"/>
        <v>4</v>
      </c>
      <c r="D2659">
        <f>IF(ISBLANK('Step 1.1 Raw Data'!B2659),"-",'Step 1.1 Raw Data'!B2659)</f>
        <v>0</v>
      </c>
      <c r="E2659">
        <f>IF(ISBLANK('Step 1.1 Raw Data'!C2659),"-",'Step 1.1 Raw Data'!C2659)</f>
        <v>0</v>
      </c>
      <c r="F2659">
        <f>IF(ISBLANK('Step 1.1 Raw Data'!D2659),"-",'Step 1.1 Raw Data'!D2659)</f>
        <v>0</v>
      </c>
      <c r="G2659" s="17">
        <f t="shared" si="203"/>
        <v>0</v>
      </c>
      <c r="H2659" s="61">
        <f>(SQRT(3)*G2659*'Step 1.1 Raw Data'!$G$3*'Step 1.1 Raw Data'!$G$4)/1000</f>
        <v>0</v>
      </c>
      <c r="J2659" s="10"/>
      <c r="K2659"/>
      <c r="L2659"/>
      <c r="M2659"/>
      <c r="N2659" s="17"/>
      <c r="O2659"/>
      <c r="P2659" s="10"/>
      <c r="Q2659"/>
      <c r="R2659"/>
      <c r="S2659"/>
      <c r="T2659" s="17"/>
    </row>
    <row r="2660" spans="1:20" x14ac:dyDescent="0.3">
      <c r="A2660" s="10">
        <f>IF(ISBLANK('Step 1.1 Raw Data'!A2660),"-",'Step 1.1 Raw Data'!A2660)</f>
        <v>43243.16682042824</v>
      </c>
      <c r="B2660">
        <f t="shared" si="202"/>
        <v>4</v>
      </c>
      <c r="C2660">
        <f t="shared" si="201"/>
        <v>4</v>
      </c>
      <c r="D2660">
        <f>IF(ISBLANK('Step 1.1 Raw Data'!B2660),"-",'Step 1.1 Raw Data'!B2660)</f>
        <v>0</v>
      </c>
      <c r="E2660">
        <f>IF(ISBLANK('Step 1.1 Raw Data'!C2660),"-",'Step 1.1 Raw Data'!C2660)</f>
        <v>0</v>
      </c>
      <c r="F2660">
        <f>IF(ISBLANK('Step 1.1 Raw Data'!D2660),"-",'Step 1.1 Raw Data'!D2660)</f>
        <v>0</v>
      </c>
      <c r="G2660" s="17">
        <f t="shared" si="203"/>
        <v>0</v>
      </c>
      <c r="H2660" s="61">
        <f>(SQRT(3)*G2660*'Step 1.1 Raw Data'!$G$3*'Step 1.1 Raw Data'!$G$4)/1000</f>
        <v>0</v>
      </c>
      <c r="J2660" s="10"/>
      <c r="K2660"/>
      <c r="L2660"/>
      <c r="M2660"/>
      <c r="N2660" s="17"/>
      <c r="O2660"/>
      <c r="P2660" s="10"/>
      <c r="Q2660"/>
      <c r="R2660"/>
      <c r="S2660"/>
      <c r="T2660" s="17"/>
    </row>
    <row r="2661" spans="1:20" x14ac:dyDescent="0.3">
      <c r="A2661" s="10">
        <f>IF(ISBLANK('Step 1.1 Raw Data'!A2661),"-",'Step 1.1 Raw Data'!A2661)</f>
        <v>43243.208487152777</v>
      </c>
      <c r="B2661">
        <f t="shared" si="202"/>
        <v>5</v>
      </c>
      <c r="C2661">
        <f t="shared" si="201"/>
        <v>4</v>
      </c>
      <c r="D2661">
        <f>IF(ISBLANK('Step 1.1 Raw Data'!B2661),"-",'Step 1.1 Raw Data'!B2661)</f>
        <v>0</v>
      </c>
      <c r="E2661">
        <f>IF(ISBLANK('Step 1.1 Raw Data'!C2661),"-",'Step 1.1 Raw Data'!C2661)</f>
        <v>0</v>
      </c>
      <c r="F2661">
        <f>IF(ISBLANK('Step 1.1 Raw Data'!D2661),"-",'Step 1.1 Raw Data'!D2661)</f>
        <v>0</v>
      </c>
      <c r="G2661" s="17">
        <f t="shared" si="203"/>
        <v>0</v>
      </c>
      <c r="H2661" s="61">
        <f>(SQRT(3)*G2661*'Step 1.1 Raw Data'!$G$3*'Step 1.1 Raw Data'!$G$4)/1000</f>
        <v>0</v>
      </c>
      <c r="J2661" s="10"/>
      <c r="K2661"/>
      <c r="L2661"/>
      <c r="M2661"/>
      <c r="N2661" s="17"/>
      <c r="O2661"/>
      <c r="P2661" s="10"/>
      <c r="Q2661"/>
      <c r="R2661"/>
      <c r="S2661"/>
      <c r="T2661" s="17"/>
    </row>
    <row r="2662" spans="1:20" x14ac:dyDescent="0.3">
      <c r="A2662" s="10">
        <f>IF(ISBLANK('Step 1.1 Raw Data'!A2662),"-",'Step 1.1 Raw Data'!A2662)</f>
        <v>43243.250153877314</v>
      </c>
      <c r="B2662">
        <f t="shared" si="202"/>
        <v>6</v>
      </c>
      <c r="C2662">
        <f t="shared" si="201"/>
        <v>4</v>
      </c>
      <c r="D2662">
        <f>IF(ISBLANK('Step 1.1 Raw Data'!B2662),"-",'Step 1.1 Raw Data'!B2662)</f>
        <v>0</v>
      </c>
      <c r="E2662">
        <f>IF(ISBLANK('Step 1.1 Raw Data'!C2662),"-",'Step 1.1 Raw Data'!C2662)</f>
        <v>0</v>
      </c>
      <c r="F2662">
        <f>IF(ISBLANK('Step 1.1 Raw Data'!D2662),"-",'Step 1.1 Raw Data'!D2662)</f>
        <v>0</v>
      </c>
      <c r="G2662" s="17">
        <f t="shared" si="203"/>
        <v>0</v>
      </c>
      <c r="H2662" s="61">
        <f>(SQRT(3)*G2662*'Step 1.1 Raw Data'!$G$3*'Step 1.1 Raw Data'!$G$4)/1000</f>
        <v>0</v>
      </c>
      <c r="J2662" s="10"/>
      <c r="K2662"/>
      <c r="L2662"/>
      <c r="M2662"/>
      <c r="N2662" s="17"/>
      <c r="O2662"/>
      <c r="P2662" s="10"/>
      <c r="Q2662"/>
      <c r="R2662"/>
      <c r="S2662"/>
      <c r="T2662" s="17"/>
    </row>
    <row r="2663" spans="1:20" x14ac:dyDescent="0.3">
      <c r="A2663" s="10">
        <f>IF(ISBLANK('Step 1.1 Raw Data'!A2663),"-",'Step 1.1 Raw Data'!A2663)</f>
        <v>43243.291820601851</v>
      </c>
      <c r="B2663">
        <f t="shared" si="202"/>
        <v>7</v>
      </c>
      <c r="C2663">
        <f t="shared" si="201"/>
        <v>4</v>
      </c>
      <c r="D2663">
        <f>IF(ISBLANK('Step 1.1 Raw Data'!B2663),"-",'Step 1.1 Raw Data'!B2663)</f>
        <v>0</v>
      </c>
      <c r="E2663">
        <f>IF(ISBLANK('Step 1.1 Raw Data'!C2663),"-",'Step 1.1 Raw Data'!C2663)</f>
        <v>0</v>
      </c>
      <c r="F2663">
        <f>IF(ISBLANK('Step 1.1 Raw Data'!D2663),"-",'Step 1.1 Raw Data'!D2663)</f>
        <v>0</v>
      </c>
      <c r="G2663" s="17">
        <f t="shared" si="203"/>
        <v>0</v>
      </c>
      <c r="H2663" s="61">
        <f>(SQRT(3)*G2663*'Step 1.1 Raw Data'!$G$3*'Step 1.1 Raw Data'!$G$4)/1000</f>
        <v>0</v>
      </c>
      <c r="J2663" s="10"/>
      <c r="K2663"/>
      <c r="L2663"/>
      <c r="M2663"/>
      <c r="N2663" s="17"/>
      <c r="O2663"/>
      <c r="P2663" s="10"/>
      <c r="Q2663"/>
      <c r="R2663"/>
      <c r="S2663"/>
      <c r="T2663" s="17"/>
    </row>
    <row r="2664" spans="1:20" x14ac:dyDescent="0.3">
      <c r="A2664" s="10">
        <f>IF(ISBLANK('Step 1.1 Raw Data'!A2664),"-",'Step 1.1 Raw Data'!A2664)</f>
        <v>43243.333487326388</v>
      </c>
      <c r="B2664">
        <f t="shared" si="202"/>
        <v>8</v>
      </c>
      <c r="C2664">
        <f t="shared" si="201"/>
        <v>4</v>
      </c>
      <c r="D2664">
        <f>IF(ISBLANK('Step 1.1 Raw Data'!B2664),"-",'Step 1.1 Raw Data'!B2664)</f>
        <v>0</v>
      </c>
      <c r="E2664">
        <f>IF(ISBLANK('Step 1.1 Raw Data'!C2664),"-",'Step 1.1 Raw Data'!C2664)</f>
        <v>0</v>
      </c>
      <c r="F2664">
        <f>IF(ISBLANK('Step 1.1 Raw Data'!D2664),"-",'Step 1.1 Raw Data'!D2664)</f>
        <v>0</v>
      </c>
      <c r="G2664" s="17">
        <f t="shared" si="203"/>
        <v>0</v>
      </c>
      <c r="H2664" s="61">
        <f>(SQRT(3)*G2664*'Step 1.1 Raw Data'!$G$3*'Step 1.1 Raw Data'!$G$4)/1000</f>
        <v>0</v>
      </c>
      <c r="J2664" s="10"/>
      <c r="K2664"/>
      <c r="L2664"/>
      <c r="M2664"/>
      <c r="N2664" s="17"/>
      <c r="O2664"/>
      <c r="P2664" s="10"/>
      <c r="Q2664"/>
      <c r="R2664"/>
      <c r="S2664"/>
      <c r="T2664" s="17"/>
    </row>
    <row r="2665" spans="1:20" x14ac:dyDescent="0.3">
      <c r="A2665" s="10">
        <f>IF(ISBLANK('Step 1.1 Raw Data'!A2665),"-",'Step 1.1 Raw Data'!A2665)</f>
        <v>43243.375154050926</v>
      </c>
      <c r="B2665">
        <f t="shared" si="202"/>
        <v>9</v>
      </c>
      <c r="C2665">
        <f t="shared" si="201"/>
        <v>4</v>
      </c>
      <c r="D2665">
        <f>IF(ISBLANK('Step 1.1 Raw Data'!B2665),"-",'Step 1.1 Raw Data'!B2665)</f>
        <v>0</v>
      </c>
      <c r="E2665">
        <f>IF(ISBLANK('Step 1.1 Raw Data'!C2665),"-",'Step 1.1 Raw Data'!C2665)</f>
        <v>0</v>
      </c>
      <c r="F2665">
        <f>IF(ISBLANK('Step 1.1 Raw Data'!D2665),"-",'Step 1.1 Raw Data'!D2665)</f>
        <v>0</v>
      </c>
      <c r="G2665" s="17">
        <f t="shared" si="203"/>
        <v>0</v>
      </c>
      <c r="H2665" s="61">
        <f>(SQRT(3)*G2665*'Step 1.1 Raw Data'!$G$3*'Step 1.1 Raw Data'!$G$4)/1000</f>
        <v>0</v>
      </c>
      <c r="J2665" s="10"/>
      <c r="K2665"/>
      <c r="L2665"/>
      <c r="M2665"/>
      <c r="N2665" s="17"/>
      <c r="O2665"/>
      <c r="P2665" s="10"/>
      <c r="Q2665"/>
      <c r="R2665"/>
      <c r="S2665"/>
      <c r="T2665" s="17"/>
    </row>
    <row r="2666" spans="1:20" x14ac:dyDescent="0.3">
      <c r="A2666" s="10">
        <f>IF(ISBLANK('Step 1.1 Raw Data'!A2666),"-",'Step 1.1 Raw Data'!A2666)</f>
        <v>43243.416820775463</v>
      </c>
      <c r="B2666">
        <f t="shared" si="202"/>
        <v>10</v>
      </c>
      <c r="C2666">
        <f t="shared" si="201"/>
        <v>4</v>
      </c>
      <c r="D2666">
        <f>IF(ISBLANK('Step 1.1 Raw Data'!B2666),"-",'Step 1.1 Raw Data'!B2666)</f>
        <v>0</v>
      </c>
      <c r="E2666">
        <f>IF(ISBLANK('Step 1.1 Raw Data'!C2666),"-",'Step 1.1 Raw Data'!C2666)</f>
        <v>0</v>
      </c>
      <c r="F2666">
        <f>IF(ISBLANK('Step 1.1 Raw Data'!D2666),"-",'Step 1.1 Raw Data'!D2666)</f>
        <v>0</v>
      </c>
      <c r="G2666" s="17">
        <f t="shared" si="203"/>
        <v>0</v>
      </c>
      <c r="H2666" s="61">
        <f>(SQRT(3)*G2666*'Step 1.1 Raw Data'!$G$3*'Step 1.1 Raw Data'!$G$4)/1000</f>
        <v>0</v>
      </c>
      <c r="J2666" s="10"/>
      <c r="K2666"/>
      <c r="L2666"/>
      <c r="M2666"/>
      <c r="N2666" s="17"/>
      <c r="O2666"/>
      <c r="P2666" s="10"/>
      <c r="Q2666"/>
      <c r="R2666"/>
      <c r="S2666"/>
      <c r="T2666" s="17"/>
    </row>
    <row r="2667" spans="1:20" x14ac:dyDescent="0.3">
      <c r="A2667" s="10">
        <f>IF(ISBLANK('Step 1.1 Raw Data'!A2667),"-",'Step 1.1 Raw Data'!A2667)</f>
        <v>43243.4584875</v>
      </c>
      <c r="B2667">
        <f t="shared" si="202"/>
        <v>11</v>
      </c>
      <c r="C2667">
        <f t="shared" si="201"/>
        <v>4</v>
      </c>
      <c r="D2667">
        <f>IF(ISBLANK('Step 1.1 Raw Data'!B2667),"-",'Step 1.1 Raw Data'!B2667)</f>
        <v>0</v>
      </c>
      <c r="E2667">
        <f>IF(ISBLANK('Step 1.1 Raw Data'!C2667),"-",'Step 1.1 Raw Data'!C2667)</f>
        <v>0</v>
      </c>
      <c r="F2667">
        <f>IF(ISBLANK('Step 1.1 Raw Data'!D2667),"-",'Step 1.1 Raw Data'!D2667)</f>
        <v>0</v>
      </c>
      <c r="G2667" s="17">
        <f t="shared" si="203"/>
        <v>0</v>
      </c>
      <c r="H2667" s="61">
        <f>(SQRT(3)*G2667*'Step 1.1 Raw Data'!$G$3*'Step 1.1 Raw Data'!$G$4)/1000</f>
        <v>0</v>
      </c>
      <c r="J2667" s="10"/>
      <c r="K2667"/>
      <c r="L2667"/>
      <c r="M2667"/>
      <c r="N2667" s="17"/>
      <c r="O2667"/>
      <c r="P2667" s="10"/>
      <c r="Q2667"/>
      <c r="R2667"/>
      <c r="S2667"/>
      <c r="T2667" s="17"/>
    </row>
    <row r="2668" spans="1:20" x14ac:dyDescent="0.3">
      <c r="A2668" s="10">
        <f>IF(ISBLANK('Step 1.1 Raw Data'!A2668),"-",'Step 1.1 Raw Data'!A2668)</f>
        <v>43243.500154224537</v>
      </c>
      <c r="B2668">
        <f t="shared" si="202"/>
        <v>12</v>
      </c>
      <c r="C2668">
        <f t="shared" si="201"/>
        <v>4</v>
      </c>
      <c r="D2668">
        <f>IF(ISBLANK('Step 1.1 Raw Data'!B2668),"-",'Step 1.1 Raw Data'!B2668)</f>
        <v>0</v>
      </c>
      <c r="E2668">
        <f>IF(ISBLANK('Step 1.1 Raw Data'!C2668),"-",'Step 1.1 Raw Data'!C2668)</f>
        <v>0</v>
      </c>
      <c r="F2668">
        <f>IF(ISBLANK('Step 1.1 Raw Data'!D2668),"-",'Step 1.1 Raw Data'!D2668)</f>
        <v>0</v>
      </c>
      <c r="G2668" s="17">
        <f t="shared" si="203"/>
        <v>0</v>
      </c>
      <c r="H2668" s="61">
        <f>(SQRT(3)*G2668*'Step 1.1 Raw Data'!$G$3*'Step 1.1 Raw Data'!$G$4)/1000</f>
        <v>0</v>
      </c>
      <c r="J2668" s="10"/>
      <c r="K2668"/>
      <c r="L2668"/>
      <c r="M2668"/>
      <c r="N2668" s="17"/>
      <c r="O2668"/>
      <c r="P2668" s="10"/>
      <c r="Q2668"/>
      <c r="R2668"/>
      <c r="S2668"/>
      <c r="T2668" s="17"/>
    </row>
    <row r="2669" spans="1:20" x14ac:dyDescent="0.3">
      <c r="A2669" s="10">
        <f>IF(ISBLANK('Step 1.1 Raw Data'!A2669),"-",'Step 1.1 Raw Data'!A2669)</f>
        <v>43243.541820949074</v>
      </c>
      <c r="B2669">
        <f t="shared" si="202"/>
        <v>13</v>
      </c>
      <c r="C2669">
        <f t="shared" si="201"/>
        <v>4</v>
      </c>
      <c r="D2669">
        <f>IF(ISBLANK('Step 1.1 Raw Data'!B2669),"-",'Step 1.1 Raw Data'!B2669)</f>
        <v>0</v>
      </c>
      <c r="E2669">
        <f>IF(ISBLANK('Step 1.1 Raw Data'!C2669),"-",'Step 1.1 Raw Data'!C2669)</f>
        <v>0</v>
      </c>
      <c r="F2669">
        <f>IF(ISBLANK('Step 1.1 Raw Data'!D2669),"-",'Step 1.1 Raw Data'!D2669)</f>
        <v>0</v>
      </c>
      <c r="G2669" s="17">
        <f t="shared" si="203"/>
        <v>0</v>
      </c>
      <c r="H2669" s="61">
        <f>(SQRT(3)*G2669*'Step 1.1 Raw Data'!$G$3*'Step 1.1 Raw Data'!$G$4)/1000</f>
        <v>0</v>
      </c>
      <c r="J2669" s="10"/>
      <c r="K2669"/>
      <c r="L2669"/>
      <c r="M2669"/>
      <c r="N2669" s="17"/>
      <c r="O2669"/>
      <c r="P2669" s="10"/>
      <c r="Q2669"/>
      <c r="R2669"/>
      <c r="S2669"/>
      <c r="T2669" s="17"/>
    </row>
    <row r="2670" spans="1:20" x14ac:dyDescent="0.3">
      <c r="A2670" s="10">
        <f>IF(ISBLANK('Step 1.1 Raw Data'!A2670),"-",'Step 1.1 Raw Data'!A2670)</f>
        <v>43243.583487673612</v>
      </c>
      <c r="B2670">
        <f t="shared" si="202"/>
        <v>14</v>
      </c>
      <c r="C2670">
        <f t="shared" si="201"/>
        <v>4</v>
      </c>
      <c r="D2670">
        <f>IF(ISBLANK('Step 1.1 Raw Data'!B2670),"-",'Step 1.1 Raw Data'!B2670)</f>
        <v>0</v>
      </c>
      <c r="E2670">
        <f>IF(ISBLANK('Step 1.1 Raw Data'!C2670),"-",'Step 1.1 Raw Data'!C2670)</f>
        <v>0</v>
      </c>
      <c r="F2670">
        <f>IF(ISBLANK('Step 1.1 Raw Data'!D2670),"-",'Step 1.1 Raw Data'!D2670)</f>
        <v>0</v>
      </c>
      <c r="G2670" s="17">
        <f t="shared" si="203"/>
        <v>0</v>
      </c>
      <c r="H2670" s="61">
        <f>(SQRT(3)*G2670*'Step 1.1 Raw Data'!$G$3*'Step 1.1 Raw Data'!$G$4)/1000</f>
        <v>0</v>
      </c>
      <c r="J2670" s="10"/>
      <c r="K2670"/>
      <c r="L2670"/>
      <c r="M2670"/>
      <c r="N2670" s="17"/>
      <c r="O2670"/>
      <c r="P2670" s="10"/>
      <c r="Q2670"/>
      <c r="R2670"/>
      <c r="S2670"/>
      <c r="T2670" s="17"/>
    </row>
    <row r="2671" spans="1:20" x14ac:dyDescent="0.3">
      <c r="A2671" s="10">
        <f>IF(ISBLANK('Step 1.1 Raw Data'!A2671),"-",'Step 1.1 Raw Data'!A2671)</f>
        <v>43243.625154398149</v>
      </c>
      <c r="B2671">
        <f t="shared" si="202"/>
        <v>15</v>
      </c>
      <c r="C2671">
        <f t="shared" si="201"/>
        <v>4</v>
      </c>
      <c r="D2671">
        <f>IF(ISBLANK('Step 1.1 Raw Data'!B2671),"-",'Step 1.1 Raw Data'!B2671)</f>
        <v>0</v>
      </c>
      <c r="E2671">
        <f>IF(ISBLANK('Step 1.1 Raw Data'!C2671),"-",'Step 1.1 Raw Data'!C2671)</f>
        <v>0</v>
      </c>
      <c r="F2671">
        <f>IF(ISBLANK('Step 1.1 Raw Data'!D2671),"-",'Step 1.1 Raw Data'!D2671)</f>
        <v>0</v>
      </c>
      <c r="G2671" s="17">
        <f t="shared" si="203"/>
        <v>0</v>
      </c>
      <c r="H2671" s="61">
        <f>(SQRT(3)*G2671*'Step 1.1 Raw Data'!$G$3*'Step 1.1 Raw Data'!$G$4)/1000</f>
        <v>0</v>
      </c>
      <c r="J2671" s="10"/>
      <c r="K2671"/>
      <c r="L2671"/>
      <c r="M2671"/>
      <c r="N2671" s="17"/>
      <c r="O2671"/>
      <c r="P2671" s="10"/>
      <c r="Q2671"/>
      <c r="R2671"/>
      <c r="S2671"/>
      <c r="T2671" s="17"/>
    </row>
    <row r="2672" spans="1:20" x14ac:dyDescent="0.3">
      <c r="A2672" s="10">
        <f>IF(ISBLANK('Step 1.1 Raw Data'!A2672),"-",'Step 1.1 Raw Data'!A2672)</f>
        <v>43243.666821122686</v>
      </c>
      <c r="B2672">
        <f t="shared" si="202"/>
        <v>16</v>
      </c>
      <c r="C2672">
        <f t="shared" si="201"/>
        <v>4</v>
      </c>
      <c r="D2672">
        <f>IF(ISBLANK('Step 1.1 Raw Data'!B2672),"-",'Step 1.1 Raw Data'!B2672)</f>
        <v>0</v>
      </c>
      <c r="E2672">
        <f>IF(ISBLANK('Step 1.1 Raw Data'!C2672),"-",'Step 1.1 Raw Data'!C2672)</f>
        <v>0</v>
      </c>
      <c r="F2672">
        <f>IF(ISBLANK('Step 1.1 Raw Data'!D2672),"-",'Step 1.1 Raw Data'!D2672)</f>
        <v>0</v>
      </c>
      <c r="G2672" s="17">
        <f t="shared" si="203"/>
        <v>0</v>
      </c>
      <c r="H2672" s="61">
        <f>(SQRT(3)*G2672*'Step 1.1 Raw Data'!$G$3*'Step 1.1 Raw Data'!$G$4)/1000</f>
        <v>0</v>
      </c>
      <c r="J2672" s="10"/>
      <c r="K2672"/>
      <c r="L2672"/>
      <c r="M2672"/>
      <c r="N2672" s="17"/>
      <c r="O2672"/>
      <c r="P2672" s="10"/>
      <c r="Q2672"/>
      <c r="R2672"/>
      <c r="S2672"/>
      <c r="T2672" s="17"/>
    </row>
    <row r="2673" spans="1:20" x14ac:dyDescent="0.3">
      <c r="A2673" s="10">
        <f>IF(ISBLANK('Step 1.1 Raw Data'!A2673),"-",'Step 1.1 Raw Data'!A2673)</f>
        <v>43243.708487847223</v>
      </c>
      <c r="B2673">
        <f t="shared" si="202"/>
        <v>17</v>
      </c>
      <c r="C2673">
        <f t="shared" si="201"/>
        <v>4</v>
      </c>
      <c r="D2673">
        <f>IF(ISBLANK('Step 1.1 Raw Data'!B2673),"-",'Step 1.1 Raw Data'!B2673)</f>
        <v>0</v>
      </c>
      <c r="E2673">
        <f>IF(ISBLANK('Step 1.1 Raw Data'!C2673),"-",'Step 1.1 Raw Data'!C2673)</f>
        <v>0</v>
      </c>
      <c r="F2673">
        <f>IF(ISBLANK('Step 1.1 Raw Data'!D2673),"-",'Step 1.1 Raw Data'!D2673)</f>
        <v>0</v>
      </c>
      <c r="G2673" s="17">
        <f t="shared" si="203"/>
        <v>0</v>
      </c>
      <c r="H2673" s="61">
        <f>(SQRT(3)*G2673*'Step 1.1 Raw Data'!$G$3*'Step 1.1 Raw Data'!$G$4)/1000</f>
        <v>0</v>
      </c>
      <c r="J2673" s="10"/>
      <c r="K2673"/>
      <c r="L2673"/>
      <c r="M2673"/>
      <c r="N2673" s="17"/>
      <c r="O2673"/>
      <c r="P2673" s="10"/>
      <c r="Q2673"/>
      <c r="R2673"/>
      <c r="S2673"/>
      <c r="T2673" s="17"/>
    </row>
    <row r="2674" spans="1:20" x14ac:dyDescent="0.3">
      <c r="A2674" s="10">
        <f>IF(ISBLANK('Step 1.1 Raw Data'!A2674),"-",'Step 1.1 Raw Data'!A2674)</f>
        <v>43243.750154571761</v>
      </c>
      <c r="B2674">
        <f t="shared" si="202"/>
        <v>18</v>
      </c>
      <c r="C2674">
        <f t="shared" si="201"/>
        <v>4</v>
      </c>
      <c r="D2674">
        <f>IF(ISBLANK('Step 1.1 Raw Data'!B2674),"-",'Step 1.1 Raw Data'!B2674)</f>
        <v>0</v>
      </c>
      <c r="E2674">
        <f>IF(ISBLANK('Step 1.1 Raw Data'!C2674),"-",'Step 1.1 Raw Data'!C2674)</f>
        <v>0</v>
      </c>
      <c r="F2674">
        <f>IF(ISBLANK('Step 1.1 Raw Data'!D2674),"-",'Step 1.1 Raw Data'!D2674)</f>
        <v>0</v>
      </c>
      <c r="G2674" s="17">
        <f t="shared" si="203"/>
        <v>0</v>
      </c>
      <c r="H2674" s="61">
        <f>(SQRT(3)*G2674*'Step 1.1 Raw Data'!$G$3*'Step 1.1 Raw Data'!$G$4)/1000</f>
        <v>0</v>
      </c>
      <c r="J2674" s="10"/>
      <c r="K2674"/>
      <c r="L2674"/>
      <c r="M2674"/>
      <c r="N2674" s="17"/>
      <c r="O2674"/>
      <c r="P2674" s="10"/>
      <c r="Q2674"/>
      <c r="R2674"/>
      <c r="S2674"/>
      <c r="T2674" s="17"/>
    </row>
    <row r="2675" spans="1:20" x14ac:dyDescent="0.3">
      <c r="A2675" s="10">
        <f>IF(ISBLANK('Step 1.1 Raw Data'!A2675),"-",'Step 1.1 Raw Data'!A2675)</f>
        <v>43243.791821296298</v>
      </c>
      <c r="B2675">
        <f t="shared" si="202"/>
        <v>19</v>
      </c>
      <c r="C2675">
        <f t="shared" si="201"/>
        <v>4</v>
      </c>
      <c r="D2675">
        <f>IF(ISBLANK('Step 1.1 Raw Data'!B2675),"-",'Step 1.1 Raw Data'!B2675)</f>
        <v>0</v>
      </c>
      <c r="E2675">
        <f>IF(ISBLANK('Step 1.1 Raw Data'!C2675),"-",'Step 1.1 Raw Data'!C2675)</f>
        <v>0</v>
      </c>
      <c r="F2675">
        <f>IF(ISBLANK('Step 1.1 Raw Data'!D2675),"-",'Step 1.1 Raw Data'!D2675)</f>
        <v>0</v>
      </c>
      <c r="G2675" s="17">
        <f t="shared" si="203"/>
        <v>0</v>
      </c>
      <c r="H2675" s="61">
        <f>(SQRT(3)*G2675*'Step 1.1 Raw Data'!$G$3*'Step 1.1 Raw Data'!$G$4)/1000</f>
        <v>0</v>
      </c>
      <c r="J2675" s="10"/>
      <c r="K2675"/>
      <c r="L2675"/>
      <c r="M2675"/>
      <c r="N2675" s="17"/>
      <c r="O2675"/>
      <c r="P2675" s="10"/>
      <c r="Q2675"/>
      <c r="R2675"/>
      <c r="S2675"/>
      <c r="T2675" s="17"/>
    </row>
    <row r="2676" spans="1:20" x14ac:dyDescent="0.3">
      <c r="A2676" s="10">
        <f>IF(ISBLANK('Step 1.1 Raw Data'!A2676),"-",'Step 1.1 Raw Data'!A2676)</f>
        <v>43243.833488020835</v>
      </c>
      <c r="B2676">
        <f t="shared" si="202"/>
        <v>20</v>
      </c>
      <c r="C2676">
        <f t="shared" si="201"/>
        <v>4</v>
      </c>
      <c r="D2676">
        <f>IF(ISBLANK('Step 1.1 Raw Data'!B2676),"-",'Step 1.1 Raw Data'!B2676)</f>
        <v>0</v>
      </c>
      <c r="E2676">
        <f>IF(ISBLANK('Step 1.1 Raw Data'!C2676),"-",'Step 1.1 Raw Data'!C2676)</f>
        <v>0</v>
      </c>
      <c r="F2676">
        <f>IF(ISBLANK('Step 1.1 Raw Data'!D2676),"-",'Step 1.1 Raw Data'!D2676)</f>
        <v>0</v>
      </c>
      <c r="G2676" s="17">
        <f t="shared" si="203"/>
        <v>0</v>
      </c>
      <c r="H2676" s="61">
        <f>(SQRT(3)*G2676*'Step 1.1 Raw Data'!$G$3*'Step 1.1 Raw Data'!$G$4)/1000</f>
        <v>0</v>
      </c>
      <c r="J2676" s="10"/>
      <c r="K2676"/>
      <c r="L2676"/>
      <c r="M2676"/>
      <c r="N2676" s="17"/>
      <c r="O2676"/>
      <c r="P2676" s="10"/>
      <c r="Q2676"/>
      <c r="R2676"/>
      <c r="S2676"/>
      <c r="T2676" s="17"/>
    </row>
    <row r="2677" spans="1:20" x14ac:dyDescent="0.3">
      <c r="A2677" s="10">
        <f>IF(ISBLANK('Step 1.1 Raw Data'!A2677),"-",'Step 1.1 Raw Data'!A2677)</f>
        <v>43243.875154745372</v>
      </c>
      <c r="B2677">
        <f t="shared" si="202"/>
        <v>21</v>
      </c>
      <c r="C2677">
        <f t="shared" si="201"/>
        <v>4</v>
      </c>
      <c r="D2677">
        <f>IF(ISBLANK('Step 1.1 Raw Data'!B2677),"-",'Step 1.1 Raw Data'!B2677)</f>
        <v>0</v>
      </c>
      <c r="E2677">
        <f>IF(ISBLANK('Step 1.1 Raw Data'!C2677),"-",'Step 1.1 Raw Data'!C2677)</f>
        <v>0</v>
      </c>
      <c r="F2677">
        <f>IF(ISBLANK('Step 1.1 Raw Data'!D2677),"-",'Step 1.1 Raw Data'!D2677)</f>
        <v>0</v>
      </c>
      <c r="G2677" s="17">
        <f t="shared" si="203"/>
        <v>0</v>
      </c>
      <c r="H2677" s="61">
        <f>(SQRT(3)*G2677*'Step 1.1 Raw Data'!$G$3*'Step 1.1 Raw Data'!$G$4)/1000</f>
        <v>0</v>
      </c>
      <c r="J2677" s="10"/>
      <c r="K2677"/>
      <c r="L2677"/>
      <c r="M2677"/>
      <c r="N2677" s="17"/>
      <c r="O2677"/>
      <c r="P2677" s="10"/>
      <c r="Q2677"/>
      <c r="R2677"/>
      <c r="S2677"/>
      <c r="T2677" s="17"/>
    </row>
    <row r="2678" spans="1:20" x14ac:dyDescent="0.3">
      <c r="A2678" s="10">
        <f>IF(ISBLANK('Step 1.1 Raw Data'!A2678),"-",'Step 1.1 Raw Data'!A2678)</f>
        <v>43243.916821469909</v>
      </c>
      <c r="B2678">
        <f t="shared" si="202"/>
        <v>22</v>
      </c>
      <c r="C2678">
        <f t="shared" si="201"/>
        <v>4</v>
      </c>
      <c r="D2678">
        <f>IF(ISBLANK('Step 1.1 Raw Data'!B2678),"-",'Step 1.1 Raw Data'!B2678)</f>
        <v>0</v>
      </c>
      <c r="E2678">
        <f>IF(ISBLANK('Step 1.1 Raw Data'!C2678),"-",'Step 1.1 Raw Data'!C2678)</f>
        <v>0</v>
      </c>
      <c r="F2678">
        <f>IF(ISBLANK('Step 1.1 Raw Data'!D2678),"-",'Step 1.1 Raw Data'!D2678)</f>
        <v>0</v>
      </c>
      <c r="G2678" s="17">
        <f t="shared" si="203"/>
        <v>0</v>
      </c>
      <c r="H2678" s="61">
        <f>(SQRT(3)*G2678*'Step 1.1 Raw Data'!$G$3*'Step 1.1 Raw Data'!$G$4)/1000</f>
        <v>0</v>
      </c>
      <c r="J2678" s="10"/>
      <c r="K2678"/>
      <c r="L2678"/>
      <c r="M2678"/>
      <c r="N2678" s="17"/>
      <c r="O2678"/>
      <c r="P2678" s="10"/>
      <c r="Q2678"/>
      <c r="R2678"/>
      <c r="S2678"/>
      <c r="T2678" s="17"/>
    </row>
    <row r="2679" spans="1:20" x14ac:dyDescent="0.3">
      <c r="A2679" s="10">
        <f>IF(ISBLANK('Step 1.1 Raw Data'!A2679),"-",'Step 1.1 Raw Data'!A2679)</f>
        <v>43243.958488194447</v>
      </c>
      <c r="B2679">
        <f t="shared" si="202"/>
        <v>23</v>
      </c>
      <c r="C2679">
        <f t="shared" si="201"/>
        <v>4</v>
      </c>
      <c r="D2679">
        <f>IF(ISBLANK('Step 1.1 Raw Data'!B2679),"-",'Step 1.1 Raw Data'!B2679)</f>
        <v>0</v>
      </c>
      <c r="E2679">
        <f>IF(ISBLANK('Step 1.1 Raw Data'!C2679),"-",'Step 1.1 Raw Data'!C2679)</f>
        <v>0</v>
      </c>
      <c r="F2679">
        <f>IF(ISBLANK('Step 1.1 Raw Data'!D2679),"-",'Step 1.1 Raw Data'!D2679)</f>
        <v>0</v>
      </c>
      <c r="G2679" s="17">
        <f t="shared" si="203"/>
        <v>0</v>
      </c>
      <c r="H2679" s="61">
        <f>(SQRT(3)*G2679*'Step 1.1 Raw Data'!$G$3*'Step 1.1 Raw Data'!$G$4)/1000</f>
        <v>0</v>
      </c>
      <c r="J2679" s="10"/>
      <c r="K2679"/>
      <c r="L2679"/>
      <c r="M2679"/>
      <c r="N2679" s="17"/>
      <c r="O2679"/>
      <c r="P2679" s="10"/>
      <c r="Q2679"/>
      <c r="R2679"/>
      <c r="S2679"/>
      <c r="T2679" s="17"/>
    </row>
    <row r="2680" spans="1:20" x14ac:dyDescent="0.3">
      <c r="A2680" s="10">
        <f>IF(ISBLANK('Step 1.1 Raw Data'!A2680),"-",'Step 1.1 Raw Data'!A2680)</f>
        <v>43244.000154918984</v>
      </c>
      <c r="B2680">
        <f t="shared" si="202"/>
        <v>0</v>
      </c>
      <c r="C2680">
        <f t="shared" si="201"/>
        <v>5</v>
      </c>
      <c r="D2680">
        <f>IF(ISBLANK('Step 1.1 Raw Data'!B2680),"-",'Step 1.1 Raw Data'!B2680)</f>
        <v>86.549199999999999</v>
      </c>
      <c r="E2680">
        <f>IF(ISBLANK('Step 1.1 Raw Data'!C2680),"-",'Step 1.1 Raw Data'!C2680)</f>
        <v>86.549199999999999</v>
      </c>
      <c r="F2680">
        <f>IF(ISBLANK('Step 1.1 Raw Data'!D2680),"-",'Step 1.1 Raw Data'!D2680)</f>
        <v>86.549199999999999</v>
      </c>
      <c r="G2680" s="17">
        <f t="shared" si="203"/>
        <v>86.549199999999999</v>
      </c>
      <c r="H2680" s="61">
        <f>(SQRT(3)*G2680*'Step 1.1 Raw Data'!$G$3*'Step 1.1 Raw Data'!$G$4)/1000</f>
        <v>31.314201019385028</v>
      </c>
      <c r="J2680" s="10"/>
      <c r="K2680"/>
      <c r="L2680"/>
      <c r="M2680"/>
      <c r="N2680" s="17"/>
      <c r="O2680"/>
      <c r="P2680" s="10"/>
      <c r="Q2680"/>
      <c r="R2680"/>
      <c r="S2680"/>
      <c r="T2680" s="17"/>
    </row>
    <row r="2681" spans="1:20" x14ac:dyDescent="0.3">
      <c r="A2681" s="10">
        <f>IF(ISBLANK('Step 1.1 Raw Data'!A2681),"-",'Step 1.1 Raw Data'!A2681)</f>
        <v>43244.041821643521</v>
      </c>
      <c r="B2681">
        <f t="shared" si="202"/>
        <v>1</v>
      </c>
      <c r="C2681">
        <f t="shared" si="201"/>
        <v>5</v>
      </c>
      <c r="D2681">
        <f>IF(ISBLANK('Step 1.1 Raw Data'!B2681),"-",'Step 1.1 Raw Data'!B2681)</f>
        <v>86.720100000000002</v>
      </c>
      <c r="E2681">
        <f>IF(ISBLANK('Step 1.1 Raw Data'!C2681),"-",'Step 1.1 Raw Data'!C2681)</f>
        <v>86.720100000000002</v>
      </c>
      <c r="F2681">
        <f>IF(ISBLANK('Step 1.1 Raw Data'!D2681),"-",'Step 1.1 Raw Data'!D2681)</f>
        <v>86.720100000000002</v>
      </c>
      <c r="G2681" s="17">
        <f t="shared" si="203"/>
        <v>86.720100000000002</v>
      </c>
      <c r="H2681" s="61">
        <f>(SQRT(3)*G2681*'Step 1.1 Raw Data'!$G$3*'Step 1.1 Raw Data'!$G$4)/1000</f>
        <v>31.376034022511721</v>
      </c>
      <c r="J2681" s="10"/>
      <c r="K2681"/>
      <c r="L2681"/>
      <c r="M2681"/>
      <c r="N2681" s="17"/>
      <c r="O2681"/>
      <c r="P2681" s="10"/>
      <c r="Q2681"/>
      <c r="R2681"/>
      <c r="S2681"/>
      <c r="T2681" s="17"/>
    </row>
    <row r="2682" spans="1:20" x14ac:dyDescent="0.3">
      <c r="A2682" s="10">
        <f>IF(ISBLANK('Step 1.1 Raw Data'!A2682),"-",'Step 1.1 Raw Data'!A2682)</f>
        <v>43244.083488368058</v>
      </c>
      <c r="B2682">
        <f t="shared" si="202"/>
        <v>2</v>
      </c>
      <c r="C2682">
        <f t="shared" si="201"/>
        <v>5</v>
      </c>
      <c r="D2682">
        <f>IF(ISBLANK('Step 1.1 Raw Data'!B2682),"-",'Step 1.1 Raw Data'!B2682)</f>
        <v>86.509500000000003</v>
      </c>
      <c r="E2682">
        <f>IF(ISBLANK('Step 1.1 Raw Data'!C2682),"-",'Step 1.1 Raw Data'!C2682)</f>
        <v>86.509500000000003</v>
      </c>
      <c r="F2682">
        <f>IF(ISBLANK('Step 1.1 Raw Data'!D2682),"-",'Step 1.1 Raw Data'!D2682)</f>
        <v>86.509500000000003</v>
      </c>
      <c r="G2682" s="17">
        <f t="shared" si="203"/>
        <v>86.509500000000003</v>
      </c>
      <c r="H2682" s="61">
        <f>(SQRT(3)*G2682*'Step 1.1 Raw Data'!$G$3*'Step 1.1 Raw Data'!$G$4)/1000</f>
        <v>31.299837238085267</v>
      </c>
      <c r="J2682" s="10"/>
      <c r="K2682"/>
      <c r="L2682"/>
      <c r="M2682"/>
      <c r="N2682" s="17"/>
      <c r="O2682"/>
      <c r="P2682" s="10"/>
      <c r="Q2682"/>
      <c r="R2682"/>
      <c r="S2682"/>
      <c r="T2682" s="17"/>
    </row>
    <row r="2683" spans="1:20" x14ac:dyDescent="0.3">
      <c r="A2683" s="10">
        <f>IF(ISBLANK('Step 1.1 Raw Data'!A2683),"-",'Step 1.1 Raw Data'!A2683)</f>
        <v>43244.125155092595</v>
      </c>
      <c r="B2683">
        <f t="shared" si="202"/>
        <v>3</v>
      </c>
      <c r="C2683">
        <f t="shared" si="201"/>
        <v>5</v>
      </c>
      <c r="D2683">
        <f>IF(ISBLANK('Step 1.1 Raw Data'!B2683),"-",'Step 1.1 Raw Data'!B2683)</f>
        <v>86.457599999999999</v>
      </c>
      <c r="E2683">
        <f>IF(ISBLANK('Step 1.1 Raw Data'!C2683),"-",'Step 1.1 Raw Data'!C2683)</f>
        <v>86.457599999999999</v>
      </c>
      <c r="F2683">
        <f>IF(ISBLANK('Step 1.1 Raw Data'!D2683),"-",'Step 1.1 Raw Data'!D2683)</f>
        <v>86.457599999999999</v>
      </c>
      <c r="G2683" s="17">
        <f t="shared" si="203"/>
        <v>86.457599999999999</v>
      </c>
      <c r="H2683" s="61">
        <f>(SQRT(3)*G2683*'Step 1.1 Raw Data'!$G$3*'Step 1.1 Raw Data'!$G$4)/1000</f>
        <v>31.281059398048548</v>
      </c>
      <c r="J2683" s="10"/>
      <c r="K2683"/>
      <c r="L2683"/>
      <c r="M2683"/>
      <c r="N2683" s="17"/>
      <c r="O2683"/>
      <c r="P2683" s="10"/>
      <c r="Q2683"/>
      <c r="R2683"/>
      <c r="S2683"/>
      <c r="T2683" s="17"/>
    </row>
    <row r="2684" spans="1:20" x14ac:dyDescent="0.3">
      <c r="A2684" s="10">
        <f>IF(ISBLANK('Step 1.1 Raw Data'!A2684),"-",'Step 1.1 Raw Data'!A2684)</f>
        <v>43244.166821817133</v>
      </c>
      <c r="B2684">
        <f t="shared" si="202"/>
        <v>4</v>
      </c>
      <c r="C2684">
        <f t="shared" si="201"/>
        <v>5</v>
      </c>
      <c r="D2684">
        <f>IF(ISBLANK('Step 1.1 Raw Data'!B2684),"-",'Step 1.1 Raw Data'!B2684)</f>
        <v>86.631600000000006</v>
      </c>
      <c r="E2684">
        <f>IF(ISBLANK('Step 1.1 Raw Data'!C2684),"-",'Step 1.1 Raw Data'!C2684)</f>
        <v>86.631600000000006</v>
      </c>
      <c r="F2684">
        <f>IF(ISBLANK('Step 1.1 Raw Data'!D2684),"-",'Step 1.1 Raw Data'!D2684)</f>
        <v>86.631600000000006</v>
      </c>
      <c r="G2684" s="17">
        <f t="shared" si="203"/>
        <v>86.631600000000006</v>
      </c>
      <c r="H2684" s="61">
        <f>(SQRT(3)*G2684*'Step 1.1 Raw Data'!$G$3*'Step 1.1 Raw Data'!$G$4)/1000</f>
        <v>31.344014006264135</v>
      </c>
      <c r="J2684" s="10"/>
      <c r="K2684"/>
      <c r="L2684"/>
      <c r="M2684"/>
      <c r="N2684" s="17"/>
      <c r="O2684"/>
      <c r="P2684" s="10"/>
      <c r="Q2684"/>
      <c r="R2684"/>
      <c r="S2684"/>
      <c r="T2684" s="17"/>
    </row>
    <row r="2685" spans="1:20" x14ac:dyDescent="0.3">
      <c r="A2685" s="10">
        <f>IF(ISBLANK('Step 1.1 Raw Data'!A2685),"-",'Step 1.1 Raw Data'!A2685)</f>
        <v>43244.20848854167</v>
      </c>
      <c r="B2685">
        <f t="shared" si="202"/>
        <v>5</v>
      </c>
      <c r="C2685">
        <f t="shared" si="201"/>
        <v>5</v>
      </c>
      <c r="D2685">
        <f>IF(ISBLANK('Step 1.1 Raw Data'!B2685),"-",'Step 1.1 Raw Data'!B2685)</f>
        <v>86.569000000000003</v>
      </c>
      <c r="E2685">
        <f>IF(ISBLANK('Step 1.1 Raw Data'!C2685),"-",'Step 1.1 Raw Data'!C2685)</f>
        <v>86.569000000000003</v>
      </c>
      <c r="F2685">
        <f>IF(ISBLANK('Step 1.1 Raw Data'!D2685),"-",'Step 1.1 Raw Data'!D2685)</f>
        <v>86.569000000000003</v>
      </c>
      <c r="G2685" s="17">
        <f t="shared" si="203"/>
        <v>86.569000000000003</v>
      </c>
      <c r="H2685" s="61">
        <f>(SQRT(3)*G2685*'Step 1.1 Raw Data'!$G$3*'Step 1.1 Raw Data'!$G$4)/1000</f>
        <v>31.321364819630251</v>
      </c>
      <c r="J2685" s="10"/>
      <c r="K2685"/>
      <c r="L2685"/>
      <c r="M2685"/>
      <c r="N2685" s="17"/>
      <c r="O2685"/>
      <c r="P2685" s="10"/>
      <c r="Q2685"/>
      <c r="R2685"/>
      <c r="S2685"/>
      <c r="T2685" s="17"/>
    </row>
    <row r="2686" spans="1:20" x14ac:dyDescent="0.3">
      <c r="A2686" s="10">
        <f>IF(ISBLANK('Step 1.1 Raw Data'!A2686),"-",'Step 1.1 Raw Data'!A2686)</f>
        <v>43244.250155266207</v>
      </c>
      <c r="B2686">
        <f t="shared" si="202"/>
        <v>6</v>
      </c>
      <c r="C2686">
        <f t="shared" si="201"/>
        <v>5</v>
      </c>
      <c r="D2686">
        <f>IF(ISBLANK('Step 1.1 Raw Data'!B2686),"-",'Step 1.1 Raw Data'!B2686)</f>
        <v>86.646799999999999</v>
      </c>
      <c r="E2686">
        <f>IF(ISBLANK('Step 1.1 Raw Data'!C2686),"-",'Step 1.1 Raw Data'!C2686)</f>
        <v>86.646799999999999</v>
      </c>
      <c r="F2686">
        <f>IF(ISBLANK('Step 1.1 Raw Data'!D2686),"-",'Step 1.1 Raw Data'!D2686)</f>
        <v>86.646799999999999</v>
      </c>
      <c r="G2686" s="17">
        <f t="shared" si="203"/>
        <v>86.646799999999999</v>
      </c>
      <c r="H2686" s="61">
        <f>(SQRT(3)*G2686*'Step 1.1 Raw Data'!$G$3*'Step 1.1 Raw Data'!$G$4)/1000</f>
        <v>31.349513489280671</v>
      </c>
      <c r="J2686" s="10"/>
      <c r="K2686"/>
      <c r="L2686"/>
      <c r="M2686"/>
      <c r="N2686" s="17"/>
      <c r="O2686"/>
      <c r="P2686" s="10"/>
      <c r="Q2686"/>
      <c r="R2686"/>
      <c r="S2686"/>
      <c r="T2686" s="17"/>
    </row>
    <row r="2687" spans="1:20" x14ac:dyDescent="0.3">
      <c r="A2687" s="10">
        <f>IF(ISBLANK('Step 1.1 Raw Data'!A2687),"-",'Step 1.1 Raw Data'!A2687)</f>
        <v>43244.291821990744</v>
      </c>
      <c r="B2687">
        <f t="shared" si="202"/>
        <v>7</v>
      </c>
      <c r="C2687">
        <f t="shared" si="201"/>
        <v>5</v>
      </c>
      <c r="D2687">
        <f>IF(ISBLANK('Step 1.1 Raw Data'!B2687),"-",'Step 1.1 Raw Data'!B2687)</f>
        <v>86.636099999999999</v>
      </c>
      <c r="E2687">
        <f>IF(ISBLANK('Step 1.1 Raw Data'!C2687),"-",'Step 1.1 Raw Data'!C2687)</f>
        <v>86.636099999999999</v>
      </c>
      <c r="F2687">
        <f>IF(ISBLANK('Step 1.1 Raw Data'!D2687),"-",'Step 1.1 Raw Data'!D2687)</f>
        <v>86.636099999999999</v>
      </c>
      <c r="G2687" s="17">
        <f t="shared" si="203"/>
        <v>86.636099999999999</v>
      </c>
      <c r="H2687" s="61">
        <f>(SQRT(3)*G2687*'Step 1.1 Raw Data'!$G$3*'Step 1.1 Raw Data'!$G$4)/1000</f>
        <v>31.345642142683506</v>
      </c>
      <c r="J2687" s="10"/>
      <c r="K2687"/>
      <c r="L2687"/>
      <c r="M2687"/>
      <c r="N2687" s="17"/>
      <c r="O2687"/>
      <c r="P2687" s="10"/>
      <c r="Q2687"/>
      <c r="R2687"/>
      <c r="S2687"/>
      <c r="T2687" s="17"/>
    </row>
    <row r="2688" spans="1:20" x14ac:dyDescent="0.3">
      <c r="A2688" s="10">
        <f>IF(ISBLANK('Step 1.1 Raw Data'!A2688),"-",'Step 1.1 Raw Data'!A2688)</f>
        <v>43244.333488715274</v>
      </c>
      <c r="B2688">
        <f t="shared" si="202"/>
        <v>8</v>
      </c>
      <c r="C2688">
        <f t="shared" si="201"/>
        <v>5</v>
      </c>
      <c r="D2688">
        <f>IF(ISBLANK('Step 1.1 Raw Data'!B2688),"-",'Step 1.1 Raw Data'!B2688)</f>
        <v>86.681899999999999</v>
      </c>
      <c r="E2688">
        <f>IF(ISBLANK('Step 1.1 Raw Data'!C2688),"-",'Step 1.1 Raw Data'!C2688)</f>
        <v>86.681899999999999</v>
      </c>
      <c r="F2688">
        <f>IF(ISBLANK('Step 1.1 Raw Data'!D2688),"-",'Step 1.1 Raw Data'!D2688)</f>
        <v>86.681899999999999</v>
      </c>
      <c r="G2688" s="17">
        <f t="shared" si="203"/>
        <v>86.681899999999999</v>
      </c>
      <c r="H2688" s="61">
        <f>(SQRT(3)*G2688*'Step 1.1 Raw Data'!$G$3*'Step 1.1 Raw Data'!$G$4)/1000</f>
        <v>31.362212953351747</v>
      </c>
      <c r="J2688" s="10"/>
      <c r="K2688"/>
      <c r="L2688"/>
      <c r="M2688"/>
      <c r="N2688" s="17"/>
      <c r="O2688"/>
      <c r="P2688" s="10"/>
      <c r="Q2688"/>
      <c r="R2688"/>
      <c r="S2688"/>
      <c r="T2688" s="17"/>
    </row>
    <row r="2689" spans="1:20" x14ac:dyDescent="0.3">
      <c r="A2689" s="10">
        <f>IF(ISBLANK('Step 1.1 Raw Data'!A2689),"-",'Step 1.1 Raw Data'!A2689)</f>
        <v>43244.375155439811</v>
      </c>
      <c r="B2689">
        <f t="shared" si="202"/>
        <v>9</v>
      </c>
      <c r="C2689">
        <f t="shared" si="201"/>
        <v>5</v>
      </c>
      <c r="D2689">
        <f>IF(ISBLANK('Step 1.1 Raw Data'!B2689),"-",'Step 1.1 Raw Data'!B2689)</f>
        <v>86.709400000000002</v>
      </c>
      <c r="E2689">
        <f>IF(ISBLANK('Step 1.1 Raw Data'!C2689),"-",'Step 1.1 Raw Data'!C2689)</f>
        <v>86.709400000000002</v>
      </c>
      <c r="F2689">
        <f>IF(ISBLANK('Step 1.1 Raw Data'!D2689),"-",'Step 1.1 Raw Data'!D2689)</f>
        <v>86.709400000000002</v>
      </c>
      <c r="G2689" s="17">
        <f t="shared" si="203"/>
        <v>86.709400000000002</v>
      </c>
      <c r="H2689" s="61">
        <f>(SQRT(3)*G2689*'Step 1.1 Raw Data'!$G$3*'Step 1.1 Raw Data'!$G$4)/1000</f>
        <v>31.372162675914559</v>
      </c>
      <c r="J2689" s="10"/>
      <c r="K2689"/>
      <c r="L2689"/>
      <c r="M2689"/>
      <c r="N2689" s="17"/>
      <c r="O2689"/>
      <c r="P2689" s="10"/>
      <c r="Q2689"/>
      <c r="R2689"/>
      <c r="S2689"/>
      <c r="T2689" s="17"/>
    </row>
    <row r="2690" spans="1:20" x14ac:dyDescent="0.3">
      <c r="A2690" s="10">
        <f>IF(ISBLANK('Step 1.1 Raw Data'!A2690),"-",'Step 1.1 Raw Data'!A2690)</f>
        <v>43244.416822164349</v>
      </c>
      <c r="B2690">
        <f t="shared" si="202"/>
        <v>10</v>
      </c>
      <c r="C2690">
        <f t="shared" ref="C2690:C2753" si="204">WEEKDAY(A2690)</f>
        <v>5</v>
      </c>
      <c r="D2690">
        <f>IF(ISBLANK('Step 1.1 Raw Data'!B2690),"-",'Step 1.1 Raw Data'!B2690)</f>
        <v>86.793300000000002</v>
      </c>
      <c r="E2690">
        <f>IF(ISBLANK('Step 1.1 Raw Data'!C2690),"-",'Step 1.1 Raw Data'!C2690)</f>
        <v>86.793300000000002</v>
      </c>
      <c r="F2690">
        <f>IF(ISBLANK('Step 1.1 Raw Data'!D2690),"-",'Step 1.1 Raw Data'!D2690)</f>
        <v>86.793300000000002</v>
      </c>
      <c r="G2690" s="17">
        <f t="shared" si="203"/>
        <v>86.793300000000002</v>
      </c>
      <c r="H2690" s="61">
        <f>(SQRT(3)*G2690*'Step 1.1 Raw Data'!$G$3*'Step 1.1 Raw Data'!$G$4)/1000</f>
        <v>31.402518374933457</v>
      </c>
      <c r="J2690" s="10"/>
      <c r="K2690"/>
      <c r="L2690"/>
      <c r="M2690"/>
      <c r="N2690" s="17"/>
      <c r="O2690"/>
      <c r="P2690" s="10"/>
      <c r="Q2690"/>
      <c r="R2690"/>
      <c r="S2690"/>
      <c r="T2690" s="17"/>
    </row>
    <row r="2691" spans="1:20" x14ac:dyDescent="0.3">
      <c r="A2691" s="10">
        <f>IF(ISBLANK('Step 1.1 Raw Data'!A2691),"-",'Step 1.1 Raw Data'!A2691)</f>
        <v>43244.458488888886</v>
      </c>
      <c r="B2691">
        <f t="shared" ref="B2691:B2754" si="205">HOUR(A2691)</f>
        <v>11</v>
      </c>
      <c r="C2691">
        <f t="shared" si="204"/>
        <v>5</v>
      </c>
      <c r="D2691">
        <f>IF(ISBLANK('Step 1.1 Raw Data'!B2691),"-",'Step 1.1 Raw Data'!B2691)</f>
        <v>86.800899999999999</v>
      </c>
      <c r="E2691">
        <f>IF(ISBLANK('Step 1.1 Raw Data'!C2691),"-",'Step 1.1 Raw Data'!C2691)</f>
        <v>86.800899999999999</v>
      </c>
      <c r="F2691">
        <f>IF(ISBLANK('Step 1.1 Raw Data'!D2691),"-",'Step 1.1 Raw Data'!D2691)</f>
        <v>86.800899999999999</v>
      </c>
      <c r="G2691" s="17">
        <f t="shared" ref="G2691:G2754" si="206">AVERAGE(D2691:F2691)</f>
        <v>86.800899999999999</v>
      </c>
      <c r="H2691" s="61">
        <f>(SQRT(3)*G2691*'Step 1.1 Raw Data'!$G$3*'Step 1.1 Raw Data'!$G$4)/1000</f>
        <v>31.405268116441722</v>
      </c>
      <c r="J2691" s="10"/>
      <c r="K2691"/>
      <c r="L2691"/>
      <c r="M2691"/>
      <c r="N2691" s="17"/>
      <c r="O2691"/>
      <c r="P2691" s="10"/>
      <c r="Q2691"/>
      <c r="R2691"/>
      <c r="S2691"/>
      <c r="T2691" s="17"/>
    </row>
    <row r="2692" spans="1:20" x14ac:dyDescent="0.3">
      <c r="A2692" s="10" t="str">
        <f>IF(ISBLANK('Step 1.1 Raw Data'!A2692),"-",'Step 1.1 Raw Data'!A2692)</f>
        <v>-</v>
      </c>
      <c r="B2692" t="e">
        <f t="shared" si="205"/>
        <v>#VALUE!</v>
      </c>
      <c r="C2692" t="e">
        <f t="shared" si="204"/>
        <v>#VALUE!</v>
      </c>
      <c r="D2692">
        <f>IF(ISBLANK('Step 1.1 Raw Data'!B2692),"-",'Step 1.1 Raw Data'!B2692)</f>
        <v>86.672799999999995</v>
      </c>
      <c r="E2692">
        <f>IF(ISBLANK('Step 1.1 Raw Data'!C2692),"-",'Step 1.1 Raw Data'!C2692)</f>
        <v>86.672799999999995</v>
      </c>
      <c r="F2692">
        <f>IF(ISBLANK('Step 1.1 Raw Data'!D2692),"-",'Step 1.1 Raw Data'!D2692)</f>
        <v>86.672799999999995</v>
      </c>
      <c r="G2692" s="17">
        <f t="shared" si="206"/>
        <v>86.672799999999995</v>
      </c>
      <c r="H2692" s="61">
        <f>(SQRT(3)*G2692*'Step 1.1 Raw Data'!$G$3*'Step 1.1 Raw Data'!$G$4)/1000</f>
        <v>31.358920499703686</v>
      </c>
      <c r="J2692" s="10"/>
      <c r="K2692"/>
      <c r="L2692"/>
      <c r="M2692"/>
      <c r="N2692" s="17"/>
      <c r="P2692" s="10"/>
      <c r="Q2692"/>
      <c r="R2692"/>
      <c r="S2692"/>
      <c r="T2692" s="17"/>
    </row>
    <row r="2693" spans="1:20" x14ac:dyDescent="0.3">
      <c r="A2693" s="10" t="str">
        <f>IF(ISBLANK('Step 1.1 Raw Data'!A2693),"-",'Step 1.1 Raw Data'!A2693)</f>
        <v>-</v>
      </c>
      <c r="B2693" t="e">
        <f t="shared" si="205"/>
        <v>#VALUE!</v>
      </c>
      <c r="C2693" t="e">
        <f t="shared" si="204"/>
        <v>#VALUE!</v>
      </c>
      <c r="D2693">
        <f>IF(ISBLANK('Step 1.1 Raw Data'!B2693),"-",'Step 1.1 Raw Data'!B2693)</f>
        <v>86.631600000000006</v>
      </c>
      <c r="E2693">
        <f>IF(ISBLANK('Step 1.1 Raw Data'!C2693),"-",'Step 1.1 Raw Data'!C2693)</f>
        <v>86.631600000000006</v>
      </c>
      <c r="F2693">
        <f>IF(ISBLANK('Step 1.1 Raw Data'!D2693),"-",'Step 1.1 Raw Data'!D2693)</f>
        <v>86.631600000000006</v>
      </c>
      <c r="G2693" s="17">
        <f t="shared" si="206"/>
        <v>86.631600000000006</v>
      </c>
      <c r="H2693" s="61">
        <f>(SQRT(3)*G2693*'Step 1.1 Raw Data'!$G$3*'Step 1.1 Raw Data'!$G$4)/1000</f>
        <v>31.344014006264135</v>
      </c>
      <c r="J2693" s="10"/>
      <c r="K2693"/>
      <c r="L2693"/>
      <c r="M2693"/>
      <c r="N2693" s="17"/>
      <c r="P2693" s="10"/>
      <c r="Q2693"/>
      <c r="R2693"/>
      <c r="S2693"/>
      <c r="T2693" s="17"/>
    </row>
    <row r="2694" spans="1:20" x14ac:dyDescent="0.3">
      <c r="A2694" s="10" t="str">
        <f>IF(ISBLANK('Step 1.1 Raw Data'!A2694),"-",'Step 1.1 Raw Data'!A2694)</f>
        <v>-</v>
      </c>
      <c r="B2694" t="e">
        <f t="shared" si="205"/>
        <v>#VALUE!</v>
      </c>
      <c r="C2694" t="e">
        <f t="shared" si="204"/>
        <v>#VALUE!</v>
      </c>
      <c r="D2694">
        <f>IF(ISBLANK('Step 1.1 Raw Data'!B2694),"-",'Step 1.1 Raw Data'!B2694)</f>
        <v>86.631600000000006</v>
      </c>
      <c r="E2694">
        <f>IF(ISBLANK('Step 1.1 Raw Data'!C2694),"-",'Step 1.1 Raw Data'!C2694)</f>
        <v>86.631600000000006</v>
      </c>
      <c r="F2694">
        <f>IF(ISBLANK('Step 1.1 Raw Data'!D2694),"-",'Step 1.1 Raw Data'!D2694)</f>
        <v>86.631600000000006</v>
      </c>
      <c r="G2694" s="17">
        <f t="shared" si="206"/>
        <v>86.631600000000006</v>
      </c>
      <c r="H2694" s="61">
        <f>(SQRT(3)*G2694*'Step 1.1 Raw Data'!$G$3*'Step 1.1 Raw Data'!$G$4)/1000</f>
        <v>31.344014006264135</v>
      </c>
      <c r="J2694" s="10"/>
      <c r="K2694"/>
      <c r="L2694"/>
      <c r="M2694"/>
      <c r="N2694" s="17"/>
      <c r="P2694" s="10"/>
      <c r="Q2694"/>
      <c r="R2694"/>
      <c r="S2694"/>
      <c r="T2694" s="17"/>
    </row>
    <row r="2695" spans="1:20" x14ac:dyDescent="0.3">
      <c r="A2695" s="10" t="str">
        <f>IF(ISBLANK('Step 1.1 Raw Data'!A2695),"-",'Step 1.1 Raw Data'!A2695)</f>
        <v>-</v>
      </c>
      <c r="B2695" t="e">
        <f t="shared" si="205"/>
        <v>#VALUE!</v>
      </c>
      <c r="C2695" t="e">
        <f t="shared" si="204"/>
        <v>#VALUE!</v>
      </c>
      <c r="D2695">
        <f>IF(ISBLANK('Step 1.1 Raw Data'!B2695),"-",'Step 1.1 Raw Data'!B2695)</f>
        <v>86.663600000000002</v>
      </c>
      <c r="E2695">
        <f>IF(ISBLANK('Step 1.1 Raw Data'!C2695),"-",'Step 1.1 Raw Data'!C2695)</f>
        <v>86.663600000000002</v>
      </c>
      <c r="F2695">
        <f>IF(ISBLANK('Step 1.1 Raw Data'!D2695),"-",'Step 1.1 Raw Data'!D2695)</f>
        <v>86.663600000000002</v>
      </c>
      <c r="G2695" s="17">
        <f t="shared" si="206"/>
        <v>86.663600000000017</v>
      </c>
      <c r="H2695" s="61">
        <f>(SQRT(3)*G2695*'Step 1.1 Raw Data'!$G$3*'Step 1.1 Raw Data'!$G$4)/1000</f>
        <v>31.355591865246314</v>
      </c>
      <c r="J2695" s="10"/>
      <c r="K2695"/>
      <c r="L2695"/>
      <c r="M2695"/>
      <c r="N2695" s="17"/>
      <c r="P2695" s="10"/>
      <c r="Q2695"/>
      <c r="R2695"/>
      <c r="S2695"/>
      <c r="T2695" s="17"/>
    </row>
    <row r="2696" spans="1:20" x14ac:dyDescent="0.3">
      <c r="A2696" s="10" t="str">
        <f>IF(ISBLANK('Step 1.1 Raw Data'!A2696),"-",'Step 1.1 Raw Data'!A2696)</f>
        <v>-</v>
      </c>
      <c r="B2696" t="e">
        <f t="shared" si="205"/>
        <v>#VALUE!</v>
      </c>
      <c r="C2696" t="e">
        <f t="shared" si="204"/>
        <v>#VALUE!</v>
      </c>
      <c r="D2696">
        <f>IF(ISBLANK('Step 1.1 Raw Data'!B2696),"-",'Step 1.1 Raw Data'!B2696)</f>
        <v>86.556799999999996</v>
      </c>
      <c r="E2696">
        <f>IF(ISBLANK('Step 1.1 Raw Data'!C2696),"-",'Step 1.1 Raw Data'!C2696)</f>
        <v>86.556799999999996</v>
      </c>
      <c r="F2696">
        <f>IF(ISBLANK('Step 1.1 Raw Data'!D2696),"-",'Step 1.1 Raw Data'!D2696)</f>
        <v>86.556799999999996</v>
      </c>
      <c r="G2696" s="17">
        <f t="shared" si="206"/>
        <v>86.556799999999996</v>
      </c>
      <c r="H2696" s="61">
        <f>(SQRT(3)*G2696*'Step 1.1 Raw Data'!$G$3*'Step 1.1 Raw Data'!$G$4)/1000</f>
        <v>31.316950760893295</v>
      </c>
      <c r="J2696" s="10"/>
      <c r="K2696"/>
      <c r="L2696"/>
      <c r="M2696"/>
      <c r="N2696" s="17"/>
      <c r="P2696" s="10"/>
      <c r="Q2696"/>
      <c r="R2696"/>
      <c r="S2696"/>
      <c r="T2696" s="17"/>
    </row>
    <row r="2697" spans="1:20" x14ac:dyDescent="0.3">
      <c r="A2697" s="10" t="str">
        <f>IF(ISBLANK('Step 1.1 Raw Data'!A2697),"-",'Step 1.1 Raw Data'!A2697)</f>
        <v>-</v>
      </c>
      <c r="B2697" t="e">
        <f t="shared" si="205"/>
        <v>#VALUE!</v>
      </c>
      <c r="C2697" t="e">
        <f t="shared" si="204"/>
        <v>#VALUE!</v>
      </c>
      <c r="D2697">
        <f>IF(ISBLANK('Step 1.1 Raw Data'!B2697),"-",'Step 1.1 Raw Data'!B2697)</f>
        <v>86.686499999999995</v>
      </c>
      <c r="E2697">
        <f>IF(ISBLANK('Step 1.1 Raw Data'!C2697),"-",'Step 1.1 Raw Data'!C2697)</f>
        <v>86.686499999999995</v>
      </c>
      <c r="F2697">
        <f>IF(ISBLANK('Step 1.1 Raw Data'!D2697),"-",'Step 1.1 Raw Data'!D2697)</f>
        <v>86.686499999999995</v>
      </c>
      <c r="G2697" s="17">
        <f t="shared" si="206"/>
        <v>86.686499999999981</v>
      </c>
      <c r="H2697" s="61">
        <f>(SQRT(3)*G2697*'Step 1.1 Raw Data'!$G$3*'Step 1.1 Raw Data'!$G$4)/1000</f>
        <v>31.363877270580424</v>
      </c>
      <c r="J2697" s="10"/>
      <c r="K2697"/>
      <c r="L2697"/>
      <c r="M2697"/>
      <c r="N2697" s="17"/>
      <c r="P2697" s="10"/>
      <c r="Q2697"/>
      <c r="R2697"/>
      <c r="S2697"/>
      <c r="T2697" s="17"/>
    </row>
    <row r="2698" spans="1:20" x14ac:dyDescent="0.3">
      <c r="A2698" s="10" t="str">
        <f>IF(ISBLANK('Step 1.1 Raw Data'!A2698),"-",'Step 1.1 Raw Data'!A2698)</f>
        <v>-</v>
      </c>
      <c r="B2698" t="e">
        <f t="shared" si="205"/>
        <v>#VALUE!</v>
      </c>
      <c r="C2698" t="e">
        <f t="shared" si="204"/>
        <v>#VALUE!</v>
      </c>
      <c r="D2698">
        <f>IF(ISBLANK('Step 1.1 Raw Data'!B2698),"-",'Step 1.1 Raw Data'!B2698)</f>
        <v>86.726200000000006</v>
      </c>
      <c r="E2698">
        <f>IF(ISBLANK('Step 1.1 Raw Data'!C2698),"-",'Step 1.1 Raw Data'!C2698)</f>
        <v>86.726200000000006</v>
      </c>
      <c r="F2698">
        <f>IF(ISBLANK('Step 1.1 Raw Data'!D2698),"-",'Step 1.1 Raw Data'!D2698)</f>
        <v>86.726200000000006</v>
      </c>
      <c r="G2698" s="17">
        <f t="shared" si="206"/>
        <v>86.726200000000006</v>
      </c>
      <c r="H2698" s="61">
        <f>(SQRT(3)*G2698*'Step 1.1 Raw Data'!$G$3*'Step 1.1 Raw Data'!$G$4)/1000</f>
        <v>31.378241051880199</v>
      </c>
      <c r="J2698" s="10"/>
      <c r="K2698"/>
      <c r="L2698"/>
      <c r="M2698"/>
      <c r="N2698" s="17"/>
      <c r="P2698" s="10"/>
      <c r="Q2698"/>
      <c r="R2698"/>
      <c r="S2698"/>
      <c r="T2698" s="17"/>
    </row>
    <row r="2699" spans="1:20" x14ac:dyDescent="0.3">
      <c r="A2699" s="10" t="str">
        <f>IF(ISBLANK('Step 1.1 Raw Data'!A2699),"-",'Step 1.1 Raw Data'!A2699)</f>
        <v>-</v>
      </c>
      <c r="B2699" t="e">
        <f t="shared" si="205"/>
        <v>#VALUE!</v>
      </c>
      <c r="C2699" t="e">
        <f t="shared" si="204"/>
        <v>#VALUE!</v>
      </c>
      <c r="D2699">
        <f>IF(ISBLANK('Step 1.1 Raw Data'!B2699),"-",'Step 1.1 Raw Data'!B2699)</f>
        <v>86.518699999999995</v>
      </c>
      <c r="E2699">
        <f>IF(ISBLANK('Step 1.1 Raw Data'!C2699),"-",'Step 1.1 Raw Data'!C2699)</f>
        <v>86.518699999999995</v>
      </c>
      <c r="F2699">
        <f>IF(ISBLANK('Step 1.1 Raw Data'!D2699),"-",'Step 1.1 Raw Data'!D2699)</f>
        <v>86.518699999999995</v>
      </c>
      <c r="G2699" s="17">
        <f t="shared" si="206"/>
        <v>86.51870000000001</v>
      </c>
      <c r="H2699" s="61">
        <f>(SQRT(3)*G2699*'Step 1.1 Raw Data'!$G$3*'Step 1.1 Raw Data'!$G$4)/1000</f>
        <v>31.303165872542639</v>
      </c>
      <c r="J2699" s="10"/>
      <c r="K2699"/>
      <c r="L2699"/>
      <c r="M2699"/>
      <c r="N2699" s="17"/>
      <c r="P2699" s="10"/>
      <c r="Q2699"/>
      <c r="R2699"/>
      <c r="S2699"/>
      <c r="T2699" s="17"/>
    </row>
    <row r="2700" spans="1:20" x14ac:dyDescent="0.3">
      <c r="A2700" s="10" t="str">
        <f>IF(ISBLANK('Step 1.1 Raw Data'!A2700),"-",'Step 1.1 Raw Data'!A2700)</f>
        <v>-</v>
      </c>
      <c r="B2700" t="e">
        <f t="shared" si="205"/>
        <v>#VALUE!</v>
      </c>
      <c r="C2700" t="e">
        <f t="shared" si="204"/>
        <v>#VALUE!</v>
      </c>
      <c r="D2700">
        <f>IF(ISBLANK('Step 1.1 Raw Data'!B2700),"-",'Step 1.1 Raw Data'!B2700)</f>
        <v>86.576599999999999</v>
      </c>
      <c r="E2700">
        <f>IF(ISBLANK('Step 1.1 Raw Data'!C2700),"-",'Step 1.1 Raw Data'!C2700)</f>
        <v>86.576599999999999</v>
      </c>
      <c r="F2700">
        <f>IF(ISBLANK('Step 1.1 Raw Data'!D2700),"-",'Step 1.1 Raw Data'!D2700)</f>
        <v>86.576599999999999</v>
      </c>
      <c r="G2700" s="17">
        <f t="shared" si="206"/>
        <v>86.576599999999999</v>
      </c>
      <c r="H2700" s="61">
        <f>(SQRT(3)*G2700*'Step 1.1 Raw Data'!$G$3*'Step 1.1 Raw Data'!$G$4)/1000</f>
        <v>31.324114561138519</v>
      </c>
      <c r="J2700" s="10"/>
      <c r="K2700"/>
      <c r="L2700"/>
      <c r="M2700"/>
      <c r="N2700" s="17"/>
      <c r="P2700" s="10"/>
      <c r="Q2700"/>
      <c r="R2700"/>
      <c r="S2700"/>
      <c r="T2700" s="17"/>
    </row>
    <row r="2701" spans="1:20" x14ac:dyDescent="0.3">
      <c r="A2701" s="10" t="str">
        <f>IF(ISBLANK('Step 1.1 Raw Data'!A2701),"-",'Step 1.1 Raw Data'!A2701)</f>
        <v>-</v>
      </c>
      <c r="B2701" t="e">
        <f t="shared" si="205"/>
        <v>#VALUE!</v>
      </c>
      <c r="C2701" t="e">
        <f t="shared" si="204"/>
        <v>#VALUE!</v>
      </c>
      <c r="D2701">
        <f>IF(ISBLANK('Step 1.1 Raw Data'!B2701),"-",'Step 1.1 Raw Data'!B2701)</f>
        <v>86.619399999999999</v>
      </c>
      <c r="E2701">
        <f>IF(ISBLANK('Step 1.1 Raw Data'!C2701),"-",'Step 1.1 Raw Data'!C2701)</f>
        <v>86.619399999999999</v>
      </c>
      <c r="F2701">
        <f>IF(ISBLANK('Step 1.1 Raw Data'!D2701),"-",'Step 1.1 Raw Data'!D2701)</f>
        <v>86.619399999999999</v>
      </c>
      <c r="G2701" s="17">
        <f t="shared" si="206"/>
        <v>86.619399999999999</v>
      </c>
      <c r="H2701" s="61">
        <f>(SQRT(3)*G2701*'Step 1.1 Raw Data'!$G$3*'Step 1.1 Raw Data'!$G$4)/1000</f>
        <v>31.339599947527173</v>
      </c>
      <c r="J2701" s="10"/>
      <c r="K2701"/>
      <c r="L2701"/>
      <c r="M2701"/>
      <c r="N2701" s="17"/>
      <c r="P2701" s="10"/>
      <c r="Q2701"/>
      <c r="R2701"/>
      <c r="S2701"/>
      <c r="T2701" s="17"/>
    </row>
    <row r="2702" spans="1:20" x14ac:dyDescent="0.3">
      <c r="A2702" s="10" t="str">
        <f>IF(ISBLANK('Step 1.1 Raw Data'!A2702),"-",'Step 1.1 Raw Data'!A2702)</f>
        <v>-</v>
      </c>
      <c r="B2702" t="e">
        <f t="shared" si="205"/>
        <v>#VALUE!</v>
      </c>
      <c r="C2702" t="e">
        <f t="shared" si="204"/>
        <v>#VALUE!</v>
      </c>
      <c r="D2702">
        <f>IF(ISBLANK('Step 1.1 Raw Data'!B2702),"-",'Step 1.1 Raw Data'!B2702)</f>
        <v>86.674300000000002</v>
      </c>
      <c r="E2702">
        <f>IF(ISBLANK('Step 1.1 Raw Data'!C2702),"-",'Step 1.1 Raw Data'!C2702)</f>
        <v>86.674300000000002</v>
      </c>
      <c r="F2702">
        <f>IF(ISBLANK('Step 1.1 Raw Data'!D2702),"-",'Step 1.1 Raw Data'!D2702)</f>
        <v>86.674300000000002</v>
      </c>
      <c r="G2702" s="17">
        <f t="shared" si="206"/>
        <v>86.674300000000002</v>
      </c>
      <c r="H2702" s="61">
        <f>(SQRT(3)*G2702*'Step 1.1 Raw Data'!$G$3*'Step 1.1 Raw Data'!$G$4)/1000</f>
        <v>31.35946321184348</v>
      </c>
      <c r="J2702" s="10"/>
      <c r="K2702"/>
      <c r="L2702"/>
      <c r="M2702"/>
      <c r="N2702" s="17"/>
      <c r="P2702" s="10"/>
      <c r="Q2702"/>
      <c r="R2702"/>
      <c r="S2702"/>
      <c r="T2702" s="17"/>
    </row>
    <row r="2703" spans="1:20" x14ac:dyDescent="0.3">
      <c r="A2703" s="10" t="str">
        <f>IF(ISBLANK('Step 1.1 Raw Data'!A2703),"-",'Step 1.1 Raw Data'!A2703)</f>
        <v>-</v>
      </c>
      <c r="B2703" t="e">
        <f t="shared" si="205"/>
        <v>#VALUE!</v>
      </c>
      <c r="C2703" t="e">
        <f t="shared" si="204"/>
        <v>#VALUE!</v>
      </c>
      <c r="D2703">
        <f>IF(ISBLANK('Step 1.1 Raw Data'!B2703),"-",'Step 1.1 Raw Data'!B2703)</f>
        <v>86.564400000000006</v>
      </c>
      <c r="E2703">
        <f>IF(ISBLANK('Step 1.1 Raw Data'!C2703),"-",'Step 1.1 Raw Data'!C2703)</f>
        <v>86.564400000000006</v>
      </c>
      <c r="F2703">
        <f>IF(ISBLANK('Step 1.1 Raw Data'!D2703),"-",'Step 1.1 Raw Data'!D2703)</f>
        <v>86.564400000000006</v>
      </c>
      <c r="G2703" s="17">
        <f t="shared" si="206"/>
        <v>86.56440000000002</v>
      </c>
      <c r="H2703" s="61">
        <f>(SQRT(3)*G2703*'Step 1.1 Raw Data'!$G$3*'Step 1.1 Raw Data'!$G$4)/1000</f>
        <v>31.319700502401567</v>
      </c>
      <c r="J2703" s="10"/>
      <c r="K2703"/>
      <c r="L2703"/>
      <c r="M2703"/>
      <c r="N2703" s="17"/>
      <c r="P2703" s="10"/>
      <c r="Q2703"/>
      <c r="R2703"/>
      <c r="S2703"/>
      <c r="T2703" s="17"/>
    </row>
    <row r="2704" spans="1:20" x14ac:dyDescent="0.3">
      <c r="A2704" s="10" t="str">
        <f>IF(ISBLANK('Step 1.1 Raw Data'!A2704),"-",'Step 1.1 Raw Data'!A2704)</f>
        <v>-</v>
      </c>
      <c r="B2704" t="e">
        <f t="shared" si="205"/>
        <v>#VALUE!</v>
      </c>
      <c r="C2704" t="e">
        <f t="shared" si="204"/>
        <v>#VALUE!</v>
      </c>
      <c r="D2704">
        <f>IF(ISBLANK('Step 1.1 Raw Data'!B2704),"-",'Step 1.1 Raw Data'!B2704)</f>
        <v>86.2226</v>
      </c>
      <c r="E2704">
        <f>IF(ISBLANK('Step 1.1 Raw Data'!C2704),"-",'Step 1.1 Raw Data'!C2704)</f>
        <v>86.2226</v>
      </c>
      <c r="F2704">
        <f>IF(ISBLANK('Step 1.1 Raw Data'!D2704),"-",'Step 1.1 Raw Data'!D2704)</f>
        <v>86.2226</v>
      </c>
      <c r="G2704" s="17">
        <f t="shared" si="206"/>
        <v>86.2226</v>
      </c>
      <c r="H2704" s="61">
        <f>(SQRT(3)*G2704*'Step 1.1 Raw Data'!$G$3*'Step 1.1 Raw Data'!$G$4)/1000</f>
        <v>31.196034496148172</v>
      </c>
      <c r="J2704" s="10"/>
      <c r="K2704"/>
      <c r="L2704"/>
      <c r="M2704"/>
      <c r="N2704" s="17"/>
      <c r="P2704" s="10"/>
      <c r="Q2704"/>
      <c r="R2704"/>
      <c r="S2704"/>
      <c r="T2704" s="17"/>
    </row>
    <row r="2705" spans="1:20" x14ac:dyDescent="0.3">
      <c r="A2705" s="10" t="str">
        <f>IF(ISBLANK('Step 1.1 Raw Data'!A2705),"-",'Step 1.1 Raw Data'!A2705)</f>
        <v>-</v>
      </c>
      <c r="B2705" t="e">
        <f t="shared" si="205"/>
        <v>#VALUE!</v>
      </c>
      <c r="C2705" t="e">
        <f t="shared" si="204"/>
        <v>#VALUE!</v>
      </c>
      <c r="D2705">
        <f>IF(ISBLANK('Step 1.1 Raw Data'!B2705),"-",'Step 1.1 Raw Data'!B2705)</f>
        <v>86.112799999999993</v>
      </c>
      <c r="E2705">
        <f>IF(ISBLANK('Step 1.1 Raw Data'!C2705),"-",'Step 1.1 Raw Data'!C2705)</f>
        <v>86.112799999999993</v>
      </c>
      <c r="F2705">
        <f>IF(ISBLANK('Step 1.1 Raw Data'!D2705),"-",'Step 1.1 Raw Data'!D2705)</f>
        <v>86.112799999999993</v>
      </c>
      <c r="G2705" s="17">
        <f t="shared" si="206"/>
        <v>86.112799999999993</v>
      </c>
      <c r="H2705" s="61">
        <f>(SQRT(3)*G2705*'Step 1.1 Raw Data'!$G$3*'Step 1.1 Raw Data'!$G$4)/1000</f>
        <v>31.156307967515573</v>
      </c>
      <c r="J2705" s="10"/>
      <c r="K2705"/>
      <c r="L2705"/>
      <c r="M2705"/>
      <c r="N2705" s="17"/>
      <c r="P2705" s="10"/>
      <c r="Q2705"/>
      <c r="R2705"/>
      <c r="S2705"/>
      <c r="T2705" s="17"/>
    </row>
    <row r="2706" spans="1:20" x14ac:dyDescent="0.3">
      <c r="A2706" s="10" t="str">
        <f>IF(ISBLANK('Step 1.1 Raw Data'!A2706),"-",'Step 1.1 Raw Data'!A2706)</f>
        <v>-</v>
      </c>
      <c r="B2706" t="e">
        <f t="shared" si="205"/>
        <v>#VALUE!</v>
      </c>
      <c r="C2706" t="e">
        <f t="shared" si="204"/>
        <v>#VALUE!</v>
      </c>
      <c r="D2706">
        <f>IF(ISBLANK('Step 1.1 Raw Data'!B2706),"-",'Step 1.1 Raw Data'!B2706)</f>
        <v>86.2791</v>
      </c>
      <c r="E2706">
        <f>IF(ISBLANK('Step 1.1 Raw Data'!C2706),"-",'Step 1.1 Raw Data'!C2706)</f>
        <v>86.2791</v>
      </c>
      <c r="F2706">
        <f>IF(ISBLANK('Step 1.1 Raw Data'!D2706),"-",'Step 1.1 Raw Data'!D2706)</f>
        <v>86.2791</v>
      </c>
      <c r="G2706" s="17">
        <f t="shared" si="206"/>
        <v>86.279100000000014</v>
      </c>
      <c r="H2706" s="61">
        <f>(SQRT(3)*G2706*'Step 1.1 Raw Data'!$G$3*'Step 1.1 Raw Data'!$G$4)/1000</f>
        <v>31.216476653413586</v>
      </c>
      <c r="J2706" s="10"/>
      <c r="K2706"/>
      <c r="L2706"/>
      <c r="M2706"/>
      <c r="N2706" s="17"/>
      <c r="P2706" s="10"/>
      <c r="Q2706"/>
      <c r="R2706"/>
      <c r="S2706"/>
      <c r="T2706" s="17"/>
    </row>
    <row r="2707" spans="1:20" x14ac:dyDescent="0.3">
      <c r="A2707" s="10" t="str">
        <f>IF(ISBLANK('Step 1.1 Raw Data'!A2707),"-",'Step 1.1 Raw Data'!A2707)</f>
        <v>-</v>
      </c>
      <c r="B2707" t="e">
        <f t="shared" si="205"/>
        <v>#VALUE!</v>
      </c>
      <c r="C2707" t="e">
        <f t="shared" si="204"/>
        <v>#VALUE!</v>
      </c>
      <c r="D2707">
        <f>IF(ISBLANK('Step 1.1 Raw Data'!B2707),"-",'Step 1.1 Raw Data'!B2707)</f>
        <v>86.001400000000004</v>
      </c>
      <c r="E2707">
        <f>IF(ISBLANK('Step 1.1 Raw Data'!C2707),"-",'Step 1.1 Raw Data'!C2707)</f>
        <v>86.001400000000004</v>
      </c>
      <c r="F2707">
        <f>IF(ISBLANK('Step 1.1 Raw Data'!D2707),"-",'Step 1.1 Raw Data'!D2707)</f>
        <v>86.001400000000004</v>
      </c>
      <c r="G2707" s="17">
        <f t="shared" si="206"/>
        <v>86.001400000000004</v>
      </c>
      <c r="H2707" s="61">
        <f>(SQRT(3)*G2707*'Step 1.1 Raw Data'!$G$3*'Step 1.1 Raw Data'!$G$4)/1000</f>
        <v>31.11600254593387</v>
      </c>
      <c r="J2707" s="10"/>
      <c r="K2707"/>
      <c r="L2707"/>
      <c r="M2707"/>
      <c r="N2707" s="17"/>
      <c r="P2707" s="10"/>
      <c r="Q2707"/>
      <c r="R2707"/>
      <c r="S2707"/>
      <c r="T2707" s="17"/>
    </row>
    <row r="2708" spans="1:20" x14ac:dyDescent="0.3">
      <c r="A2708" s="10" t="str">
        <f>IF(ISBLANK('Step 1.1 Raw Data'!A2708),"-",'Step 1.1 Raw Data'!A2708)</f>
        <v>-</v>
      </c>
      <c r="B2708" t="e">
        <f t="shared" si="205"/>
        <v>#VALUE!</v>
      </c>
      <c r="C2708" t="e">
        <f t="shared" si="204"/>
        <v>#VALUE!</v>
      </c>
      <c r="D2708">
        <f>IF(ISBLANK('Step 1.1 Raw Data'!B2708),"-",'Step 1.1 Raw Data'!B2708)</f>
        <v>86.053299999999993</v>
      </c>
      <c r="E2708">
        <f>IF(ISBLANK('Step 1.1 Raw Data'!C2708),"-",'Step 1.1 Raw Data'!C2708)</f>
        <v>86.053299999999993</v>
      </c>
      <c r="F2708">
        <f>IF(ISBLANK('Step 1.1 Raw Data'!D2708),"-",'Step 1.1 Raw Data'!D2708)</f>
        <v>86.053299999999993</v>
      </c>
      <c r="G2708" s="17">
        <f t="shared" si="206"/>
        <v>86.053299999999993</v>
      </c>
      <c r="H2708" s="61">
        <f>(SQRT(3)*G2708*'Step 1.1 Raw Data'!$G$3*'Step 1.1 Raw Data'!$G$4)/1000</f>
        <v>31.134780385970586</v>
      </c>
      <c r="J2708" s="10"/>
      <c r="K2708"/>
      <c r="L2708"/>
      <c r="M2708"/>
      <c r="N2708" s="17"/>
      <c r="P2708" s="10"/>
      <c r="Q2708"/>
      <c r="R2708"/>
      <c r="S2708"/>
      <c r="T2708" s="17"/>
    </row>
    <row r="2709" spans="1:20" x14ac:dyDescent="0.3">
      <c r="A2709" s="10" t="str">
        <f>IF(ISBLANK('Step 1.1 Raw Data'!A2709),"-",'Step 1.1 Raw Data'!A2709)</f>
        <v>-</v>
      </c>
      <c r="B2709" t="e">
        <f t="shared" si="205"/>
        <v>#VALUE!</v>
      </c>
      <c r="C2709" t="e">
        <f t="shared" si="204"/>
        <v>#VALUE!</v>
      </c>
      <c r="D2709">
        <f>IF(ISBLANK('Step 1.1 Raw Data'!B2709),"-",'Step 1.1 Raw Data'!B2709)</f>
        <v>86.225700000000003</v>
      </c>
      <c r="E2709">
        <f>IF(ISBLANK('Step 1.1 Raw Data'!C2709),"-",'Step 1.1 Raw Data'!C2709)</f>
        <v>86.225700000000003</v>
      </c>
      <c r="F2709">
        <f>IF(ISBLANK('Step 1.1 Raw Data'!D2709),"-",'Step 1.1 Raw Data'!D2709)</f>
        <v>86.225700000000003</v>
      </c>
      <c r="G2709" s="17">
        <f t="shared" si="206"/>
        <v>86.225700000000003</v>
      </c>
      <c r="H2709" s="61">
        <f>(SQRT(3)*G2709*'Step 1.1 Raw Data'!$G$3*'Step 1.1 Raw Data'!$G$4)/1000</f>
        <v>31.19715610123707</v>
      </c>
      <c r="J2709" s="10"/>
      <c r="K2709"/>
      <c r="L2709"/>
      <c r="M2709"/>
      <c r="N2709" s="17"/>
      <c r="P2709" s="10"/>
      <c r="Q2709"/>
      <c r="R2709"/>
      <c r="S2709"/>
      <c r="T2709" s="17"/>
    </row>
    <row r="2710" spans="1:20" x14ac:dyDescent="0.3">
      <c r="A2710" s="10" t="str">
        <f>IF(ISBLANK('Step 1.1 Raw Data'!A2710),"-",'Step 1.1 Raw Data'!A2710)</f>
        <v>-</v>
      </c>
      <c r="B2710" t="e">
        <f t="shared" si="205"/>
        <v>#VALUE!</v>
      </c>
      <c r="C2710" t="e">
        <f t="shared" si="204"/>
        <v>#VALUE!</v>
      </c>
      <c r="D2710">
        <f>IF(ISBLANK('Step 1.1 Raw Data'!B2710),"-",'Step 1.1 Raw Data'!B2710)</f>
        <v>86.433199999999999</v>
      </c>
      <c r="E2710">
        <f>IF(ISBLANK('Step 1.1 Raw Data'!C2710),"-",'Step 1.1 Raw Data'!C2710)</f>
        <v>86.433199999999999</v>
      </c>
      <c r="F2710">
        <f>IF(ISBLANK('Step 1.1 Raw Data'!D2710),"-",'Step 1.1 Raw Data'!D2710)</f>
        <v>86.433199999999999</v>
      </c>
      <c r="G2710" s="17">
        <f t="shared" si="206"/>
        <v>86.433199999999999</v>
      </c>
      <c r="H2710" s="61">
        <f>(SQRT(3)*G2710*'Step 1.1 Raw Data'!$G$3*'Step 1.1 Raw Data'!$G$4)/1000</f>
        <v>31.27223128057463</v>
      </c>
      <c r="J2710" s="10"/>
      <c r="K2710"/>
      <c r="L2710"/>
      <c r="M2710"/>
      <c r="N2710" s="17"/>
      <c r="P2710" s="10"/>
      <c r="Q2710"/>
      <c r="R2710"/>
      <c r="S2710"/>
      <c r="T2710" s="17"/>
    </row>
    <row r="2711" spans="1:20" x14ac:dyDescent="0.3">
      <c r="A2711" s="10" t="str">
        <f>IF(ISBLANK('Step 1.1 Raw Data'!A2711),"-",'Step 1.1 Raw Data'!A2711)</f>
        <v>-</v>
      </c>
      <c r="B2711" t="e">
        <f t="shared" si="205"/>
        <v>#VALUE!</v>
      </c>
      <c r="C2711" t="e">
        <f t="shared" si="204"/>
        <v>#VALUE!</v>
      </c>
      <c r="D2711">
        <f>IF(ISBLANK('Step 1.1 Raw Data'!B2711),"-",'Step 1.1 Raw Data'!B2711)</f>
        <v>86.587299999999999</v>
      </c>
      <c r="E2711">
        <f>IF(ISBLANK('Step 1.1 Raw Data'!C2711),"-",'Step 1.1 Raw Data'!C2711)</f>
        <v>86.587299999999999</v>
      </c>
      <c r="F2711">
        <f>IF(ISBLANK('Step 1.1 Raw Data'!D2711),"-",'Step 1.1 Raw Data'!D2711)</f>
        <v>86.587299999999999</v>
      </c>
      <c r="G2711" s="17">
        <f t="shared" si="206"/>
        <v>86.587299999999985</v>
      </c>
      <c r="H2711" s="61">
        <f>(SQRT(3)*G2711*'Step 1.1 Raw Data'!$G$3*'Step 1.1 Raw Data'!$G$4)/1000</f>
        <v>31.327985907735673</v>
      </c>
      <c r="J2711" s="10"/>
      <c r="K2711"/>
      <c r="L2711"/>
      <c r="M2711"/>
      <c r="N2711" s="17"/>
      <c r="P2711" s="10"/>
      <c r="Q2711"/>
      <c r="R2711"/>
      <c r="S2711"/>
      <c r="T2711" s="17"/>
    </row>
    <row r="2712" spans="1:20" x14ac:dyDescent="0.3">
      <c r="A2712" s="10" t="str">
        <f>IF(ISBLANK('Step 1.1 Raw Data'!A2712),"-",'Step 1.1 Raw Data'!A2712)</f>
        <v>-</v>
      </c>
      <c r="B2712" t="e">
        <f t="shared" si="205"/>
        <v>#VALUE!</v>
      </c>
      <c r="C2712" t="e">
        <f t="shared" si="204"/>
        <v>#VALUE!</v>
      </c>
      <c r="D2712">
        <f>IF(ISBLANK('Step 1.1 Raw Data'!B2712),"-",'Step 1.1 Raw Data'!B2712)</f>
        <v>86.369100000000003</v>
      </c>
      <c r="E2712">
        <f>IF(ISBLANK('Step 1.1 Raw Data'!C2712),"-",'Step 1.1 Raw Data'!C2712)</f>
        <v>86.369100000000003</v>
      </c>
      <c r="F2712">
        <f>IF(ISBLANK('Step 1.1 Raw Data'!D2712),"-",'Step 1.1 Raw Data'!D2712)</f>
        <v>86.369100000000003</v>
      </c>
      <c r="G2712" s="17">
        <f t="shared" si="206"/>
        <v>86.369100000000003</v>
      </c>
      <c r="H2712" s="61">
        <f>(SQRT(3)*G2712*'Step 1.1 Raw Data'!$G$3*'Step 1.1 Raw Data'!$G$4)/1000</f>
        <v>31.249039381800955</v>
      </c>
      <c r="J2712" s="10"/>
      <c r="K2712"/>
      <c r="L2712"/>
      <c r="M2712"/>
      <c r="N2712" s="17"/>
      <c r="P2712" s="10"/>
      <c r="Q2712"/>
      <c r="R2712"/>
      <c r="S2712"/>
      <c r="T2712" s="17"/>
    </row>
    <row r="2713" spans="1:20" x14ac:dyDescent="0.3">
      <c r="A2713" s="10" t="str">
        <f>IF(ISBLANK('Step 1.1 Raw Data'!A2713),"-",'Step 1.1 Raw Data'!A2713)</f>
        <v>-</v>
      </c>
      <c r="B2713" t="e">
        <f t="shared" si="205"/>
        <v>#VALUE!</v>
      </c>
      <c r="C2713" t="e">
        <f t="shared" si="204"/>
        <v>#VALUE!</v>
      </c>
      <c r="D2713">
        <f>IF(ISBLANK('Step 1.1 Raw Data'!B2713),"-",'Step 1.1 Raw Data'!B2713)</f>
        <v>86.334000000000003</v>
      </c>
      <c r="E2713">
        <f>IF(ISBLANK('Step 1.1 Raw Data'!C2713),"-",'Step 1.1 Raw Data'!C2713)</f>
        <v>86.334000000000003</v>
      </c>
      <c r="F2713">
        <f>IF(ISBLANK('Step 1.1 Raw Data'!D2713),"-",'Step 1.1 Raw Data'!D2713)</f>
        <v>86.334000000000003</v>
      </c>
      <c r="G2713" s="17">
        <f t="shared" si="206"/>
        <v>86.334000000000003</v>
      </c>
      <c r="H2713" s="61">
        <f>(SQRT(3)*G2713*'Step 1.1 Raw Data'!$G$3*'Step 1.1 Raw Data'!$G$4)/1000</f>
        <v>31.236339917729882</v>
      </c>
      <c r="J2713" s="10"/>
      <c r="K2713"/>
      <c r="L2713"/>
      <c r="M2713"/>
      <c r="N2713" s="17"/>
      <c r="P2713" s="10"/>
      <c r="Q2713"/>
      <c r="R2713"/>
      <c r="S2713"/>
      <c r="T2713" s="17"/>
    </row>
    <row r="2714" spans="1:20" x14ac:dyDescent="0.3">
      <c r="A2714" s="10" t="str">
        <f>IF(ISBLANK('Step 1.1 Raw Data'!A2714),"-",'Step 1.1 Raw Data'!A2714)</f>
        <v>-</v>
      </c>
      <c r="B2714" t="e">
        <f t="shared" si="205"/>
        <v>#VALUE!</v>
      </c>
      <c r="C2714" t="e">
        <f t="shared" si="204"/>
        <v>#VALUE!</v>
      </c>
      <c r="D2714">
        <f>IF(ISBLANK('Step 1.1 Raw Data'!B2714),"-",'Step 1.1 Raw Data'!B2714)</f>
        <v>86.512600000000006</v>
      </c>
      <c r="E2714">
        <f>IF(ISBLANK('Step 1.1 Raw Data'!C2714),"-",'Step 1.1 Raw Data'!C2714)</f>
        <v>86.512600000000006</v>
      </c>
      <c r="F2714">
        <f>IF(ISBLANK('Step 1.1 Raw Data'!D2714),"-",'Step 1.1 Raw Data'!D2714)</f>
        <v>86.512600000000006</v>
      </c>
      <c r="G2714" s="17">
        <f t="shared" si="206"/>
        <v>86.512600000000006</v>
      </c>
      <c r="H2714" s="61">
        <f>(SQRT(3)*G2714*'Step 1.1 Raw Data'!$G$3*'Step 1.1 Raw Data'!$G$4)/1000</f>
        <v>31.300958843174165</v>
      </c>
      <c r="J2714" s="10"/>
      <c r="K2714"/>
      <c r="L2714"/>
      <c r="M2714"/>
      <c r="N2714" s="17"/>
      <c r="P2714" s="10"/>
      <c r="Q2714"/>
      <c r="R2714"/>
      <c r="S2714"/>
      <c r="T2714" s="17"/>
    </row>
    <row r="2715" spans="1:20" x14ac:dyDescent="0.3">
      <c r="A2715" s="10" t="str">
        <f>IF(ISBLANK('Step 1.1 Raw Data'!A2715),"-",'Step 1.1 Raw Data'!A2715)</f>
        <v>-</v>
      </c>
      <c r="B2715" t="e">
        <f t="shared" si="205"/>
        <v>#VALUE!</v>
      </c>
      <c r="C2715" t="e">
        <f t="shared" si="204"/>
        <v>#VALUE!</v>
      </c>
      <c r="D2715">
        <f>IF(ISBLANK('Step 1.1 Raw Data'!B2715),"-",'Step 1.1 Raw Data'!B2715)</f>
        <v>86.500299999999996</v>
      </c>
      <c r="E2715">
        <f>IF(ISBLANK('Step 1.1 Raw Data'!C2715),"-",'Step 1.1 Raw Data'!C2715)</f>
        <v>86.500299999999996</v>
      </c>
      <c r="F2715">
        <f>IF(ISBLANK('Step 1.1 Raw Data'!D2715),"-",'Step 1.1 Raw Data'!D2715)</f>
        <v>86.500299999999996</v>
      </c>
      <c r="G2715" s="17">
        <f t="shared" si="206"/>
        <v>86.500299999999996</v>
      </c>
      <c r="H2715" s="61">
        <f>(SQRT(3)*G2715*'Step 1.1 Raw Data'!$G$3*'Step 1.1 Raw Data'!$G$4)/1000</f>
        <v>31.296508603627888</v>
      </c>
      <c r="J2715" s="10"/>
      <c r="K2715"/>
      <c r="L2715"/>
      <c r="M2715"/>
      <c r="N2715" s="17"/>
      <c r="P2715" s="10"/>
      <c r="Q2715"/>
      <c r="R2715"/>
      <c r="S2715"/>
      <c r="T2715" s="17"/>
    </row>
    <row r="2716" spans="1:20" x14ac:dyDescent="0.3">
      <c r="A2716" s="10" t="str">
        <f>IF(ISBLANK('Step 1.1 Raw Data'!A2716),"-",'Step 1.1 Raw Data'!A2716)</f>
        <v>-</v>
      </c>
      <c r="B2716" t="e">
        <f t="shared" si="205"/>
        <v>#VALUE!</v>
      </c>
      <c r="C2716" t="e">
        <f t="shared" si="204"/>
        <v>#VALUE!</v>
      </c>
      <c r="D2716">
        <f>IF(ISBLANK('Step 1.1 Raw Data'!B2716),"-",'Step 1.1 Raw Data'!B2716)</f>
        <v>86.700199999999995</v>
      </c>
      <c r="E2716">
        <f>IF(ISBLANK('Step 1.1 Raw Data'!C2716),"-",'Step 1.1 Raw Data'!C2716)</f>
        <v>86.700199999999995</v>
      </c>
      <c r="F2716">
        <f>IF(ISBLANK('Step 1.1 Raw Data'!D2716),"-",'Step 1.1 Raw Data'!D2716)</f>
        <v>86.700199999999995</v>
      </c>
      <c r="G2716" s="17">
        <f t="shared" si="206"/>
        <v>86.700199999999995</v>
      </c>
      <c r="H2716" s="61">
        <f>(SQRT(3)*G2716*'Step 1.1 Raw Data'!$G$3*'Step 1.1 Raw Data'!$G$4)/1000</f>
        <v>31.36883404145718</v>
      </c>
      <c r="J2716" s="10"/>
      <c r="K2716"/>
      <c r="L2716"/>
      <c r="M2716"/>
      <c r="N2716" s="17"/>
      <c r="P2716" s="10"/>
      <c r="Q2716"/>
      <c r="R2716"/>
      <c r="S2716"/>
      <c r="T2716" s="17"/>
    </row>
    <row r="2717" spans="1:20" x14ac:dyDescent="0.3">
      <c r="A2717" s="10" t="str">
        <f>IF(ISBLANK('Step 1.1 Raw Data'!A2717),"-",'Step 1.1 Raw Data'!A2717)</f>
        <v>-</v>
      </c>
      <c r="B2717" t="e">
        <f t="shared" si="205"/>
        <v>#VALUE!</v>
      </c>
      <c r="C2717" t="e">
        <f t="shared" si="204"/>
        <v>#VALUE!</v>
      </c>
      <c r="D2717">
        <f>IF(ISBLANK('Step 1.1 Raw Data'!B2717),"-",'Step 1.1 Raw Data'!B2717)</f>
        <v>86.363</v>
      </c>
      <c r="E2717">
        <f>IF(ISBLANK('Step 1.1 Raw Data'!C2717),"-",'Step 1.1 Raw Data'!C2717)</f>
        <v>86.363</v>
      </c>
      <c r="F2717">
        <f>IF(ISBLANK('Step 1.1 Raw Data'!D2717),"-",'Step 1.1 Raw Data'!D2717)</f>
        <v>86.363</v>
      </c>
      <c r="G2717" s="17">
        <f t="shared" si="206"/>
        <v>86.363</v>
      </c>
      <c r="H2717" s="61">
        <f>(SQRT(3)*G2717*'Step 1.1 Raw Data'!$G$3*'Step 1.1 Raw Data'!$G$4)/1000</f>
        <v>31.246832352432484</v>
      </c>
      <c r="J2717" s="10"/>
      <c r="K2717"/>
      <c r="L2717"/>
      <c r="M2717"/>
      <c r="N2717" s="17"/>
      <c r="P2717" s="10"/>
      <c r="Q2717"/>
      <c r="R2717"/>
      <c r="S2717"/>
      <c r="T2717" s="17"/>
    </row>
    <row r="2718" spans="1:20" x14ac:dyDescent="0.3">
      <c r="A2718" s="10" t="str">
        <f>IF(ISBLANK('Step 1.1 Raw Data'!A2718),"-",'Step 1.1 Raw Data'!A2718)</f>
        <v>-</v>
      </c>
      <c r="B2718" t="e">
        <f t="shared" si="205"/>
        <v>#VALUE!</v>
      </c>
      <c r="C2718" t="e">
        <f t="shared" si="204"/>
        <v>#VALUE!</v>
      </c>
      <c r="D2718">
        <f>IF(ISBLANK('Step 1.1 Raw Data'!B2718),"-",'Step 1.1 Raw Data'!B2718)</f>
        <v>86.440799999999996</v>
      </c>
      <c r="E2718">
        <f>IF(ISBLANK('Step 1.1 Raw Data'!C2718),"-",'Step 1.1 Raw Data'!C2718)</f>
        <v>86.440799999999996</v>
      </c>
      <c r="F2718">
        <f>IF(ISBLANK('Step 1.1 Raw Data'!D2718),"-",'Step 1.1 Raw Data'!D2718)</f>
        <v>86.440799999999996</v>
      </c>
      <c r="G2718" s="17">
        <f t="shared" si="206"/>
        <v>86.44080000000001</v>
      </c>
      <c r="H2718" s="61">
        <f>(SQRT(3)*G2718*'Step 1.1 Raw Data'!$G$3*'Step 1.1 Raw Data'!$G$4)/1000</f>
        <v>31.274981022082905</v>
      </c>
      <c r="J2718" s="10"/>
      <c r="K2718"/>
      <c r="L2718"/>
      <c r="M2718"/>
      <c r="N2718" s="17"/>
      <c r="P2718" s="10"/>
      <c r="Q2718"/>
      <c r="R2718"/>
      <c r="S2718"/>
      <c r="T2718" s="17"/>
    </row>
    <row r="2719" spans="1:20" x14ac:dyDescent="0.3">
      <c r="A2719" s="10" t="str">
        <f>IF(ISBLANK('Step 1.1 Raw Data'!A2719),"-",'Step 1.1 Raw Data'!A2719)</f>
        <v>-</v>
      </c>
      <c r="B2719" t="e">
        <f t="shared" si="205"/>
        <v>#VALUE!</v>
      </c>
      <c r="C2719" t="e">
        <f t="shared" si="204"/>
        <v>#VALUE!</v>
      </c>
      <c r="D2719">
        <f>IF(ISBLANK('Step 1.1 Raw Data'!B2719),"-",'Step 1.1 Raw Data'!B2719)</f>
        <v>86.294300000000007</v>
      </c>
      <c r="E2719">
        <f>IF(ISBLANK('Step 1.1 Raw Data'!C2719),"-",'Step 1.1 Raw Data'!C2719)</f>
        <v>86.294300000000007</v>
      </c>
      <c r="F2719">
        <f>IF(ISBLANK('Step 1.1 Raw Data'!D2719),"-",'Step 1.1 Raw Data'!D2719)</f>
        <v>86.294300000000007</v>
      </c>
      <c r="G2719" s="17">
        <f t="shared" si="206"/>
        <v>86.294300000000007</v>
      </c>
      <c r="H2719" s="61">
        <f>(SQRT(3)*G2719*'Step 1.1 Raw Data'!$G$3*'Step 1.1 Raw Data'!$G$4)/1000</f>
        <v>31.221976136430118</v>
      </c>
      <c r="J2719" s="10"/>
      <c r="K2719"/>
      <c r="L2719"/>
      <c r="M2719"/>
      <c r="N2719" s="17"/>
      <c r="P2719" s="10"/>
      <c r="Q2719"/>
      <c r="R2719"/>
      <c r="S2719"/>
      <c r="T2719" s="17"/>
    </row>
    <row r="2720" spans="1:20" x14ac:dyDescent="0.3">
      <c r="A2720" s="10" t="str">
        <f>IF(ISBLANK('Step 1.1 Raw Data'!A2720),"-",'Step 1.1 Raw Data'!A2720)</f>
        <v>-</v>
      </c>
      <c r="B2720" t="e">
        <f t="shared" si="205"/>
        <v>#VALUE!</v>
      </c>
      <c r="C2720" t="e">
        <f t="shared" si="204"/>
        <v>#VALUE!</v>
      </c>
      <c r="D2720">
        <f>IF(ISBLANK('Step 1.1 Raw Data'!B2720),"-",'Step 1.1 Raw Data'!B2720)</f>
        <v>86.370599999999996</v>
      </c>
      <c r="E2720">
        <f>IF(ISBLANK('Step 1.1 Raw Data'!C2720),"-",'Step 1.1 Raw Data'!C2720)</f>
        <v>86.370599999999996</v>
      </c>
      <c r="F2720">
        <f>IF(ISBLANK('Step 1.1 Raw Data'!D2720),"-",'Step 1.1 Raw Data'!D2720)</f>
        <v>86.370599999999996</v>
      </c>
      <c r="G2720" s="17">
        <f t="shared" si="206"/>
        <v>86.37060000000001</v>
      </c>
      <c r="H2720" s="61">
        <f>(SQRT(3)*G2720*'Step 1.1 Raw Data'!$G$3*'Step 1.1 Raw Data'!$G$4)/1000</f>
        <v>31.249582093940745</v>
      </c>
      <c r="J2720" s="10"/>
      <c r="K2720"/>
      <c r="L2720"/>
      <c r="M2720"/>
      <c r="N2720" s="17"/>
      <c r="P2720" s="10"/>
      <c r="Q2720"/>
      <c r="R2720"/>
      <c r="S2720"/>
      <c r="T2720" s="17"/>
    </row>
    <row r="2721" spans="1:20" x14ac:dyDescent="0.3">
      <c r="A2721" s="10" t="str">
        <f>IF(ISBLANK('Step 1.1 Raw Data'!A2721),"-",'Step 1.1 Raw Data'!A2721)</f>
        <v>-</v>
      </c>
      <c r="B2721" t="e">
        <f t="shared" si="205"/>
        <v>#VALUE!</v>
      </c>
      <c r="C2721" t="e">
        <f t="shared" si="204"/>
        <v>#VALUE!</v>
      </c>
      <c r="D2721">
        <f>IF(ISBLANK('Step 1.1 Raw Data'!B2721),"-",'Step 1.1 Raw Data'!B2721)</f>
        <v>86.288200000000003</v>
      </c>
      <c r="E2721">
        <f>IF(ISBLANK('Step 1.1 Raw Data'!C2721),"-",'Step 1.1 Raw Data'!C2721)</f>
        <v>86.288200000000003</v>
      </c>
      <c r="F2721">
        <f>IF(ISBLANK('Step 1.1 Raw Data'!D2721),"-",'Step 1.1 Raw Data'!D2721)</f>
        <v>86.288200000000003</v>
      </c>
      <c r="G2721" s="17">
        <f t="shared" si="206"/>
        <v>86.288200000000003</v>
      </c>
      <c r="H2721" s="61">
        <f>(SQRT(3)*G2721*'Step 1.1 Raw Data'!$G$3*'Step 1.1 Raw Data'!$G$4)/1000</f>
        <v>31.219769107061637</v>
      </c>
      <c r="J2721" s="10"/>
      <c r="K2721"/>
      <c r="L2721"/>
      <c r="M2721"/>
      <c r="N2721" s="17"/>
      <c r="P2721" s="10"/>
      <c r="Q2721"/>
      <c r="R2721"/>
      <c r="S2721"/>
      <c r="T2721" s="17"/>
    </row>
    <row r="2722" spans="1:20" x14ac:dyDescent="0.3">
      <c r="A2722" s="10" t="str">
        <f>IF(ISBLANK('Step 1.1 Raw Data'!A2722),"-",'Step 1.1 Raw Data'!A2722)</f>
        <v>-</v>
      </c>
      <c r="B2722" t="e">
        <f t="shared" si="205"/>
        <v>#VALUE!</v>
      </c>
      <c r="C2722" t="e">
        <f t="shared" si="204"/>
        <v>#VALUE!</v>
      </c>
      <c r="D2722">
        <f>IF(ISBLANK('Step 1.1 Raw Data'!B2722),"-",'Step 1.1 Raw Data'!B2722)</f>
        <v>86.1875</v>
      </c>
      <c r="E2722">
        <f>IF(ISBLANK('Step 1.1 Raw Data'!C2722),"-",'Step 1.1 Raw Data'!C2722)</f>
        <v>86.1875</v>
      </c>
      <c r="F2722">
        <f>IF(ISBLANK('Step 1.1 Raw Data'!D2722),"-",'Step 1.1 Raw Data'!D2722)</f>
        <v>86.1875</v>
      </c>
      <c r="G2722" s="17">
        <f t="shared" si="206"/>
        <v>86.1875</v>
      </c>
      <c r="H2722" s="61">
        <f>(SQRT(3)*G2722*'Step 1.1 Raw Data'!$G$3*'Step 1.1 Raw Data'!$G$4)/1000</f>
        <v>31.183335032077096</v>
      </c>
      <c r="J2722" s="10"/>
      <c r="K2722"/>
      <c r="L2722"/>
      <c r="M2722"/>
      <c r="N2722" s="17"/>
      <c r="P2722" s="10"/>
      <c r="Q2722"/>
      <c r="R2722"/>
      <c r="S2722"/>
      <c r="T2722" s="17"/>
    </row>
    <row r="2723" spans="1:20" x14ac:dyDescent="0.3">
      <c r="A2723" s="10" t="str">
        <f>IF(ISBLANK('Step 1.1 Raw Data'!A2723),"-",'Step 1.1 Raw Data'!A2723)</f>
        <v>-</v>
      </c>
      <c r="B2723" t="e">
        <f t="shared" si="205"/>
        <v>#VALUE!</v>
      </c>
      <c r="C2723" t="e">
        <f t="shared" si="204"/>
        <v>#VALUE!</v>
      </c>
      <c r="D2723">
        <f>IF(ISBLANK('Step 1.1 Raw Data'!B2723),"-",'Step 1.1 Raw Data'!B2723)</f>
        <v>86.099000000000004</v>
      </c>
      <c r="E2723">
        <f>IF(ISBLANK('Step 1.1 Raw Data'!C2723),"-",'Step 1.1 Raw Data'!C2723)</f>
        <v>86.099000000000004</v>
      </c>
      <c r="F2723">
        <f>IF(ISBLANK('Step 1.1 Raw Data'!D2723),"-",'Step 1.1 Raw Data'!D2723)</f>
        <v>86.099000000000004</v>
      </c>
      <c r="G2723" s="17">
        <f t="shared" si="206"/>
        <v>86.099000000000004</v>
      </c>
      <c r="H2723" s="61">
        <f>(SQRT(3)*G2723*'Step 1.1 Raw Data'!$G$3*'Step 1.1 Raw Data'!$G$4)/1000</f>
        <v>31.15131501582951</v>
      </c>
      <c r="J2723" s="10"/>
      <c r="K2723"/>
      <c r="L2723"/>
      <c r="M2723"/>
      <c r="N2723" s="17"/>
      <c r="P2723" s="10"/>
      <c r="Q2723"/>
      <c r="R2723"/>
      <c r="S2723"/>
      <c r="T2723" s="17"/>
    </row>
    <row r="2724" spans="1:20" x14ac:dyDescent="0.3">
      <c r="A2724" s="10" t="str">
        <f>IF(ISBLANK('Step 1.1 Raw Data'!A2724),"-",'Step 1.1 Raw Data'!A2724)</f>
        <v>-</v>
      </c>
      <c r="B2724" t="e">
        <f t="shared" si="205"/>
        <v>#VALUE!</v>
      </c>
      <c r="C2724" t="e">
        <f t="shared" si="204"/>
        <v>#VALUE!</v>
      </c>
      <c r="D2724">
        <f>IF(ISBLANK('Step 1.1 Raw Data'!B2724),"-",'Step 1.1 Raw Data'!B2724)</f>
        <v>86.199700000000007</v>
      </c>
      <c r="E2724">
        <f>IF(ISBLANK('Step 1.1 Raw Data'!C2724),"-",'Step 1.1 Raw Data'!C2724)</f>
        <v>86.199700000000007</v>
      </c>
      <c r="F2724">
        <f>IF(ISBLANK('Step 1.1 Raw Data'!D2724),"-",'Step 1.1 Raw Data'!D2724)</f>
        <v>86.199700000000007</v>
      </c>
      <c r="G2724" s="17">
        <f t="shared" si="206"/>
        <v>86.199700000000007</v>
      </c>
      <c r="H2724" s="61">
        <f>(SQRT(3)*G2724*'Step 1.1 Raw Data'!$G$3*'Step 1.1 Raw Data'!$G$4)/1000</f>
        <v>31.187749090814059</v>
      </c>
      <c r="J2724" s="10"/>
      <c r="K2724"/>
      <c r="L2724"/>
      <c r="M2724"/>
      <c r="N2724" s="17"/>
      <c r="P2724" s="10"/>
      <c r="Q2724"/>
      <c r="R2724"/>
      <c r="S2724"/>
      <c r="T2724" s="17"/>
    </row>
    <row r="2725" spans="1:20" x14ac:dyDescent="0.3">
      <c r="A2725" s="10" t="str">
        <f>IF(ISBLANK('Step 1.1 Raw Data'!A2725),"-",'Step 1.1 Raw Data'!A2725)</f>
        <v>-</v>
      </c>
      <c r="B2725" t="e">
        <f t="shared" si="205"/>
        <v>#VALUE!</v>
      </c>
      <c r="C2725" t="e">
        <f t="shared" si="204"/>
        <v>#VALUE!</v>
      </c>
      <c r="D2725">
        <f>IF(ISBLANK('Step 1.1 Raw Data'!B2725),"-",'Step 1.1 Raw Data'!B2725)</f>
        <v>86.3767</v>
      </c>
      <c r="E2725">
        <f>IF(ISBLANK('Step 1.1 Raw Data'!C2725),"-",'Step 1.1 Raw Data'!C2725)</f>
        <v>86.3767</v>
      </c>
      <c r="F2725">
        <f>IF(ISBLANK('Step 1.1 Raw Data'!D2725),"-",'Step 1.1 Raw Data'!D2725)</f>
        <v>86.3767</v>
      </c>
      <c r="G2725" s="17">
        <f t="shared" si="206"/>
        <v>86.376699999999985</v>
      </c>
      <c r="H2725" s="61">
        <f>(SQRT(3)*G2725*'Step 1.1 Raw Data'!$G$3*'Step 1.1 Raw Data'!$G$4)/1000</f>
        <v>31.251789123309216</v>
      </c>
      <c r="J2725" s="10"/>
      <c r="K2725"/>
      <c r="L2725"/>
      <c r="M2725"/>
      <c r="N2725" s="17"/>
      <c r="P2725" s="10"/>
      <c r="Q2725"/>
      <c r="R2725"/>
      <c r="S2725"/>
      <c r="T2725" s="17"/>
    </row>
    <row r="2726" spans="1:20" x14ac:dyDescent="0.3">
      <c r="A2726" s="10" t="str">
        <f>IF(ISBLANK('Step 1.1 Raw Data'!A2726),"-",'Step 1.1 Raw Data'!A2726)</f>
        <v>-</v>
      </c>
      <c r="B2726" t="e">
        <f t="shared" si="205"/>
        <v>#VALUE!</v>
      </c>
      <c r="C2726" t="e">
        <f t="shared" si="204"/>
        <v>#VALUE!</v>
      </c>
      <c r="D2726">
        <f>IF(ISBLANK('Step 1.1 Raw Data'!B2726),"-",'Step 1.1 Raw Data'!B2726)</f>
        <v>86.369100000000003</v>
      </c>
      <c r="E2726">
        <f>IF(ISBLANK('Step 1.1 Raw Data'!C2726),"-",'Step 1.1 Raw Data'!C2726)</f>
        <v>86.369100000000003</v>
      </c>
      <c r="F2726">
        <f>IF(ISBLANK('Step 1.1 Raw Data'!D2726),"-",'Step 1.1 Raw Data'!D2726)</f>
        <v>86.369100000000003</v>
      </c>
      <c r="G2726" s="17">
        <f t="shared" si="206"/>
        <v>86.369100000000003</v>
      </c>
      <c r="H2726" s="61">
        <f>(SQRT(3)*G2726*'Step 1.1 Raw Data'!$G$3*'Step 1.1 Raw Data'!$G$4)/1000</f>
        <v>31.249039381800955</v>
      </c>
      <c r="J2726" s="10"/>
      <c r="K2726"/>
      <c r="L2726"/>
      <c r="M2726"/>
      <c r="N2726" s="17"/>
      <c r="P2726" s="10"/>
      <c r="Q2726"/>
      <c r="R2726"/>
      <c r="S2726"/>
      <c r="T2726" s="17"/>
    </row>
    <row r="2727" spans="1:20" x14ac:dyDescent="0.3">
      <c r="A2727" s="10" t="str">
        <f>IF(ISBLANK('Step 1.1 Raw Data'!A2727),"-",'Step 1.1 Raw Data'!A2727)</f>
        <v>-</v>
      </c>
      <c r="B2727" t="e">
        <f t="shared" si="205"/>
        <v>#VALUE!</v>
      </c>
      <c r="C2727" t="e">
        <f t="shared" si="204"/>
        <v>#VALUE!</v>
      </c>
      <c r="D2727">
        <f>IF(ISBLANK('Step 1.1 Raw Data'!B2727),"-",'Step 1.1 Raw Data'!B2727)</f>
        <v>86.401200000000003</v>
      </c>
      <c r="E2727">
        <f>IF(ISBLANK('Step 1.1 Raw Data'!C2727),"-",'Step 1.1 Raw Data'!C2727)</f>
        <v>86.401200000000003</v>
      </c>
      <c r="F2727">
        <f>IF(ISBLANK('Step 1.1 Raw Data'!D2727),"-",'Step 1.1 Raw Data'!D2727)</f>
        <v>86.401200000000003</v>
      </c>
      <c r="G2727" s="17">
        <f t="shared" si="206"/>
        <v>86.401200000000003</v>
      </c>
      <c r="H2727" s="61">
        <f>(SQRT(3)*G2727*'Step 1.1 Raw Data'!$G$3*'Step 1.1 Raw Data'!$G$4)/1000</f>
        <v>31.260653421592455</v>
      </c>
      <c r="J2727" s="10"/>
      <c r="K2727"/>
      <c r="L2727"/>
      <c r="M2727"/>
      <c r="N2727" s="17"/>
      <c r="P2727" s="10"/>
      <c r="Q2727"/>
      <c r="R2727"/>
      <c r="S2727"/>
      <c r="T2727" s="17"/>
    </row>
    <row r="2728" spans="1:20" x14ac:dyDescent="0.3">
      <c r="A2728" s="10" t="str">
        <f>IF(ISBLANK('Step 1.1 Raw Data'!A2728),"-",'Step 1.1 Raw Data'!A2728)</f>
        <v>-</v>
      </c>
      <c r="B2728" t="e">
        <f t="shared" si="205"/>
        <v>#VALUE!</v>
      </c>
      <c r="C2728" t="e">
        <f t="shared" si="204"/>
        <v>#VALUE!</v>
      </c>
      <c r="D2728" t="str">
        <f>IF(ISBLANK('Step 1.1 Raw Data'!B2728),"-",'Step 1.1 Raw Data'!B2728)</f>
        <v>-</v>
      </c>
      <c r="E2728" t="str">
        <f>IF(ISBLANK('Step 1.1 Raw Data'!C2728),"-",'Step 1.1 Raw Data'!C2728)</f>
        <v>-</v>
      </c>
      <c r="F2728" t="str">
        <f>IF(ISBLANK('Step 1.1 Raw Data'!D2728),"-",'Step 1.1 Raw Data'!D2728)</f>
        <v>-</v>
      </c>
      <c r="G2728" s="17" t="e">
        <f t="shared" si="206"/>
        <v>#DIV/0!</v>
      </c>
      <c r="H2728" s="61" t="e">
        <f>(SQRT(3)*G2728*'Step 1.1 Raw Data'!$G$3*'Step 1.1 Raw Data'!$G$4)/1000</f>
        <v>#DIV/0!</v>
      </c>
      <c r="J2728" s="10"/>
      <c r="K2728"/>
      <c r="L2728"/>
      <c r="M2728"/>
      <c r="N2728" s="17"/>
      <c r="P2728" s="10"/>
      <c r="Q2728"/>
      <c r="R2728"/>
      <c r="S2728"/>
      <c r="T2728" s="17"/>
    </row>
    <row r="2729" spans="1:20" x14ac:dyDescent="0.3">
      <c r="A2729" s="10" t="str">
        <f>IF(ISBLANK('Step 1.1 Raw Data'!A2729),"-",'Step 1.1 Raw Data'!A2729)</f>
        <v>-</v>
      </c>
      <c r="B2729" t="e">
        <f t="shared" si="205"/>
        <v>#VALUE!</v>
      </c>
      <c r="C2729" t="e">
        <f t="shared" si="204"/>
        <v>#VALUE!</v>
      </c>
      <c r="D2729" t="str">
        <f>IF(ISBLANK('Step 1.1 Raw Data'!B2729),"-",'Step 1.1 Raw Data'!B2729)</f>
        <v>-</v>
      </c>
      <c r="E2729" t="str">
        <f>IF(ISBLANK('Step 1.1 Raw Data'!C2729),"-",'Step 1.1 Raw Data'!C2729)</f>
        <v>-</v>
      </c>
      <c r="F2729" t="str">
        <f>IF(ISBLANK('Step 1.1 Raw Data'!D2729),"-",'Step 1.1 Raw Data'!D2729)</f>
        <v>-</v>
      </c>
      <c r="G2729" s="17" t="e">
        <f t="shared" si="206"/>
        <v>#DIV/0!</v>
      </c>
      <c r="H2729" s="61" t="e">
        <f>(SQRT(3)*G2729*'Step 1.1 Raw Data'!$G$3*'Step 1.1 Raw Data'!$G$4)/1000</f>
        <v>#DIV/0!</v>
      </c>
      <c r="J2729" s="10"/>
      <c r="K2729"/>
      <c r="L2729"/>
      <c r="M2729"/>
      <c r="N2729" s="17"/>
      <c r="P2729" s="10"/>
      <c r="Q2729"/>
      <c r="R2729"/>
      <c r="S2729"/>
      <c r="T2729" s="17"/>
    </row>
    <row r="2730" spans="1:20" x14ac:dyDescent="0.3">
      <c r="A2730" s="10" t="str">
        <f>IF(ISBLANK('Step 1.1 Raw Data'!A2730),"-",'Step 1.1 Raw Data'!A2730)</f>
        <v>-</v>
      </c>
      <c r="B2730" t="e">
        <f t="shared" si="205"/>
        <v>#VALUE!</v>
      </c>
      <c r="C2730" t="e">
        <f t="shared" si="204"/>
        <v>#VALUE!</v>
      </c>
      <c r="D2730" t="str">
        <f>IF(ISBLANK('Step 1.1 Raw Data'!B2730),"-",'Step 1.1 Raw Data'!B2730)</f>
        <v>-</v>
      </c>
      <c r="E2730" t="str">
        <f>IF(ISBLANK('Step 1.1 Raw Data'!C2730),"-",'Step 1.1 Raw Data'!C2730)</f>
        <v>-</v>
      </c>
      <c r="F2730" t="str">
        <f>IF(ISBLANK('Step 1.1 Raw Data'!D2730),"-",'Step 1.1 Raw Data'!D2730)</f>
        <v>-</v>
      </c>
      <c r="G2730" s="17" t="e">
        <f t="shared" si="206"/>
        <v>#DIV/0!</v>
      </c>
      <c r="H2730" s="61" t="e">
        <f>(SQRT(3)*G2730*'Step 1.1 Raw Data'!$G$3*'Step 1.1 Raw Data'!$G$4)/1000</f>
        <v>#DIV/0!</v>
      </c>
      <c r="J2730" s="10"/>
      <c r="K2730"/>
      <c r="L2730"/>
      <c r="M2730"/>
      <c r="N2730" s="17"/>
      <c r="P2730" s="10"/>
      <c r="Q2730"/>
      <c r="R2730"/>
      <c r="S2730"/>
      <c r="T2730" s="17"/>
    </row>
    <row r="2731" spans="1:20" x14ac:dyDescent="0.3">
      <c r="A2731" s="10" t="str">
        <f>IF(ISBLANK('Step 1.1 Raw Data'!A2731),"-",'Step 1.1 Raw Data'!A2731)</f>
        <v>-</v>
      </c>
      <c r="B2731" t="e">
        <f t="shared" si="205"/>
        <v>#VALUE!</v>
      </c>
      <c r="C2731" t="e">
        <f t="shared" si="204"/>
        <v>#VALUE!</v>
      </c>
      <c r="D2731" t="str">
        <f>IF(ISBLANK('Step 1.1 Raw Data'!B2731),"-",'Step 1.1 Raw Data'!B2731)</f>
        <v>-</v>
      </c>
      <c r="E2731" t="str">
        <f>IF(ISBLANK('Step 1.1 Raw Data'!C2731),"-",'Step 1.1 Raw Data'!C2731)</f>
        <v>-</v>
      </c>
      <c r="F2731" t="str">
        <f>IF(ISBLANK('Step 1.1 Raw Data'!D2731),"-",'Step 1.1 Raw Data'!D2731)</f>
        <v>-</v>
      </c>
      <c r="G2731" s="17" t="e">
        <f t="shared" si="206"/>
        <v>#DIV/0!</v>
      </c>
      <c r="H2731" s="61" t="e">
        <f>(SQRT(3)*G2731*'Step 1.1 Raw Data'!$G$3*'Step 1.1 Raw Data'!$G$4)/1000</f>
        <v>#DIV/0!</v>
      </c>
      <c r="J2731" s="10"/>
      <c r="K2731"/>
      <c r="L2731"/>
      <c r="M2731"/>
      <c r="N2731" s="17"/>
      <c r="P2731" s="10"/>
      <c r="Q2731"/>
      <c r="R2731"/>
      <c r="S2731"/>
      <c r="T2731" s="17"/>
    </row>
    <row r="2732" spans="1:20" x14ac:dyDescent="0.3">
      <c r="A2732" s="10" t="str">
        <f>IF(ISBLANK('Step 1.1 Raw Data'!A2732),"-",'Step 1.1 Raw Data'!A2732)</f>
        <v>-</v>
      </c>
      <c r="B2732" t="e">
        <f t="shared" si="205"/>
        <v>#VALUE!</v>
      </c>
      <c r="C2732" t="e">
        <f t="shared" si="204"/>
        <v>#VALUE!</v>
      </c>
      <c r="D2732" t="str">
        <f>IF(ISBLANK('Step 1.1 Raw Data'!B2732),"-",'Step 1.1 Raw Data'!B2732)</f>
        <v>-</v>
      </c>
      <c r="E2732" t="str">
        <f>IF(ISBLANK('Step 1.1 Raw Data'!C2732),"-",'Step 1.1 Raw Data'!C2732)</f>
        <v>-</v>
      </c>
      <c r="F2732" t="str">
        <f>IF(ISBLANK('Step 1.1 Raw Data'!D2732),"-",'Step 1.1 Raw Data'!D2732)</f>
        <v>-</v>
      </c>
      <c r="G2732" s="17" t="e">
        <f t="shared" si="206"/>
        <v>#DIV/0!</v>
      </c>
      <c r="H2732" s="61" t="e">
        <f>(SQRT(3)*G2732*'Step 1.1 Raw Data'!$G$3*'Step 1.1 Raw Data'!$G$4)/1000</f>
        <v>#DIV/0!</v>
      </c>
      <c r="J2732" s="10"/>
      <c r="K2732"/>
      <c r="L2732"/>
      <c r="M2732"/>
      <c r="N2732" s="17"/>
      <c r="P2732" s="10"/>
      <c r="Q2732"/>
      <c r="R2732"/>
      <c r="S2732"/>
      <c r="T2732" s="17"/>
    </row>
    <row r="2733" spans="1:20" x14ac:dyDescent="0.3">
      <c r="A2733" s="10" t="str">
        <f>IF(ISBLANK('Step 1.1 Raw Data'!A2733),"-",'Step 1.1 Raw Data'!A2733)</f>
        <v>-</v>
      </c>
      <c r="B2733" t="e">
        <f t="shared" si="205"/>
        <v>#VALUE!</v>
      </c>
      <c r="C2733" t="e">
        <f t="shared" si="204"/>
        <v>#VALUE!</v>
      </c>
      <c r="D2733" t="str">
        <f>IF(ISBLANK('Step 1.1 Raw Data'!B2733),"-",'Step 1.1 Raw Data'!B2733)</f>
        <v>-</v>
      </c>
      <c r="E2733" t="str">
        <f>IF(ISBLANK('Step 1.1 Raw Data'!C2733),"-",'Step 1.1 Raw Data'!C2733)</f>
        <v>-</v>
      </c>
      <c r="F2733" t="str">
        <f>IF(ISBLANK('Step 1.1 Raw Data'!D2733),"-",'Step 1.1 Raw Data'!D2733)</f>
        <v>-</v>
      </c>
      <c r="G2733" s="17" t="e">
        <f t="shared" si="206"/>
        <v>#DIV/0!</v>
      </c>
      <c r="H2733" s="61" t="e">
        <f>(SQRT(3)*G2733*'Step 1.1 Raw Data'!$G$3*'Step 1.1 Raw Data'!$G$4)/1000</f>
        <v>#DIV/0!</v>
      </c>
      <c r="J2733" s="10"/>
      <c r="K2733"/>
      <c r="L2733"/>
      <c r="M2733"/>
      <c r="N2733" s="17"/>
      <c r="P2733" s="10"/>
      <c r="Q2733"/>
      <c r="R2733"/>
      <c r="S2733"/>
      <c r="T2733" s="17"/>
    </row>
    <row r="2734" spans="1:20" x14ac:dyDescent="0.3">
      <c r="A2734" s="10" t="str">
        <f>IF(ISBLANK('Step 1.1 Raw Data'!A2734),"-",'Step 1.1 Raw Data'!A2734)</f>
        <v>-</v>
      </c>
      <c r="B2734" t="e">
        <f t="shared" si="205"/>
        <v>#VALUE!</v>
      </c>
      <c r="C2734" t="e">
        <f t="shared" si="204"/>
        <v>#VALUE!</v>
      </c>
      <c r="D2734" t="str">
        <f>IF(ISBLANK('Step 1.1 Raw Data'!B2734),"-",'Step 1.1 Raw Data'!B2734)</f>
        <v>-</v>
      </c>
      <c r="E2734" t="str">
        <f>IF(ISBLANK('Step 1.1 Raw Data'!C2734),"-",'Step 1.1 Raw Data'!C2734)</f>
        <v>-</v>
      </c>
      <c r="F2734" t="str">
        <f>IF(ISBLANK('Step 1.1 Raw Data'!D2734),"-",'Step 1.1 Raw Data'!D2734)</f>
        <v>-</v>
      </c>
      <c r="G2734" s="17" t="e">
        <f t="shared" si="206"/>
        <v>#DIV/0!</v>
      </c>
      <c r="H2734" s="61" t="e">
        <f>(SQRT(3)*G2734*'Step 1.1 Raw Data'!$G$3*'Step 1.1 Raw Data'!$G$4)/1000</f>
        <v>#DIV/0!</v>
      </c>
      <c r="J2734" s="10"/>
      <c r="K2734"/>
      <c r="L2734"/>
      <c r="M2734"/>
      <c r="N2734" s="17"/>
      <c r="P2734" s="10"/>
      <c r="Q2734"/>
      <c r="R2734"/>
      <c r="S2734"/>
      <c r="T2734" s="17"/>
    </row>
    <row r="2735" spans="1:20" x14ac:dyDescent="0.3">
      <c r="A2735" s="10" t="str">
        <f>IF(ISBLANK('Step 1.1 Raw Data'!A2735),"-",'Step 1.1 Raw Data'!A2735)</f>
        <v>-</v>
      </c>
      <c r="B2735" t="e">
        <f t="shared" si="205"/>
        <v>#VALUE!</v>
      </c>
      <c r="C2735" t="e">
        <f t="shared" si="204"/>
        <v>#VALUE!</v>
      </c>
      <c r="D2735" t="str">
        <f>IF(ISBLANK('Step 1.1 Raw Data'!B2735),"-",'Step 1.1 Raw Data'!B2735)</f>
        <v>-</v>
      </c>
      <c r="E2735" t="str">
        <f>IF(ISBLANK('Step 1.1 Raw Data'!C2735),"-",'Step 1.1 Raw Data'!C2735)</f>
        <v>-</v>
      </c>
      <c r="F2735" t="str">
        <f>IF(ISBLANK('Step 1.1 Raw Data'!D2735),"-",'Step 1.1 Raw Data'!D2735)</f>
        <v>-</v>
      </c>
      <c r="G2735" s="17" t="e">
        <f t="shared" si="206"/>
        <v>#DIV/0!</v>
      </c>
      <c r="H2735" s="61" t="e">
        <f>(SQRT(3)*G2735*'Step 1.1 Raw Data'!$G$3*'Step 1.1 Raw Data'!$G$4)/1000</f>
        <v>#DIV/0!</v>
      </c>
      <c r="J2735" s="10"/>
      <c r="K2735"/>
      <c r="L2735"/>
      <c r="M2735"/>
      <c r="N2735" s="17"/>
      <c r="P2735" s="10"/>
      <c r="Q2735"/>
      <c r="R2735"/>
      <c r="S2735"/>
      <c r="T2735" s="17"/>
    </row>
    <row r="2736" spans="1:20" x14ac:dyDescent="0.3">
      <c r="A2736" s="10" t="str">
        <f>IF(ISBLANK('Step 1.1 Raw Data'!A2736),"-",'Step 1.1 Raw Data'!A2736)</f>
        <v>-</v>
      </c>
      <c r="B2736" t="e">
        <f t="shared" si="205"/>
        <v>#VALUE!</v>
      </c>
      <c r="C2736" t="e">
        <f t="shared" si="204"/>
        <v>#VALUE!</v>
      </c>
      <c r="D2736" t="str">
        <f>IF(ISBLANK('Step 1.1 Raw Data'!B2736),"-",'Step 1.1 Raw Data'!B2736)</f>
        <v>-</v>
      </c>
      <c r="E2736" t="str">
        <f>IF(ISBLANK('Step 1.1 Raw Data'!C2736),"-",'Step 1.1 Raw Data'!C2736)</f>
        <v>-</v>
      </c>
      <c r="F2736" t="str">
        <f>IF(ISBLANK('Step 1.1 Raw Data'!D2736),"-",'Step 1.1 Raw Data'!D2736)</f>
        <v>-</v>
      </c>
      <c r="G2736" s="17" t="e">
        <f t="shared" si="206"/>
        <v>#DIV/0!</v>
      </c>
      <c r="H2736" s="61" t="e">
        <f>(SQRT(3)*G2736*'Step 1.1 Raw Data'!$G$3*'Step 1.1 Raw Data'!$G$4)/1000</f>
        <v>#DIV/0!</v>
      </c>
      <c r="J2736" s="10"/>
      <c r="K2736"/>
      <c r="L2736"/>
      <c r="M2736"/>
      <c r="N2736" s="17"/>
      <c r="P2736" s="10"/>
      <c r="Q2736"/>
      <c r="R2736"/>
      <c r="S2736"/>
      <c r="T2736" s="17"/>
    </row>
    <row r="2737" spans="1:20" x14ac:dyDescent="0.3">
      <c r="A2737" s="10" t="str">
        <f>IF(ISBLANK('Step 1.1 Raw Data'!A2737),"-",'Step 1.1 Raw Data'!A2737)</f>
        <v>-</v>
      </c>
      <c r="B2737" t="e">
        <f t="shared" si="205"/>
        <v>#VALUE!</v>
      </c>
      <c r="C2737" t="e">
        <f t="shared" si="204"/>
        <v>#VALUE!</v>
      </c>
      <c r="D2737" t="str">
        <f>IF(ISBLANK('Step 1.1 Raw Data'!B2737),"-",'Step 1.1 Raw Data'!B2737)</f>
        <v>-</v>
      </c>
      <c r="E2737" t="str">
        <f>IF(ISBLANK('Step 1.1 Raw Data'!C2737),"-",'Step 1.1 Raw Data'!C2737)</f>
        <v>-</v>
      </c>
      <c r="F2737" t="str">
        <f>IF(ISBLANK('Step 1.1 Raw Data'!D2737),"-",'Step 1.1 Raw Data'!D2737)</f>
        <v>-</v>
      </c>
      <c r="G2737" s="17" t="e">
        <f t="shared" si="206"/>
        <v>#DIV/0!</v>
      </c>
      <c r="H2737" s="61" t="e">
        <f>(SQRT(3)*G2737*'Step 1.1 Raw Data'!$G$3*'Step 1.1 Raw Data'!$G$4)/1000</f>
        <v>#DIV/0!</v>
      </c>
      <c r="J2737" s="10"/>
      <c r="K2737"/>
      <c r="L2737"/>
      <c r="M2737"/>
      <c r="N2737" s="17"/>
      <c r="P2737" s="10"/>
      <c r="Q2737"/>
      <c r="R2737"/>
      <c r="S2737"/>
      <c r="T2737" s="17"/>
    </row>
    <row r="2738" spans="1:20" x14ac:dyDescent="0.3">
      <c r="A2738" s="10" t="str">
        <f>IF(ISBLANK('Step 1.1 Raw Data'!A2738),"-",'Step 1.1 Raw Data'!A2738)</f>
        <v>-</v>
      </c>
      <c r="B2738" t="e">
        <f t="shared" si="205"/>
        <v>#VALUE!</v>
      </c>
      <c r="C2738" t="e">
        <f t="shared" si="204"/>
        <v>#VALUE!</v>
      </c>
      <c r="D2738" t="str">
        <f>IF(ISBLANK('Step 1.1 Raw Data'!B2738),"-",'Step 1.1 Raw Data'!B2738)</f>
        <v>-</v>
      </c>
      <c r="E2738" t="str">
        <f>IF(ISBLANK('Step 1.1 Raw Data'!C2738),"-",'Step 1.1 Raw Data'!C2738)</f>
        <v>-</v>
      </c>
      <c r="F2738" t="str">
        <f>IF(ISBLANK('Step 1.1 Raw Data'!D2738),"-",'Step 1.1 Raw Data'!D2738)</f>
        <v>-</v>
      </c>
      <c r="G2738" s="17" t="e">
        <f t="shared" si="206"/>
        <v>#DIV/0!</v>
      </c>
      <c r="H2738" s="61" t="e">
        <f>(SQRT(3)*G2738*'Step 1.1 Raw Data'!$G$3*'Step 1.1 Raw Data'!$G$4)/1000</f>
        <v>#DIV/0!</v>
      </c>
      <c r="J2738" s="10"/>
      <c r="K2738"/>
      <c r="L2738"/>
      <c r="M2738"/>
      <c r="N2738" s="17"/>
      <c r="P2738" s="10"/>
      <c r="Q2738"/>
      <c r="R2738"/>
      <c r="S2738"/>
      <c r="T2738" s="17"/>
    </row>
    <row r="2739" spans="1:20" x14ac:dyDescent="0.3">
      <c r="A2739" s="10" t="str">
        <f>IF(ISBLANK('Step 1.1 Raw Data'!A2739),"-",'Step 1.1 Raw Data'!A2739)</f>
        <v>-</v>
      </c>
      <c r="B2739" t="e">
        <f t="shared" si="205"/>
        <v>#VALUE!</v>
      </c>
      <c r="C2739" t="e">
        <f t="shared" si="204"/>
        <v>#VALUE!</v>
      </c>
      <c r="D2739" t="str">
        <f>IF(ISBLANK('Step 1.1 Raw Data'!B2739),"-",'Step 1.1 Raw Data'!B2739)</f>
        <v>-</v>
      </c>
      <c r="E2739" t="str">
        <f>IF(ISBLANK('Step 1.1 Raw Data'!C2739),"-",'Step 1.1 Raw Data'!C2739)</f>
        <v>-</v>
      </c>
      <c r="F2739" t="str">
        <f>IF(ISBLANK('Step 1.1 Raw Data'!D2739),"-",'Step 1.1 Raw Data'!D2739)</f>
        <v>-</v>
      </c>
      <c r="G2739" s="17" t="e">
        <f t="shared" si="206"/>
        <v>#DIV/0!</v>
      </c>
      <c r="H2739" s="61" t="e">
        <f>(SQRT(3)*G2739*'Step 1.1 Raw Data'!$G$3*'Step 1.1 Raw Data'!$G$4)/1000</f>
        <v>#DIV/0!</v>
      </c>
      <c r="J2739" s="10"/>
      <c r="K2739"/>
      <c r="L2739"/>
      <c r="M2739"/>
      <c r="N2739" s="17"/>
      <c r="P2739" s="10"/>
      <c r="Q2739"/>
      <c r="R2739"/>
      <c r="S2739"/>
      <c r="T2739" s="17"/>
    </row>
    <row r="2740" spans="1:20" x14ac:dyDescent="0.3">
      <c r="A2740" s="10" t="str">
        <f>IF(ISBLANK('Step 1.1 Raw Data'!A2740),"-",'Step 1.1 Raw Data'!A2740)</f>
        <v>-</v>
      </c>
      <c r="B2740" t="e">
        <f t="shared" si="205"/>
        <v>#VALUE!</v>
      </c>
      <c r="C2740" t="e">
        <f t="shared" si="204"/>
        <v>#VALUE!</v>
      </c>
      <c r="D2740" t="str">
        <f>IF(ISBLANK('Step 1.1 Raw Data'!B2740),"-",'Step 1.1 Raw Data'!B2740)</f>
        <v>-</v>
      </c>
      <c r="E2740" t="str">
        <f>IF(ISBLANK('Step 1.1 Raw Data'!C2740),"-",'Step 1.1 Raw Data'!C2740)</f>
        <v>-</v>
      </c>
      <c r="F2740" t="str">
        <f>IF(ISBLANK('Step 1.1 Raw Data'!D2740),"-",'Step 1.1 Raw Data'!D2740)</f>
        <v>-</v>
      </c>
      <c r="G2740" s="17" t="e">
        <f t="shared" si="206"/>
        <v>#DIV/0!</v>
      </c>
      <c r="H2740" s="61" t="e">
        <f>(SQRT(3)*G2740*'Step 1.1 Raw Data'!$G$3*'Step 1.1 Raw Data'!$G$4)/1000</f>
        <v>#DIV/0!</v>
      </c>
      <c r="J2740" s="10"/>
      <c r="K2740"/>
      <c r="L2740"/>
      <c r="M2740"/>
      <c r="N2740" s="17"/>
      <c r="P2740" s="10"/>
      <c r="Q2740"/>
      <c r="R2740"/>
      <c r="S2740"/>
      <c r="T2740" s="17"/>
    </row>
    <row r="2741" spans="1:20" x14ac:dyDescent="0.3">
      <c r="A2741" s="10" t="str">
        <f>IF(ISBLANK('Step 1.1 Raw Data'!A2741),"-",'Step 1.1 Raw Data'!A2741)</f>
        <v>-</v>
      </c>
      <c r="B2741" t="e">
        <f t="shared" si="205"/>
        <v>#VALUE!</v>
      </c>
      <c r="C2741" t="e">
        <f t="shared" si="204"/>
        <v>#VALUE!</v>
      </c>
      <c r="D2741" t="str">
        <f>IF(ISBLANK('Step 1.1 Raw Data'!B2741),"-",'Step 1.1 Raw Data'!B2741)</f>
        <v>-</v>
      </c>
      <c r="E2741" t="str">
        <f>IF(ISBLANK('Step 1.1 Raw Data'!C2741),"-",'Step 1.1 Raw Data'!C2741)</f>
        <v>-</v>
      </c>
      <c r="F2741" t="str">
        <f>IF(ISBLANK('Step 1.1 Raw Data'!D2741),"-",'Step 1.1 Raw Data'!D2741)</f>
        <v>-</v>
      </c>
      <c r="G2741" s="17" t="e">
        <f t="shared" si="206"/>
        <v>#DIV/0!</v>
      </c>
      <c r="H2741" s="61" t="e">
        <f>(SQRT(3)*G2741*'Step 1.1 Raw Data'!$G$3*'Step 1.1 Raw Data'!$G$4)/1000</f>
        <v>#DIV/0!</v>
      </c>
      <c r="J2741" s="10"/>
      <c r="K2741"/>
      <c r="L2741"/>
      <c r="M2741"/>
      <c r="N2741" s="17"/>
      <c r="P2741" s="10"/>
      <c r="Q2741"/>
      <c r="R2741"/>
      <c r="S2741"/>
      <c r="T2741" s="17"/>
    </row>
    <row r="2742" spans="1:20" x14ac:dyDescent="0.3">
      <c r="A2742" s="10" t="str">
        <f>IF(ISBLANK('Step 1.1 Raw Data'!A2742),"-",'Step 1.1 Raw Data'!A2742)</f>
        <v>-</v>
      </c>
      <c r="B2742" t="e">
        <f t="shared" si="205"/>
        <v>#VALUE!</v>
      </c>
      <c r="C2742" t="e">
        <f t="shared" si="204"/>
        <v>#VALUE!</v>
      </c>
      <c r="D2742" t="str">
        <f>IF(ISBLANK('Step 1.1 Raw Data'!B2742),"-",'Step 1.1 Raw Data'!B2742)</f>
        <v>-</v>
      </c>
      <c r="E2742" t="str">
        <f>IF(ISBLANK('Step 1.1 Raw Data'!C2742),"-",'Step 1.1 Raw Data'!C2742)</f>
        <v>-</v>
      </c>
      <c r="F2742" t="str">
        <f>IF(ISBLANK('Step 1.1 Raw Data'!D2742),"-",'Step 1.1 Raw Data'!D2742)</f>
        <v>-</v>
      </c>
      <c r="G2742" s="17" t="e">
        <f t="shared" si="206"/>
        <v>#DIV/0!</v>
      </c>
      <c r="H2742" s="61" t="e">
        <f>(SQRT(3)*G2742*'Step 1.1 Raw Data'!$G$3*'Step 1.1 Raw Data'!$G$4)/1000</f>
        <v>#DIV/0!</v>
      </c>
      <c r="J2742" s="10"/>
      <c r="K2742"/>
      <c r="L2742"/>
      <c r="M2742"/>
      <c r="N2742" s="17"/>
      <c r="P2742" s="10"/>
      <c r="Q2742"/>
      <c r="R2742"/>
      <c r="S2742"/>
      <c r="T2742" s="17"/>
    </row>
    <row r="2743" spans="1:20" x14ac:dyDescent="0.3">
      <c r="A2743" s="10" t="str">
        <f>IF(ISBLANK('Step 1.1 Raw Data'!A2743),"-",'Step 1.1 Raw Data'!A2743)</f>
        <v>-</v>
      </c>
      <c r="B2743" t="e">
        <f t="shared" si="205"/>
        <v>#VALUE!</v>
      </c>
      <c r="C2743" t="e">
        <f t="shared" si="204"/>
        <v>#VALUE!</v>
      </c>
      <c r="D2743" t="str">
        <f>IF(ISBLANK('Step 1.1 Raw Data'!B2743),"-",'Step 1.1 Raw Data'!B2743)</f>
        <v>-</v>
      </c>
      <c r="E2743" t="str">
        <f>IF(ISBLANK('Step 1.1 Raw Data'!C2743),"-",'Step 1.1 Raw Data'!C2743)</f>
        <v>-</v>
      </c>
      <c r="F2743" t="str">
        <f>IF(ISBLANK('Step 1.1 Raw Data'!D2743),"-",'Step 1.1 Raw Data'!D2743)</f>
        <v>-</v>
      </c>
      <c r="G2743" s="17" t="e">
        <f t="shared" si="206"/>
        <v>#DIV/0!</v>
      </c>
      <c r="H2743" s="61" t="e">
        <f>(SQRT(3)*G2743*'Step 1.1 Raw Data'!$G$3*'Step 1.1 Raw Data'!$G$4)/1000</f>
        <v>#DIV/0!</v>
      </c>
      <c r="J2743" s="10"/>
      <c r="K2743"/>
      <c r="L2743"/>
      <c r="M2743"/>
      <c r="N2743" s="17"/>
      <c r="P2743" s="10"/>
      <c r="Q2743"/>
      <c r="R2743"/>
      <c r="S2743"/>
      <c r="T2743" s="17"/>
    </row>
    <row r="2744" spans="1:20" x14ac:dyDescent="0.3">
      <c r="A2744" s="10" t="str">
        <f>IF(ISBLANK('Step 1.1 Raw Data'!A2744),"-",'Step 1.1 Raw Data'!A2744)</f>
        <v>-</v>
      </c>
      <c r="B2744" t="e">
        <f t="shared" si="205"/>
        <v>#VALUE!</v>
      </c>
      <c r="C2744" t="e">
        <f t="shared" si="204"/>
        <v>#VALUE!</v>
      </c>
      <c r="D2744" t="str">
        <f>IF(ISBLANK('Step 1.1 Raw Data'!B2744),"-",'Step 1.1 Raw Data'!B2744)</f>
        <v>-</v>
      </c>
      <c r="E2744" t="str">
        <f>IF(ISBLANK('Step 1.1 Raw Data'!C2744),"-",'Step 1.1 Raw Data'!C2744)</f>
        <v>-</v>
      </c>
      <c r="F2744" t="str">
        <f>IF(ISBLANK('Step 1.1 Raw Data'!D2744),"-",'Step 1.1 Raw Data'!D2744)</f>
        <v>-</v>
      </c>
      <c r="G2744" s="17" t="e">
        <f t="shared" si="206"/>
        <v>#DIV/0!</v>
      </c>
      <c r="H2744" s="61" t="e">
        <f>(SQRT(3)*G2744*'Step 1.1 Raw Data'!$G$3*'Step 1.1 Raw Data'!$G$4)/1000</f>
        <v>#DIV/0!</v>
      </c>
      <c r="J2744" s="10"/>
      <c r="K2744"/>
      <c r="L2744"/>
      <c r="M2744"/>
      <c r="N2744" s="17"/>
      <c r="P2744" s="10"/>
      <c r="Q2744"/>
      <c r="R2744"/>
      <c r="S2744"/>
      <c r="T2744" s="17"/>
    </row>
    <row r="2745" spans="1:20" x14ac:dyDescent="0.3">
      <c r="A2745" s="10" t="str">
        <f>IF(ISBLANK('Step 1.1 Raw Data'!A2745),"-",'Step 1.1 Raw Data'!A2745)</f>
        <v>-</v>
      </c>
      <c r="B2745" t="e">
        <f t="shared" si="205"/>
        <v>#VALUE!</v>
      </c>
      <c r="C2745" t="e">
        <f t="shared" si="204"/>
        <v>#VALUE!</v>
      </c>
      <c r="D2745" t="str">
        <f>IF(ISBLANK('Step 1.1 Raw Data'!B2745),"-",'Step 1.1 Raw Data'!B2745)</f>
        <v>-</v>
      </c>
      <c r="E2745" t="str">
        <f>IF(ISBLANK('Step 1.1 Raw Data'!C2745),"-",'Step 1.1 Raw Data'!C2745)</f>
        <v>-</v>
      </c>
      <c r="F2745" t="str">
        <f>IF(ISBLANK('Step 1.1 Raw Data'!D2745),"-",'Step 1.1 Raw Data'!D2745)</f>
        <v>-</v>
      </c>
      <c r="G2745" s="17" t="e">
        <f t="shared" si="206"/>
        <v>#DIV/0!</v>
      </c>
      <c r="H2745" s="61" t="e">
        <f>(SQRT(3)*G2745*'Step 1.1 Raw Data'!$G$3*'Step 1.1 Raw Data'!$G$4)/1000</f>
        <v>#DIV/0!</v>
      </c>
      <c r="J2745" s="10"/>
      <c r="K2745"/>
      <c r="L2745"/>
      <c r="M2745"/>
      <c r="N2745" s="17"/>
      <c r="P2745" s="10"/>
      <c r="Q2745"/>
      <c r="R2745"/>
      <c r="S2745"/>
      <c r="T2745" s="17"/>
    </row>
    <row r="2746" spans="1:20" x14ac:dyDescent="0.3">
      <c r="A2746" s="10" t="str">
        <f>IF(ISBLANK('Step 1.1 Raw Data'!A2746),"-",'Step 1.1 Raw Data'!A2746)</f>
        <v>-</v>
      </c>
      <c r="B2746" t="e">
        <f t="shared" si="205"/>
        <v>#VALUE!</v>
      </c>
      <c r="C2746" t="e">
        <f t="shared" si="204"/>
        <v>#VALUE!</v>
      </c>
      <c r="D2746" t="str">
        <f>IF(ISBLANK('Step 1.1 Raw Data'!B2746),"-",'Step 1.1 Raw Data'!B2746)</f>
        <v>-</v>
      </c>
      <c r="E2746" t="str">
        <f>IF(ISBLANK('Step 1.1 Raw Data'!C2746),"-",'Step 1.1 Raw Data'!C2746)</f>
        <v>-</v>
      </c>
      <c r="F2746" t="str">
        <f>IF(ISBLANK('Step 1.1 Raw Data'!D2746),"-",'Step 1.1 Raw Data'!D2746)</f>
        <v>-</v>
      </c>
      <c r="G2746" s="17" t="e">
        <f t="shared" si="206"/>
        <v>#DIV/0!</v>
      </c>
      <c r="H2746" s="61" t="e">
        <f>(SQRT(3)*G2746*'Step 1.1 Raw Data'!$G$3*'Step 1.1 Raw Data'!$G$4)/1000</f>
        <v>#DIV/0!</v>
      </c>
      <c r="J2746" s="10"/>
      <c r="K2746"/>
      <c r="L2746"/>
      <c r="M2746"/>
      <c r="N2746" s="17"/>
      <c r="P2746" s="10"/>
      <c r="Q2746"/>
      <c r="R2746"/>
      <c r="S2746"/>
      <c r="T2746" s="17"/>
    </row>
    <row r="2747" spans="1:20" x14ac:dyDescent="0.3">
      <c r="A2747" s="10" t="str">
        <f>IF(ISBLANK('Step 1.1 Raw Data'!A2747),"-",'Step 1.1 Raw Data'!A2747)</f>
        <v>-</v>
      </c>
      <c r="B2747" t="e">
        <f t="shared" si="205"/>
        <v>#VALUE!</v>
      </c>
      <c r="C2747" t="e">
        <f t="shared" si="204"/>
        <v>#VALUE!</v>
      </c>
      <c r="D2747" t="str">
        <f>IF(ISBLANK('Step 1.1 Raw Data'!B2747),"-",'Step 1.1 Raw Data'!B2747)</f>
        <v>-</v>
      </c>
      <c r="E2747" t="str">
        <f>IF(ISBLANK('Step 1.1 Raw Data'!C2747),"-",'Step 1.1 Raw Data'!C2747)</f>
        <v>-</v>
      </c>
      <c r="F2747" t="str">
        <f>IF(ISBLANK('Step 1.1 Raw Data'!D2747),"-",'Step 1.1 Raw Data'!D2747)</f>
        <v>-</v>
      </c>
      <c r="G2747" s="17" t="e">
        <f t="shared" si="206"/>
        <v>#DIV/0!</v>
      </c>
      <c r="H2747" s="61" t="e">
        <f>(SQRT(3)*G2747*'Step 1.1 Raw Data'!$G$3*'Step 1.1 Raw Data'!$G$4)/1000</f>
        <v>#DIV/0!</v>
      </c>
      <c r="J2747" s="10"/>
      <c r="K2747"/>
      <c r="L2747"/>
      <c r="M2747"/>
      <c r="N2747" s="17"/>
      <c r="P2747" s="10"/>
      <c r="Q2747"/>
      <c r="R2747"/>
      <c r="S2747"/>
      <c r="T2747" s="17"/>
    </row>
    <row r="2748" spans="1:20" x14ac:dyDescent="0.3">
      <c r="A2748" s="10" t="str">
        <f>IF(ISBLANK('Step 1.1 Raw Data'!A2748),"-",'Step 1.1 Raw Data'!A2748)</f>
        <v>-</v>
      </c>
      <c r="B2748" t="e">
        <f t="shared" si="205"/>
        <v>#VALUE!</v>
      </c>
      <c r="C2748" t="e">
        <f t="shared" si="204"/>
        <v>#VALUE!</v>
      </c>
      <c r="D2748" t="str">
        <f>IF(ISBLANK('Step 1.1 Raw Data'!B2748),"-",'Step 1.1 Raw Data'!B2748)</f>
        <v>-</v>
      </c>
      <c r="E2748" t="str">
        <f>IF(ISBLANK('Step 1.1 Raw Data'!C2748),"-",'Step 1.1 Raw Data'!C2748)</f>
        <v>-</v>
      </c>
      <c r="F2748" t="str">
        <f>IF(ISBLANK('Step 1.1 Raw Data'!D2748),"-",'Step 1.1 Raw Data'!D2748)</f>
        <v>-</v>
      </c>
      <c r="G2748" s="17" t="e">
        <f t="shared" si="206"/>
        <v>#DIV/0!</v>
      </c>
      <c r="H2748" s="61" t="e">
        <f>(SQRT(3)*G2748*'Step 1.1 Raw Data'!$G$3*'Step 1.1 Raw Data'!$G$4)/1000</f>
        <v>#DIV/0!</v>
      </c>
      <c r="J2748" s="10"/>
      <c r="K2748"/>
      <c r="L2748"/>
      <c r="M2748"/>
      <c r="N2748" s="17"/>
      <c r="P2748" s="10"/>
      <c r="Q2748"/>
      <c r="R2748"/>
      <c r="S2748"/>
      <c r="T2748" s="17"/>
    </row>
    <row r="2749" spans="1:20" x14ac:dyDescent="0.3">
      <c r="A2749" s="10" t="str">
        <f>IF(ISBLANK('Step 1.1 Raw Data'!A2749),"-",'Step 1.1 Raw Data'!A2749)</f>
        <v>-</v>
      </c>
      <c r="B2749" t="e">
        <f t="shared" si="205"/>
        <v>#VALUE!</v>
      </c>
      <c r="C2749" t="e">
        <f t="shared" si="204"/>
        <v>#VALUE!</v>
      </c>
      <c r="D2749" t="str">
        <f>IF(ISBLANK('Step 1.1 Raw Data'!B2749),"-",'Step 1.1 Raw Data'!B2749)</f>
        <v>-</v>
      </c>
      <c r="E2749" t="str">
        <f>IF(ISBLANK('Step 1.1 Raw Data'!C2749),"-",'Step 1.1 Raw Data'!C2749)</f>
        <v>-</v>
      </c>
      <c r="F2749" t="str">
        <f>IF(ISBLANK('Step 1.1 Raw Data'!D2749),"-",'Step 1.1 Raw Data'!D2749)</f>
        <v>-</v>
      </c>
      <c r="G2749" s="17" t="e">
        <f t="shared" si="206"/>
        <v>#DIV/0!</v>
      </c>
      <c r="H2749" s="61" t="e">
        <f>(SQRT(3)*G2749*'Step 1.1 Raw Data'!$G$3*'Step 1.1 Raw Data'!$G$4)/1000</f>
        <v>#DIV/0!</v>
      </c>
      <c r="J2749" s="10"/>
      <c r="K2749"/>
      <c r="L2749"/>
      <c r="M2749"/>
      <c r="N2749" s="17"/>
      <c r="P2749" s="10"/>
      <c r="Q2749"/>
      <c r="R2749"/>
      <c r="S2749"/>
      <c r="T2749" s="17"/>
    </row>
    <row r="2750" spans="1:20" x14ac:dyDescent="0.3">
      <c r="A2750" s="10" t="str">
        <f>IF(ISBLANK('Step 1.1 Raw Data'!A2750),"-",'Step 1.1 Raw Data'!A2750)</f>
        <v>-</v>
      </c>
      <c r="B2750" t="e">
        <f t="shared" si="205"/>
        <v>#VALUE!</v>
      </c>
      <c r="C2750" t="e">
        <f t="shared" si="204"/>
        <v>#VALUE!</v>
      </c>
      <c r="D2750" t="str">
        <f>IF(ISBLANK('Step 1.1 Raw Data'!B2750),"-",'Step 1.1 Raw Data'!B2750)</f>
        <v>-</v>
      </c>
      <c r="E2750" t="str">
        <f>IF(ISBLANK('Step 1.1 Raw Data'!C2750),"-",'Step 1.1 Raw Data'!C2750)</f>
        <v>-</v>
      </c>
      <c r="F2750" t="str">
        <f>IF(ISBLANK('Step 1.1 Raw Data'!D2750),"-",'Step 1.1 Raw Data'!D2750)</f>
        <v>-</v>
      </c>
      <c r="G2750" s="17" t="e">
        <f t="shared" si="206"/>
        <v>#DIV/0!</v>
      </c>
      <c r="H2750" s="61" t="e">
        <f>(SQRT(3)*G2750*'Step 1.1 Raw Data'!$G$3*'Step 1.1 Raw Data'!$G$4)/1000</f>
        <v>#DIV/0!</v>
      </c>
      <c r="J2750" s="10"/>
      <c r="K2750"/>
      <c r="L2750"/>
      <c r="M2750"/>
      <c r="N2750" s="17"/>
      <c r="P2750" s="10"/>
      <c r="Q2750"/>
      <c r="R2750"/>
      <c r="S2750"/>
      <c r="T2750" s="17"/>
    </row>
    <row r="2751" spans="1:20" x14ac:dyDescent="0.3">
      <c r="A2751" s="10" t="str">
        <f>IF(ISBLANK('Step 1.1 Raw Data'!A2751),"-",'Step 1.1 Raw Data'!A2751)</f>
        <v>-</v>
      </c>
      <c r="B2751" t="e">
        <f t="shared" si="205"/>
        <v>#VALUE!</v>
      </c>
      <c r="C2751" t="e">
        <f t="shared" si="204"/>
        <v>#VALUE!</v>
      </c>
      <c r="D2751" t="str">
        <f>IF(ISBLANK('Step 1.1 Raw Data'!B2751),"-",'Step 1.1 Raw Data'!B2751)</f>
        <v>-</v>
      </c>
      <c r="E2751" t="str">
        <f>IF(ISBLANK('Step 1.1 Raw Data'!C2751),"-",'Step 1.1 Raw Data'!C2751)</f>
        <v>-</v>
      </c>
      <c r="F2751" t="str">
        <f>IF(ISBLANK('Step 1.1 Raw Data'!D2751),"-",'Step 1.1 Raw Data'!D2751)</f>
        <v>-</v>
      </c>
      <c r="G2751" s="17" t="e">
        <f t="shared" si="206"/>
        <v>#DIV/0!</v>
      </c>
      <c r="H2751" s="61" t="e">
        <f>(SQRT(3)*G2751*'Step 1.1 Raw Data'!$G$3*'Step 1.1 Raw Data'!$G$4)/1000</f>
        <v>#DIV/0!</v>
      </c>
      <c r="J2751" s="10"/>
      <c r="K2751"/>
      <c r="L2751"/>
      <c r="M2751"/>
      <c r="N2751" s="17"/>
      <c r="P2751" s="10"/>
      <c r="Q2751"/>
      <c r="R2751"/>
      <c r="S2751"/>
      <c r="T2751" s="17"/>
    </row>
    <row r="2752" spans="1:20" x14ac:dyDescent="0.3">
      <c r="A2752" s="10" t="str">
        <f>IF(ISBLANK('Step 1.1 Raw Data'!A2752),"-",'Step 1.1 Raw Data'!A2752)</f>
        <v>-</v>
      </c>
      <c r="B2752" t="e">
        <f t="shared" si="205"/>
        <v>#VALUE!</v>
      </c>
      <c r="C2752" t="e">
        <f t="shared" si="204"/>
        <v>#VALUE!</v>
      </c>
      <c r="D2752" t="str">
        <f>IF(ISBLANK('Step 1.1 Raw Data'!B2752),"-",'Step 1.1 Raw Data'!B2752)</f>
        <v>-</v>
      </c>
      <c r="E2752" t="str">
        <f>IF(ISBLANK('Step 1.1 Raw Data'!C2752),"-",'Step 1.1 Raw Data'!C2752)</f>
        <v>-</v>
      </c>
      <c r="F2752" t="str">
        <f>IF(ISBLANK('Step 1.1 Raw Data'!D2752),"-",'Step 1.1 Raw Data'!D2752)</f>
        <v>-</v>
      </c>
      <c r="G2752" s="17" t="e">
        <f t="shared" si="206"/>
        <v>#DIV/0!</v>
      </c>
      <c r="H2752" s="61" t="e">
        <f>(SQRT(3)*G2752*'Step 1.1 Raw Data'!$G$3*'Step 1.1 Raw Data'!$G$4)/1000</f>
        <v>#DIV/0!</v>
      </c>
      <c r="J2752" s="10"/>
      <c r="K2752"/>
      <c r="L2752"/>
      <c r="M2752"/>
      <c r="N2752" s="17"/>
      <c r="P2752" s="10"/>
      <c r="Q2752"/>
      <c r="R2752"/>
      <c r="S2752"/>
      <c r="T2752" s="17"/>
    </row>
    <row r="2753" spans="1:20" x14ac:dyDescent="0.3">
      <c r="A2753" s="10" t="str">
        <f>IF(ISBLANK('Step 1.1 Raw Data'!A2753),"-",'Step 1.1 Raw Data'!A2753)</f>
        <v>-</v>
      </c>
      <c r="B2753" t="e">
        <f t="shared" si="205"/>
        <v>#VALUE!</v>
      </c>
      <c r="C2753" t="e">
        <f t="shared" si="204"/>
        <v>#VALUE!</v>
      </c>
      <c r="D2753" t="str">
        <f>IF(ISBLANK('Step 1.1 Raw Data'!B2753),"-",'Step 1.1 Raw Data'!B2753)</f>
        <v>-</v>
      </c>
      <c r="E2753" t="str">
        <f>IF(ISBLANK('Step 1.1 Raw Data'!C2753),"-",'Step 1.1 Raw Data'!C2753)</f>
        <v>-</v>
      </c>
      <c r="F2753" t="str">
        <f>IF(ISBLANK('Step 1.1 Raw Data'!D2753),"-",'Step 1.1 Raw Data'!D2753)</f>
        <v>-</v>
      </c>
      <c r="G2753" s="17" t="e">
        <f t="shared" si="206"/>
        <v>#DIV/0!</v>
      </c>
      <c r="H2753" s="61" t="e">
        <f>(SQRT(3)*G2753*'Step 1.1 Raw Data'!$G$3*'Step 1.1 Raw Data'!$G$4)/1000</f>
        <v>#DIV/0!</v>
      </c>
      <c r="J2753" s="10"/>
      <c r="K2753"/>
      <c r="L2753"/>
      <c r="M2753"/>
      <c r="N2753" s="17"/>
      <c r="P2753" s="10"/>
      <c r="Q2753"/>
      <c r="R2753"/>
      <c r="S2753"/>
      <c r="T2753" s="17"/>
    </row>
    <row r="2754" spans="1:20" x14ac:dyDescent="0.3">
      <c r="A2754" s="10" t="str">
        <f>IF(ISBLANK('Step 1.1 Raw Data'!A2754),"-",'Step 1.1 Raw Data'!A2754)</f>
        <v>-</v>
      </c>
      <c r="B2754" t="e">
        <f t="shared" si="205"/>
        <v>#VALUE!</v>
      </c>
      <c r="C2754" t="e">
        <f t="shared" ref="C2754:C2817" si="207">WEEKDAY(A2754)</f>
        <v>#VALUE!</v>
      </c>
      <c r="D2754" t="str">
        <f>IF(ISBLANK('Step 1.1 Raw Data'!B2754),"-",'Step 1.1 Raw Data'!B2754)</f>
        <v>-</v>
      </c>
      <c r="E2754" t="str">
        <f>IF(ISBLANK('Step 1.1 Raw Data'!C2754),"-",'Step 1.1 Raw Data'!C2754)</f>
        <v>-</v>
      </c>
      <c r="F2754" t="str">
        <f>IF(ISBLANK('Step 1.1 Raw Data'!D2754),"-",'Step 1.1 Raw Data'!D2754)</f>
        <v>-</v>
      </c>
      <c r="G2754" s="17" t="e">
        <f t="shared" si="206"/>
        <v>#DIV/0!</v>
      </c>
      <c r="H2754" s="61" t="e">
        <f>(SQRT(3)*G2754*'Step 1.1 Raw Data'!$G$3*'Step 1.1 Raw Data'!$G$4)/1000</f>
        <v>#DIV/0!</v>
      </c>
      <c r="J2754" s="10"/>
      <c r="K2754"/>
      <c r="L2754"/>
      <c r="M2754"/>
      <c r="N2754" s="17"/>
      <c r="P2754" s="10"/>
      <c r="Q2754"/>
      <c r="R2754"/>
      <c r="S2754"/>
      <c r="T2754" s="17"/>
    </row>
    <row r="2755" spans="1:20" x14ac:dyDescent="0.3">
      <c r="A2755" s="10" t="str">
        <f>IF(ISBLANK('Step 1.1 Raw Data'!A2755),"-",'Step 1.1 Raw Data'!A2755)</f>
        <v>-</v>
      </c>
      <c r="B2755" t="e">
        <f t="shared" ref="B2755:B2818" si="208">HOUR(A2755)</f>
        <v>#VALUE!</v>
      </c>
      <c r="C2755" t="e">
        <f t="shared" si="207"/>
        <v>#VALUE!</v>
      </c>
      <c r="D2755" t="str">
        <f>IF(ISBLANK('Step 1.1 Raw Data'!B2755),"-",'Step 1.1 Raw Data'!B2755)</f>
        <v>-</v>
      </c>
      <c r="E2755" t="str">
        <f>IF(ISBLANK('Step 1.1 Raw Data'!C2755),"-",'Step 1.1 Raw Data'!C2755)</f>
        <v>-</v>
      </c>
      <c r="F2755" t="str">
        <f>IF(ISBLANK('Step 1.1 Raw Data'!D2755),"-",'Step 1.1 Raw Data'!D2755)</f>
        <v>-</v>
      </c>
      <c r="G2755" s="17" t="e">
        <f t="shared" ref="G2755:G2818" si="209">AVERAGE(D2755:F2755)</f>
        <v>#DIV/0!</v>
      </c>
      <c r="H2755" s="61" t="e">
        <f>(SQRT(3)*G2755*'Step 1.1 Raw Data'!$G$3*'Step 1.1 Raw Data'!$G$4)/1000</f>
        <v>#DIV/0!</v>
      </c>
      <c r="J2755" s="10"/>
      <c r="K2755"/>
      <c r="L2755"/>
      <c r="M2755"/>
      <c r="N2755" s="17"/>
      <c r="P2755" s="10"/>
      <c r="Q2755"/>
      <c r="R2755"/>
      <c r="S2755"/>
      <c r="T2755" s="17"/>
    </row>
    <row r="2756" spans="1:20" x14ac:dyDescent="0.3">
      <c r="A2756" s="10" t="str">
        <f>IF(ISBLANK('Step 1.1 Raw Data'!A2756),"-",'Step 1.1 Raw Data'!A2756)</f>
        <v>-</v>
      </c>
      <c r="B2756" t="e">
        <f t="shared" si="208"/>
        <v>#VALUE!</v>
      </c>
      <c r="C2756" t="e">
        <f t="shared" si="207"/>
        <v>#VALUE!</v>
      </c>
      <c r="D2756" t="str">
        <f>IF(ISBLANK('Step 1.1 Raw Data'!B2756),"-",'Step 1.1 Raw Data'!B2756)</f>
        <v>-</v>
      </c>
      <c r="E2756" t="str">
        <f>IF(ISBLANK('Step 1.1 Raw Data'!C2756),"-",'Step 1.1 Raw Data'!C2756)</f>
        <v>-</v>
      </c>
      <c r="F2756" t="str">
        <f>IF(ISBLANK('Step 1.1 Raw Data'!D2756),"-",'Step 1.1 Raw Data'!D2756)</f>
        <v>-</v>
      </c>
      <c r="G2756" s="17" t="e">
        <f t="shared" si="209"/>
        <v>#DIV/0!</v>
      </c>
      <c r="H2756" s="61" t="e">
        <f>(SQRT(3)*G2756*'Step 1.1 Raw Data'!$G$3*'Step 1.1 Raw Data'!$G$4)/1000</f>
        <v>#DIV/0!</v>
      </c>
      <c r="J2756" s="10"/>
      <c r="K2756"/>
      <c r="L2756"/>
      <c r="M2756"/>
      <c r="N2756" s="17"/>
      <c r="P2756" s="10"/>
      <c r="Q2756"/>
      <c r="R2756"/>
      <c r="S2756"/>
      <c r="T2756" s="17"/>
    </row>
    <row r="2757" spans="1:20" x14ac:dyDescent="0.3">
      <c r="A2757" s="10" t="str">
        <f>IF(ISBLANK('Step 1.1 Raw Data'!A2757),"-",'Step 1.1 Raw Data'!A2757)</f>
        <v>-</v>
      </c>
      <c r="B2757" t="e">
        <f t="shared" si="208"/>
        <v>#VALUE!</v>
      </c>
      <c r="C2757" t="e">
        <f t="shared" si="207"/>
        <v>#VALUE!</v>
      </c>
      <c r="D2757" t="str">
        <f>IF(ISBLANK('Step 1.1 Raw Data'!B2757),"-",'Step 1.1 Raw Data'!B2757)</f>
        <v>-</v>
      </c>
      <c r="E2757" t="str">
        <f>IF(ISBLANK('Step 1.1 Raw Data'!C2757),"-",'Step 1.1 Raw Data'!C2757)</f>
        <v>-</v>
      </c>
      <c r="F2757" t="str">
        <f>IF(ISBLANK('Step 1.1 Raw Data'!D2757),"-",'Step 1.1 Raw Data'!D2757)</f>
        <v>-</v>
      </c>
      <c r="G2757" s="17" t="e">
        <f t="shared" si="209"/>
        <v>#DIV/0!</v>
      </c>
      <c r="H2757" s="61" t="e">
        <f>(SQRT(3)*G2757*'Step 1.1 Raw Data'!$G$3*'Step 1.1 Raw Data'!$G$4)/1000</f>
        <v>#DIV/0!</v>
      </c>
      <c r="J2757" s="10"/>
      <c r="K2757"/>
      <c r="L2757"/>
      <c r="M2757"/>
      <c r="N2757" s="17"/>
      <c r="P2757" s="10"/>
      <c r="Q2757"/>
      <c r="R2757"/>
      <c r="S2757"/>
      <c r="T2757" s="17"/>
    </row>
    <row r="2758" spans="1:20" x14ac:dyDescent="0.3">
      <c r="A2758" s="10" t="str">
        <f>IF(ISBLANK('Step 1.1 Raw Data'!A2758),"-",'Step 1.1 Raw Data'!A2758)</f>
        <v>-</v>
      </c>
      <c r="B2758" t="e">
        <f t="shared" si="208"/>
        <v>#VALUE!</v>
      </c>
      <c r="C2758" t="e">
        <f t="shared" si="207"/>
        <v>#VALUE!</v>
      </c>
      <c r="D2758" t="str">
        <f>IF(ISBLANK('Step 1.1 Raw Data'!B2758),"-",'Step 1.1 Raw Data'!B2758)</f>
        <v>-</v>
      </c>
      <c r="E2758" t="str">
        <f>IF(ISBLANK('Step 1.1 Raw Data'!C2758),"-",'Step 1.1 Raw Data'!C2758)</f>
        <v>-</v>
      </c>
      <c r="F2758" t="str">
        <f>IF(ISBLANK('Step 1.1 Raw Data'!D2758),"-",'Step 1.1 Raw Data'!D2758)</f>
        <v>-</v>
      </c>
      <c r="G2758" s="17" t="e">
        <f t="shared" si="209"/>
        <v>#DIV/0!</v>
      </c>
      <c r="H2758" s="61" t="e">
        <f>(SQRT(3)*G2758*'Step 1.1 Raw Data'!$G$3*'Step 1.1 Raw Data'!$G$4)/1000</f>
        <v>#DIV/0!</v>
      </c>
      <c r="J2758" s="10"/>
      <c r="K2758"/>
      <c r="L2758"/>
      <c r="M2758"/>
      <c r="N2758" s="17"/>
      <c r="P2758" s="10"/>
      <c r="Q2758"/>
      <c r="R2758"/>
      <c r="S2758"/>
      <c r="T2758" s="17"/>
    </row>
    <row r="2759" spans="1:20" x14ac:dyDescent="0.3">
      <c r="A2759" s="10" t="str">
        <f>IF(ISBLANK('Step 1.1 Raw Data'!A2759),"-",'Step 1.1 Raw Data'!A2759)</f>
        <v>-</v>
      </c>
      <c r="B2759" t="e">
        <f t="shared" si="208"/>
        <v>#VALUE!</v>
      </c>
      <c r="C2759" t="e">
        <f t="shared" si="207"/>
        <v>#VALUE!</v>
      </c>
      <c r="D2759" t="str">
        <f>IF(ISBLANK('Step 1.1 Raw Data'!B2759),"-",'Step 1.1 Raw Data'!B2759)</f>
        <v>-</v>
      </c>
      <c r="E2759" t="str">
        <f>IF(ISBLANK('Step 1.1 Raw Data'!C2759),"-",'Step 1.1 Raw Data'!C2759)</f>
        <v>-</v>
      </c>
      <c r="F2759" t="str">
        <f>IF(ISBLANK('Step 1.1 Raw Data'!D2759),"-",'Step 1.1 Raw Data'!D2759)</f>
        <v>-</v>
      </c>
      <c r="G2759" s="17" t="e">
        <f t="shared" si="209"/>
        <v>#DIV/0!</v>
      </c>
      <c r="H2759" s="61" t="e">
        <f>(SQRT(3)*G2759*'Step 1.1 Raw Data'!$G$3*'Step 1.1 Raw Data'!$G$4)/1000</f>
        <v>#DIV/0!</v>
      </c>
      <c r="J2759" s="10"/>
      <c r="K2759"/>
      <c r="L2759"/>
      <c r="M2759"/>
      <c r="N2759" s="17"/>
      <c r="P2759" s="10"/>
      <c r="Q2759"/>
      <c r="R2759"/>
      <c r="S2759"/>
      <c r="T2759" s="17"/>
    </row>
    <row r="2760" spans="1:20" x14ac:dyDescent="0.3">
      <c r="A2760" s="10" t="str">
        <f>IF(ISBLANK('Step 1.1 Raw Data'!A2760),"-",'Step 1.1 Raw Data'!A2760)</f>
        <v>-</v>
      </c>
      <c r="B2760" t="e">
        <f t="shared" si="208"/>
        <v>#VALUE!</v>
      </c>
      <c r="C2760" t="e">
        <f t="shared" si="207"/>
        <v>#VALUE!</v>
      </c>
      <c r="D2760" t="str">
        <f>IF(ISBLANK('Step 1.1 Raw Data'!B2760),"-",'Step 1.1 Raw Data'!B2760)</f>
        <v>-</v>
      </c>
      <c r="E2760" t="str">
        <f>IF(ISBLANK('Step 1.1 Raw Data'!C2760),"-",'Step 1.1 Raw Data'!C2760)</f>
        <v>-</v>
      </c>
      <c r="F2760" t="str">
        <f>IF(ISBLANK('Step 1.1 Raw Data'!D2760),"-",'Step 1.1 Raw Data'!D2760)</f>
        <v>-</v>
      </c>
      <c r="G2760" s="17" t="e">
        <f t="shared" si="209"/>
        <v>#DIV/0!</v>
      </c>
      <c r="H2760" s="61" t="e">
        <f>(SQRT(3)*G2760*'Step 1.1 Raw Data'!$G$3*'Step 1.1 Raw Data'!$G$4)/1000</f>
        <v>#DIV/0!</v>
      </c>
      <c r="J2760" s="10"/>
      <c r="K2760"/>
      <c r="L2760"/>
      <c r="M2760"/>
      <c r="N2760" s="17"/>
      <c r="P2760" s="10"/>
      <c r="Q2760"/>
      <c r="R2760"/>
      <c r="S2760"/>
      <c r="T2760" s="17"/>
    </row>
    <row r="2761" spans="1:20" x14ac:dyDescent="0.3">
      <c r="A2761" s="10" t="str">
        <f>IF(ISBLANK('Step 1.1 Raw Data'!A2761),"-",'Step 1.1 Raw Data'!A2761)</f>
        <v>-</v>
      </c>
      <c r="B2761" t="e">
        <f t="shared" si="208"/>
        <v>#VALUE!</v>
      </c>
      <c r="C2761" t="e">
        <f t="shared" si="207"/>
        <v>#VALUE!</v>
      </c>
      <c r="D2761" t="str">
        <f>IF(ISBLANK('Step 1.1 Raw Data'!B2761),"-",'Step 1.1 Raw Data'!B2761)</f>
        <v>-</v>
      </c>
      <c r="E2761" t="str">
        <f>IF(ISBLANK('Step 1.1 Raw Data'!C2761),"-",'Step 1.1 Raw Data'!C2761)</f>
        <v>-</v>
      </c>
      <c r="F2761" t="str">
        <f>IF(ISBLANK('Step 1.1 Raw Data'!D2761),"-",'Step 1.1 Raw Data'!D2761)</f>
        <v>-</v>
      </c>
      <c r="G2761" s="17" t="e">
        <f t="shared" si="209"/>
        <v>#DIV/0!</v>
      </c>
      <c r="H2761" s="61" t="e">
        <f>(SQRT(3)*G2761*'Step 1.1 Raw Data'!$G$3*'Step 1.1 Raw Data'!$G$4)/1000</f>
        <v>#DIV/0!</v>
      </c>
      <c r="J2761" s="10"/>
      <c r="K2761"/>
      <c r="L2761"/>
      <c r="M2761"/>
      <c r="N2761" s="17"/>
      <c r="P2761" s="10"/>
      <c r="Q2761"/>
      <c r="R2761"/>
      <c r="S2761"/>
      <c r="T2761" s="17"/>
    </row>
    <row r="2762" spans="1:20" x14ac:dyDescent="0.3">
      <c r="A2762" s="10" t="str">
        <f>IF(ISBLANK('Step 1.1 Raw Data'!A2762),"-",'Step 1.1 Raw Data'!A2762)</f>
        <v>-</v>
      </c>
      <c r="B2762" t="e">
        <f t="shared" si="208"/>
        <v>#VALUE!</v>
      </c>
      <c r="C2762" t="e">
        <f t="shared" si="207"/>
        <v>#VALUE!</v>
      </c>
      <c r="D2762" t="str">
        <f>IF(ISBLANK('Step 1.1 Raw Data'!B2762),"-",'Step 1.1 Raw Data'!B2762)</f>
        <v>-</v>
      </c>
      <c r="E2762" t="str">
        <f>IF(ISBLANK('Step 1.1 Raw Data'!C2762),"-",'Step 1.1 Raw Data'!C2762)</f>
        <v>-</v>
      </c>
      <c r="F2762" t="str">
        <f>IF(ISBLANK('Step 1.1 Raw Data'!D2762),"-",'Step 1.1 Raw Data'!D2762)</f>
        <v>-</v>
      </c>
      <c r="G2762" s="17" t="e">
        <f t="shared" si="209"/>
        <v>#DIV/0!</v>
      </c>
      <c r="H2762" s="61" t="e">
        <f>(SQRT(3)*G2762*'Step 1.1 Raw Data'!$G$3*'Step 1.1 Raw Data'!$G$4)/1000</f>
        <v>#DIV/0!</v>
      </c>
      <c r="J2762" s="10"/>
      <c r="K2762"/>
      <c r="L2762"/>
      <c r="M2762"/>
      <c r="N2762" s="17"/>
      <c r="P2762" s="10"/>
      <c r="Q2762"/>
      <c r="R2762"/>
      <c r="S2762"/>
      <c r="T2762" s="17"/>
    </row>
    <row r="2763" spans="1:20" x14ac:dyDescent="0.3">
      <c r="A2763" s="10" t="str">
        <f>IF(ISBLANK('Step 1.1 Raw Data'!A2763),"-",'Step 1.1 Raw Data'!A2763)</f>
        <v>-</v>
      </c>
      <c r="B2763" t="e">
        <f t="shared" si="208"/>
        <v>#VALUE!</v>
      </c>
      <c r="C2763" t="e">
        <f t="shared" si="207"/>
        <v>#VALUE!</v>
      </c>
      <c r="D2763" t="str">
        <f>IF(ISBLANK('Step 1.1 Raw Data'!B2763),"-",'Step 1.1 Raw Data'!B2763)</f>
        <v>-</v>
      </c>
      <c r="E2763" t="str">
        <f>IF(ISBLANK('Step 1.1 Raw Data'!C2763),"-",'Step 1.1 Raw Data'!C2763)</f>
        <v>-</v>
      </c>
      <c r="F2763" t="str">
        <f>IF(ISBLANK('Step 1.1 Raw Data'!D2763),"-",'Step 1.1 Raw Data'!D2763)</f>
        <v>-</v>
      </c>
      <c r="G2763" s="17" t="e">
        <f t="shared" si="209"/>
        <v>#DIV/0!</v>
      </c>
      <c r="H2763" s="61" t="e">
        <f>(SQRT(3)*G2763*'Step 1.1 Raw Data'!$G$3*'Step 1.1 Raw Data'!$G$4)/1000</f>
        <v>#DIV/0!</v>
      </c>
      <c r="J2763" s="10"/>
      <c r="K2763"/>
      <c r="L2763"/>
      <c r="M2763"/>
      <c r="N2763" s="17"/>
      <c r="P2763" s="10"/>
      <c r="Q2763"/>
      <c r="R2763"/>
      <c r="S2763"/>
      <c r="T2763" s="17"/>
    </row>
    <row r="2764" spans="1:20" x14ac:dyDescent="0.3">
      <c r="A2764" s="10" t="str">
        <f>IF(ISBLANK('Step 1.1 Raw Data'!A2764),"-",'Step 1.1 Raw Data'!A2764)</f>
        <v>-</v>
      </c>
      <c r="B2764" t="e">
        <f t="shared" si="208"/>
        <v>#VALUE!</v>
      </c>
      <c r="C2764" t="e">
        <f t="shared" si="207"/>
        <v>#VALUE!</v>
      </c>
      <c r="D2764" t="str">
        <f>IF(ISBLANK('Step 1.1 Raw Data'!B2764),"-",'Step 1.1 Raw Data'!B2764)</f>
        <v>-</v>
      </c>
      <c r="E2764" t="str">
        <f>IF(ISBLANK('Step 1.1 Raw Data'!C2764),"-",'Step 1.1 Raw Data'!C2764)</f>
        <v>-</v>
      </c>
      <c r="F2764" t="str">
        <f>IF(ISBLANK('Step 1.1 Raw Data'!D2764),"-",'Step 1.1 Raw Data'!D2764)</f>
        <v>-</v>
      </c>
      <c r="G2764" s="17" t="e">
        <f t="shared" si="209"/>
        <v>#DIV/0!</v>
      </c>
      <c r="H2764" s="61" t="e">
        <f>(SQRT(3)*G2764*'Step 1.1 Raw Data'!$G$3*'Step 1.1 Raw Data'!$G$4)/1000</f>
        <v>#DIV/0!</v>
      </c>
      <c r="J2764" s="10"/>
      <c r="K2764"/>
      <c r="L2764"/>
      <c r="M2764"/>
      <c r="N2764" s="17"/>
      <c r="P2764" s="10"/>
      <c r="Q2764"/>
      <c r="R2764"/>
      <c r="S2764"/>
      <c r="T2764" s="17"/>
    </row>
    <row r="2765" spans="1:20" x14ac:dyDescent="0.3">
      <c r="A2765" s="10" t="str">
        <f>IF(ISBLANK('Step 1.1 Raw Data'!A2765),"-",'Step 1.1 Raw Data'!A2765)</f>
        <v>-</v>
      </c>
      <c r="B2765" t="e">
        <f t="shared" si="208"/>
        <v>#VALUE!</v>
      </c>
      <c r="C2765" t="e">
        <f t="shared" si="207"/>
        <v>#VALUE!</v>
      </c>
      <c r="D2765" t="str">
        <f>IF(ISBLANK('Step 1.1 Raw Data'!B2765),"-",'Step 1.1 Raw Data'!B2765)</f>
        <v>-</v>
      </c>
      <c r="E2765" t="str">
        <f>IF(ISBLANK('Step 1.1 Raw Data'!C2765),"-",'Step 1.1 Raw Data'!C2765)</f>
        <v>-</v>
      </c>
      <c r="F2765" t="str">
        <f>IF(ISBLANK('Step 1.1 Raw Data'!D2765),"-",'Step 1.1 Raw Data'!D2765)</f>
        <v>-</v>
      </c>
      <c r="G2765" s="17" t="e">
        <f t="shared" si="209"/>
        <v>#DIV/0!</v>
      </c>
      <c r="H2765" s="61" t="e">
        <f>(SQRT(3)*G2765*'Step 1.1 Raw Data'!$G$3*'Step 1.1 Raw Data'!$G$4)/1000</f>
        <v>#DIV/0!</v>
      </c>
      <c r="J2765" s="10"/>
      <c r="K2765"/>
      <c r="L2765"/>
      <c r="M2765"/>
      <c r="N2765" s="17"/>
      <c r="P2765" s="10"/>
      <c r="Q2765"/>
      <c r="R2765"/>
      <c r="S2765"/>
      <c r="T2765" s="17"/>
    </row>
    <row r="2766" spans="1:20" x14ac:dyDescent="0.3">
      <c r="A2766" s="10" t="str">
        <f>IF(ISBLANK('Step 1.1 Raw Data'!A2766),"-",'Step 1.1 Raw Data'!A2766)</f>
        <v>-</v>
      </c>
      <c r="B2766" t="e">
        <f t="shared" si="208"/>
        <v>#VALUE!</v>
      </c>
      <c r="C2766" t="e">
        <f t="shared" si="207"/>
        <v>#VALUE!</v>
      </c>
      <c r="D2766" t="str">
        <f>IF(ISBLANK('Step 1.1 Raw Data'!B2766),"-",'Step 1.1 Raw Data'!B2766)</f>
        <v>-</v>
      </c>
      <c r="E2766" t="str">
        <f>IF(ISBLANK('Step 1.1 Raw Data'!C2766),"-",'Step 1.1 Raw Data'!C2766)</f>
        <v>-</v>
      </c>
      <c r="F2766" t="str">
        <f>IF(ISBLANK('Step 1.1 Raw Data'!D2766),"-",'Step 1.1 Raw Data'!D2766)</f>
        <v>-</v>
      </c>
      <c r="G2766" s="17" t="e">
        <f t="shared" si="209"/>
        <v>#DIV/0!</v>
      </c>
      <c r="H2766" s="61" t="e">
        <f>(SQRT(3)*G2766*'Step 1.1 Raw Data'!$G$3*'Step 1.1 Raw Data'!$G$4)/1000</f>
        <v>#DIV/0!</v>
      </c>
      <c r="J2766" s="10"/>
      <c r="K2766"/>
      <c r="L2766"/>
      <c r="M2766"/>
      <c r="N2766" s="17"/>
      <c r="P2766" s="10"/>
      <c r="Q2766"/>
      <c r="R2766"/>
      <c r="S2766"/>
      <c r="T2766" s="17"/>
    </row>
    <row r="2767" spans="1:20" x14ac:dyDescent="0.3">
      <c r="A2767" s="10" t="str">
        <f>IF(ISBLANK('Step 1.1 Raw Data'!A2767),"-",'Step 1.1 Raw Data'!A2767)</f>
        <v>-</v>
      </c>
      <c r="B2767" t="e">
        <f t="shared" si="208"/>
        <v>#VALUE!</v>
      </c>
      <c r="C2767" t="e">
        <f t="shared" si="207"/>
        <v>#VALUE!</v>
      </c>
      <c r="D2767" t="str">
        <f>IF(ISBLANK('Step 1.1 Raw Data'!B2767),"-",'Step 1.1 Raw Data'!B2767)</f>
        <v>-</v>
      </c>
      <c r="E2767" t="str">
        <f>IF(ISBLANK('Step 1.1 Raw Data'!C2767),"-",'Step 1.1 Raw Data'!C2767)</f>
        <v>-</v>
      </c>
      <c r="F2767" t="str">
        <f>IF(ISBLANK('Step 1.1 Raw Data'!D2767),"-",'Step 1.1 Raw Data'!D2767)</f>
        <v>-</v>
      </c>
      <c r="G2767" s="17" t="e">
        <f t="shared" si="209"/>
        <v>#DIV/0!</v>
      </c>
      <c r="H2767" s="61" t="e">
        <f>(SQRT(3)*G2767*'Step 1.1 Raw Data'!$G$3*'Step 1.1 Raw Data'!$G$4)/1000</f>
        <v>#DIV/0!</v>
      </c>
      <c r="J2767" s="10"/>
      <c r="K2767"/>
      <c r="L2767"/>
      <c r="M2767"/>
      <c r="N2767" s="17"/>
      <c r="P2767" s="10"/>
      <c r="Q2767"/>
      <c r="R2767"/>
      <c r="S2767"/>
      <c r="T2767" s="17"/>
    </row>
    <row r="2768" spans="1:20" x14ac:dyDescent="0.3">
      <c r="A2768" s="10" t="str">
        <f>IF(ISBLANK('Step 1.1 Raw Data'!A2768),"-",'Step 1.1 Raw Data'!A2768)</f>
        <v>-</v>
      </c>
      <c r="B2768" t="e">
        <f t="shared" si="208"/>
        <v>#VALUE!</v>
      </c>
      <c r="C2768" t="e">
        <f t="shared" si="207"/>
        <v>#VALUE!</v>
      </c>
      <c r="D2768" t="str">
        <f>IF(ISBLANK('Step 1.1 Raw Data'!B2768),"-",'Step 1.1 Raw Data'!B2768)</f>
        <v>-</v>
      </c>
      <c r="E2768" t="str">
        <f>IF(ISBLANK('Step 1.1 Raw Data'!C2768),"-",'Step 1.1 Raw Data'!C2768)</f>
        <v>-</v>
      </c>
      <c r="F2768" t="str">
        <f>IF(ISBLANK('Step 1.1 Raw Data'!D2768),"-",'Step 1.1 Raw Data'!D2768)</f>
        <v>-</v>
      </c>
      <c r="G2768" s="17" t="e">
        <f t="shared" si="209"/>
        <v>#DIV/0!</v>
      </c>
      <c r="H2768" s="61" t="e">
        <f>(SQRT(3)*G2768*'Step 1.1 Raw Data'!$G$3*'Step 1.1 Raw Data'!$G$4)/1000</f>
        <v>#DIV/0!</v>
      </c>
      <c r="J2768" s="10"/>
      <c r="K2768"/>
      <c r="L2768"/>
      <c r="M2768"/>
      <c r="N2768" s="17"/>
      <c r="P2768" s="10"/>
      <c r="Q2768"/>
      <c r="R2768"/>
      <c r="S2768"/>
      <c r="T2768" s="17"/>
    </row>
    <row r="2769" spans="1:20" x14ac:dyDescent="0.3">
      <c r="A2769" s="10" t="str">
        <f>IF(ISBLANK('Step 1.1 Raw Data'!A2769),"-",'Step 1.1 Raw Data'!A2769)</f>
        <v>-</v>
      </c>
      <c r="B2769" t="e">
        <f t="shared" si="208"/>
        <v>#VALUE!</v>
      </c>
      <c r="C2769" t="e">
        <f t="shared" si="207"/>
        <v>#VALUE!</v>
      </c>
      <c r="D2769" t="str">
        <f>IF(ISBLANK('Step 1.1 Raw Data'!B2769),"-",'Step 1.1 Raw Data'!B2769)</f>
        <v>-</v>
      </c>
      <c r="E2769" t="str">
        <f>IF(ISBLANK('Step 1.1 Raw Data'!C2769),"-",'Step 1.1 Raw Data'!C2769)</f>
        <v>-</v>
      </c>
      <c r="F2769" t="str">
        <f>IF(ISBLANK('Step 1.1 Raw Data'!D2769),"-",'Step 1.1 Raw Data'!D2769)</f>
        <v>-</v>
      </c>
      <c r="G2769" s="17" t="e">
        <f t="shared" si="209"/>
        <v>#DIV/0!</v>
      </c>
      <c r="H2769" s="61" t="e">
        <f>(SQRT(3)*G2769*'Step 1.1 Raw Data'!$G$3*'Step 1.1 Raw Data'!$G$4)/1000</f>
        <v>#DIV/0!</v>
      </c>
      <c r="J2769" s="10"/>
      <c r="K2769"/>
      <c r="L2769"/>
      <c r="M2769"/>
      <c r="N2769" s="17"/>
      <c r="P2769" s="10"/>
      <c r="Q2769"/>
      <c r="R2769"/>
      <c r="S2769"/>
      <c r="T2769" s="17"/>
    </row>
    <row r="2770" spans="1:20" x14ac:dyDescent="0.3">
      <c r="A2770" s="10" t="str">
        <f>IF(ISBLANK('Step 1.1 Raw Data'!A2770),"-",'Step 1.1 Raw Data'!A2770)</f>
        <v>-</v>
      </c>
      <c r="B2770" t="e">
        <f t="shared" si="208"/>
        <v>#VALUE!</v>
      </c>
      <c r="C2770" t="e">
        <f t="shared" si="207"/>
        <v>#VALUE!</v>
      </c>
      <c r="D2770" t="str">
        <f>IF(ISBLANK('Step 1.1 Raw Data'!B2770),"-",'Step 1.1 Raw Data'!B2770)</f>
        <v>-</v>
      </c>
      <c r="E2770" t="str">
        <f>IF(ISBLANK('Step 1.1 Raw Data'!C2770),"-",'Step 1.1 Raw Data'!C2770)</f>
        <v>-</v>
      </c>
      <c r="F2770" t="str">
        <f>IF(ISBLANK('Step 1.1 Raw Data'!D2770),"-",'Step 1.1 Raw Data'!D2770)</f>
        <v>-</v>
      </c>
      <c r="G2770" s="17" t="e">
        <f t="shared" si="209"/>
        <v>#DIV/0!</v>
      </c>
      <c r="H2770" s="61" t="e">
        <f>(SQRT(3)*G2770*'Step 1.1 Raw Data'!$G$3*'Step 1.1 Raw Data'!$G$4)/1000</f>
        <v>#DIV/0!</v>
      </c>
      <c r="J2770" s="10"/>
      <c r="K2770"/>
      <c r="L2770"/>
      <c r="M2770"/>
      <c r="N2770" s="17"/>
      <c r="P2770" s="10"/>
      <c r="Q2770"/>
      <c r="R2770"/>
      <c r="S2770"/>
      <c r="T2770" s="17"/>
    </row>
    <row r="2771" spans="1:20" x14ac:dyDescent="0.3">
      <c r="A2771" s="10" t="str">
        <f>IF(ISBLANK('Step 1.1 Raw Data'!A2771),"-",'Step 1.1 Raw Data'!A2771)</f>
        <v>-</v>
      </c>
      <c r="B2771" t="e">
        <f t="shared" si="208"/>
        <v>#VALUE!</v>
      </c>
      <c r="C2771" t="e">
        <f t="shared" si="207"/>
        <v>#VALUE!</v>
      </c>
      <c r="D2771" t="str">
        <f>IF(ISBLANK('Step 1.1 Raw Data'!B2771),"-",'Step 1.1 Raw Data'!B2771)</f>
        <v>-</v>
      </c>
      <c r="E2771" t="str">
        <f>IF(ISBLANK('Step 1.1 Raw Data'!C2771),"-",'Step 1.1 Raw Data'!C2771)</f>
        <v>-</v>
      </c>
      <c r="F2771" t="str">
        <f>IF(ISBLANK('Step 1.1 Raw Data'!D2771),"-",'Step 1.1 Raw Data'!D2771)</f>
        <v>-</v>
      </c>
      <c r="G2771" s="17" t="e">
        <f t="shared" si="209"/>
        <v>#DIV/0!</v>
      </c>
      <c r="H2771" s="61" t="e">
        <f>(SQRT(3)*G2771*'Step 1.1 Raw Data'!$G$3*'Step 1.1 Raw Data'!$G$4)/1000</f>
        <v>#DIV/0!</v>
      </c>
      <c r="J2771" s="10"/>
      <c r="K2771"/>
      <c r="L2771"/>
      <c r="M2771"/>
      <c r="N2771" s="17"/>
      <c r="P2771" s="10"/>
      <c r="Q2771"/>
      <c r="R2771"/>
      <c r="S2771"/>
      <c r="T2771" s="17"/>
    </row>
    <row r="2772" spans="1:20" x14ac:dyDescent="0.3">
      <c r="A2772" s="10" t="str">
        <f>IF(ISBLANK('Step 1.1 Raw Data'!A2772),"-",'Step 1.1 Raw Data'!A2772)</f>
        <v>-</v>
      </c>
      <c r="B2772" t="e">
        <f t="shared" si="208"/>
        <v>#VALUE!</v>
      </c>
      <c r="C2772" t="e">
        <f t="shared" si="207"/>
        <v>#VALUE!</v>
      </c>
      <c r="D2772" t="str">
        <f>IF(ISBLANK('Step 1.1 Raw Data'!B2772),"-",'Step 1.1 Raw Data'!B2772)</f>
        <v>-</v>
      </c>
      <c r="E2772" t="str">
        <f>IF(ISBLANK('Step 1.1 Raw Data'!C2772),"-",'Step 1.1 Raw Data'!C2772)</f>
        <v>-</v>
      </c>
      <c r="F2772" t="str">
        <f>IF(ISBLANK('Step 1.1 Raw Data'!D2772),"-",'Step 1.1 Raw Data'!D2772)</f>
        <v>-</v>
      </c>
      <c r="G2772" s="17" t="e">
        <f t="shared" si="209"/>
        <v>#DIV/0!</v>
      </c>
      <c r="H2772" s="61" t="e">
        <f>(SQRT(3)*G2772*'Step 1.1 Raw Data'!$G$3*'Step 1.1 Raw Data'!$G$4)/1000</f>
        <v>#DIV/0!</v>
      </c>
      <c r="J2772" s="10"/>
      <c r="K2772"/>
      <c r="L2772"/>
      <c r="M2772"/>
      <c r="N2772" s="17"/>
      <c r="P2772" s="10"/>
      <c r="Q2772"/>
      <c r="R2772"/>
      <c r="S2772"/>
      <c r="T2772" s="17"/>
    </row>
    <row r="2773" spans="1:20" x14ac:dyDescent="0.3">
      <c r="A2773" s="10" t="str">
        <f>IF(ISBLANK('Step 1.1 Raw Data'!A2773),"-",'Step 1.1 Raw Data'!A2773)</f>
        <v>-</v>
      </c>
      <c r="B2773" t="e">
        <f t="shared" si="208"/>
        <v>#VALUE!</v>
      </c>
      <c r="C2773" t="e">
        <f t="shared" si="207"/>
        <v>#VALUE!</v>
      </c>
      <c r="D2773" t="str">
        <f>IF(ISBLANK('Step 1.1 Raw Data'!B2773),"-",'Step 1.1 Raw Data'!B2773)</f>
        <v>-</v>
      </c>
      <c r="E2773" t="str">
        <f>IF(ISBLANK('Step 1.1 Raw Data'!C2773),"-",'Step 1.1 Raw Data'!C2773)</f>
        <v>-</v>
      </c>
      <c r="F2773" t="str">
        <f>IF(ISBLANK('Step 1.1 Raw Data'!D2773),"-",'Step 1.1 Raw Data'!D2773)</f>
        <v>-</v>
      </c>
      <c r="G2773" s="17" t="e">
        <f t="shared" si="209"/>
        <v>#DIV/0!</v>
      </c>
      <c r="H2773" s="61" t="e">
        <f>(SQRT(3)*G2773*'Step 1.1 Raw Data'!$G$3*'Step 1.1 Raw Data'!$G$4)/1000</f>
        <v>#DIV/0!</v>
      </c>
      <c r="J2773" s="10"/>
      <c r="K2773"/>
      <c r="L2773"/>
      <c r="M2773"/>
      <c r="N2773" s="17"/>
      <c r="P2773" s="10"/>
      <c r="Q2773"/>
      <c r="R2773"/>
      <c r="S2773"/>
      <c r="T2773" s="17"/>
    </row>
    <row r="2774" spans="1:20" x14ac:dyDescent="0.3">
      <c r="A2774" s="10" t="str">
        <f>IF(ISBLANK('Step 1.1 Raw Data'!A2774),"-",'Step 1.1 Raw Data'!A2774)</f>
        <v>-</v>
      </c>
      <c r="B2774" t="e">
        <f t="shared" si="208"/>
        <v>#VALUE!</v>
      </c>
      <c r="C2774" t="e">
        <f t="shared" si="207"/>
        <v>#VALUE!</v>
      </c>
      <c r="D2774" t="str">
        <f>IF(ISBLANK('Step 1.1 Raw Data'!B2774),"-",'Step 1.1 Raw Data'!B2774)</f>
        <v>-</v>
      </c>
      <c r="E2774" t="str">
        <f>IF(ISBLANK('Step 1.1 Raw Data'!C2774),"-",'Step 1.1 Raw Data'!C2774)</f>
        <v>-</v>
      </c>
      <c r="F2774" t="str">
        <f>IF(ISBLANK('Step 1.1 Raw Data'!D2774),"-",'Step 1.1 Raw Data'!D2774)</f>
        <v>-</v>
      </c>
      <c r="G2774" s="17" t="e">
        <f t="shared" si="209"/>
        <v>#DIV/0!</v>
      </c>
      <c r="H2774" s="61" t="e">
        <f>(SQRT(3)*G2774*'Step 1.1 Raw Data'!$G$3*'Step 1.1 Raw Data'!$G$4)/1000</f>
        <v>#DIV/0!</v>
      </c>
      <c r="J2774" s="10"/>
      <c r="K2774"/>
      <c r="L2774"/>
      <c r="M2774"/>
      <c r="N2774" s="17"/>
      <c r="P2774" s="10"/>
      <c r="Q2774"/>
      <c r="R2774"/>
      <c r="S2774"/>
      <c r="T2774" s="17"/>
    </row>
    <row r="2775" spans="1:20" x14ac:dyDescent="0.3">
      <c r="A2775" s="10" t="str">
        <f>IF(ISBLANK('Step 1.1 Raw Data'!A2775),"-",'Step 1.1 Raw Data'!A2775)</f>
        <v>-</v>
      </c>
      <c r="B2775" t="e">
        <f t="shared" si="208"/>
        <v>#VALUE!</v>
      </c>
      <c r="C2775" t="e">
        <f t="shared" si="207"/>
        <v>#VALUE!</v>
      </c>
      <c r="D2775" t="str">
        <f>IF(ISBLANK('Step 1.1 Raw Data'!B2775),"-",'Step 1.1 Raw Data'!B2775)</f>
        <v>-</v>
      </c>
      <c r="E2775" t="str">
        <f>IF(ISBLANK('Step 1.1 Raw Data'!C2775),"-",'Step 1.1 Raw Data'!C2775)</f>
        <v>-</v>
      </c>
      <c r="F2775" t="str">
        <f>IF(ISBLANK('Step 1.1 Raw Data'!D2775),"-",'Step 1.1 Raw Data'!D2775)</f>
        <v>-</v>
      </c>
      <c r="G2775" s="17" t="e">
        <f t="shared" si="209"/>
        <v>#DIV/0!</v>
      </c>
      <c r="H2775" s="61" t="e">
        <f>(SQRT(3)*G2775*'Step 1.1 Raw Data'!$G$3*'Step 1.1 Raw Data'!$G$4)/1000</f>
        <v>#DIV/0!</v>
      </c>
      <c r="J2775" s="10"/>
      <c r="K2775"/>
      <c r="L2775"/>
      <c r="M2775"/>
      <c r="N2775" s="17"/>
      <c r="P2775" s="10"/>
      <c r="Q2775"/>
      <c r="R2775"/>
      <c r="S2775"/>
      <c r="T2775" s="17"/>
    </row>
    <row r="2776" spans="1:20" x14ac:dyDescent="0.3">
      <c r="A2776" s="10" t="str">
        <f>IF(ISBLANK('Step 1.1 Raw Data'!A2776),"-",'Step 1.1 Raw Data'!A2776)</f>
        <v>-</v>
      </c>
      <c r="B2776" t="e">
        <f t="shared" si="208"/>
        <v>#VALUE!</v>
      </c>
      <c r="C2776" t="e">
        <f t="shared" si="207"/>
        <v>#VALUE!</v>
      </c>
      <c r="D2776" t="str">
        <f>IF(ISBLANK('Step 1.1 Raw Data'!B2776),"-",'Step 1.1 Raw Data'!B2776)</f>
        <v>-</v>
      </c>
      <c r="E2776" t="str">
        <f>IF(ISBLANK('Step 1.1 Raw Data'!C2776),"-",'Step 1.1 Raw Data'!C2776)</f>
        <v>-</v>
      </c>
      <c r="F2776" t="str">
        <f>IF(ISBLANK('Step 1.1 Raw Data'!D2776),"-",'Step 1.1 Raw Data'!D2776)</f>
        <v>-</v>
      </c>
      <c r="G2776" s="17" t="e">
        <f t="shared" si="209"/>
        <v>#DIV/0!</v>
      </c>
      <c r="H2776" s="61" t="e">
        <f>(SQRT(3)*G2776*'Step 1.1 Raw Data'!$G$3*'Step 1.1 Raw Data'!$G$4)/1000</f>
        <v>#DIV/0!</v>
      </c>
      <c r="J2776" s="10"/>
      <c r="K2776"/>
      <c r="L2776"/>
      <c r="M2776"/>
      <c r="N2776" s="17"/>
      <c r="P2776" s="10"/>
      <c r="Q2776"/>
      <c r="R2776"/>
      <c r="S2776"/>
      <c r="T2776" s="17"/>
    </row>
    <row r="2777" spans="1:20" x14ac:dyDescent="0.3">
      <c r="A2777" s="10" t="str">
        <f>IF(ISBLANK('Step 1.1 Raw Data'!A2777),"-",'Step 1.1 Raw Data'!A2777)</f>
        <v>-</v>
      </c>
      <c r="B2777" t="e">
        <f t="shared" si="208"/>
        <v>#VALUE!</v>
      </c>
      <c r="C2777" t="e">
        <f t="shared" si="207"/>
        <v>#VALUE!</v>
      </c>
      <c r="D2777" t="str">
        <f>IF(ISBLANK('Step 1.1 Raw Data'!B2777),"-",'Step 1.1 Raw Data'!B2777)</f>
        <v>-</v>
      </c>
      <c r="E2777" t="str">
        <f>IF(ISBLANK('Step 1.1 Raw Data'!C2777),"-",'Step 1.1 Raw Data'!C2777)</f>
        <v>-</v>
      </c>
      <c r="F2777" t="str">
        <f>IF(ISBLANK('Step 1.1 Raw Data'!D2777),"-",'Step 1.1 Raw Data'!D2777)</f>
        <v>-</v>
      </c>
      <c r="G2777" s="17" t="e">
        <f t="shared" si="209"/>
        <v>#DIV/0!</v>
      </c>
      <c r="H2777" s="61" t="e">
        <f>(SQRT(3)*G2777*'Step 1.1 Raw Data'!$G$3*'Step 1.1 Raw Data'!$G$4)/1000</f>
        <v>#DIV/0!</v>
      </c>
      <c r="J2777" s="10"/>
      <c r="K2777"/>
      <c r="L2777"/>
      <c r="M2777"/>
      <c r="N2777" s="17"/>
      <c r="P2777" s="10"/>
      <c r="Q2777"/>
      <c r="R2777"/>
      <c r="S2777"/>
      <c r="T2777" s="17"/>
    </row>
    <row r="2778" spans="1:20" x14ac:dyDescent="0.3">
      <c r="A2778" s="10" t="str">
        <f>IF(ISBLANK('Step 1.1 Raw Data'!A2778),"-",'Step 1.1 Raw Data'!A2778)</f>
        <v>-</v>
      </c>
      <c r="B2778" t="e">
        <f t="shared" si="208"/>
        <v>#VALUE!</v>
      </c>
      <c r="C2778" t="e">
        <f t="shared" si="207"/>
        <v>#VALUE!</v>
      </c>
      <c r="D2778" t="str">
        <f>IF(ISBLANK('Step 1.1 Raw Data'!B2778),"-",'Step 1.1 Raw Data'!B2778)</f>
        <v>-</v>
      </c>
      <c r="E2778" t="str">
        <f>IF(ISBLANK('Step 1.1 Raw Data'!C2778),"-",'Step 1.1 Raw Data'!C2778)</f>
        <v>-</v>
      </c>
      <c r="F2778" t="str">
        <f>IF(ISBLANK('Step 1.1 Raw Data'!D2778),"-",'Step 1.1 Raw Data'!D2778)</f>
        <v>-</v>
      </c>
      <c r="G2778" s="17" t="e">
        <f t="shared" si="209"/>
        <v>#DIV/0!</v>
      </c>
      <c r="H2778" s="61" t="e">
        <f>(SQRT(3)*G2778*'Step 1.1 Raw Data'!$G$3*'Step 1.1 Raw Data'!$G$4)/1000</f>
        <v>#DIV/0!</v>
      </c>
      <c r="J2778" s="10"/>
      <c r="K2778"/>
      <c r="L2778"/>
      <c r="M2778"/>
      <c r="N2778" s="17"/>
      <c r="P2778" s="10"/>
      <c r="Q2778"/>
      <c r="R2778"/>
      <c r="S2778"/>
      <c r="T2778" s="17"/>
    </row>
    <row r="2779" spans="1:20" x14ac:dyDescent="0.3">
      <c r="A2779" s="10" t="str">
        <f>IF(ISBLANK('Step 1.1 Raw Data'!A2779),"-",'Step 1.1 Raw Data'!A2779)</f>
        <v>-</v>
      </c>
      <c r="B2779" t="e">
        <f t="shared" si="208"/>
        <v>#VALUE!</v>
      </c>
      <c r="C2779" t="e">
        <f t="shared" si="207"/>
        <v>#VALUE!</v>
      </c>
      <c r="D2779" t="str">
        <f>IF(ISBLANK('Step 1.1 Raw Data'!B2779),"-",'Step 1.1 Raw Data'!B2779)</f>
        <v>-</v>
      </c>
      <c r="E2779" t="str">
        <f>IF(ISBLANK('Step 1.1 Raw Data'!C2779),"-",'Step 1.1 Raw Data'!C2779)</f>
        <v>-</v>
      </c>
      <c r="F2779" t="str">
        <f>IF(ISBLANK('Step 1.1 Raw Data'!D2779),"-",'Step 1.1 Raw Data'!D2779)</f>
        <v>-</v>
      </c>
      <c r="G2779" s="17" t="e">
        <f t="shared" si="209"/>
        <v>#DIV/0!</v>
      </c>
      <c r="H2779" s="61" t="e">
        <f>(SQRT(3)*G2779*'Step 1.1 Raw Data'!$G$3*'Step 1.1 Raw Data'!$G$4)/1000</f>
        <v>#DIV/0!</v>
      </c>
      <c r="J2779" s="10"/>
      <c r="K2779"/>
      <c r="L2779"/>
      <c r="M2779"/>
      <c r="N2779" s="17"/>
      <c r="P2779" s="10"/>
      <c r="Q2779"/>
      <c r="R2779"/>
      <c r="S2779"/>
      <c r="T2779" s="17"/>
    </row>
    <row r="2780" spans="1:20" x14ac:dyDescent="0.3">
      <c r="A2780" s="10" t="str">
        <f>IF(ISBLANK('Step 1.1 Raw Data'!A2780),"-",'Step 1.1 Raw Data'!A2780)</f>
        <v>-</v>
      </c>
      <c r="B2780" t="e">
        <f t="shared" si="208"/>
        <v>#VALUE!</v>
      </c>
      <c r="C2780" t="e">
        <f t="shared" si="207"/>
        <v>#VALUE!</v>
      </c>
      <c r="D2780" t="str">
        <f>IF(ISBLANK('Step 1.1 Raw Data'!B2780),"-",'Step 1.1 Raw Data'!B2780)</f>
        <v>-</v>
      </c>
      <c r="E2780" t="str">
        <f>IF(ISBLANK('Step 1.1 Raw Data'!C2780),"-",'Step 1.1 Raw Data'!C2780)</f>
        <v>-</v>
      </c>
      <c r="F2780" t="str">
        <f>IF(ISBLANK('Step 1.1 Raw Data'!D2780),"-",'Step 1.1 Raw Data'!D2780)</f>
        <v>-</v>
      </c>
      <c r="G2780" s="17" t="e">
        <f t="shared" si="209"/>
        <v>#DIV/0!</v>
      </c>
      <c r="H2780" s="61" t="e">
        <f>(SQRT(3)*G2780*'Step 1.1 Raw Data'!$G$3*'Step 1.1 Raw Data'!$G$4)/1000</f>
        <v>#DIV/0!</v>
      </c>
      <c r="J2780" s="10"/>
      <c r="K2780"/>
      <c r="L2780"/>
      <c r="M2780"/>
      <c r="N2780" s="17"/>
      <c r="P2780" s="10"/>
      <c r="Q2780"/>
      <c r="R2780"/>
      <c r="S2780"/>
      <c r="T2780" s="17"/>
    </row>
    <row r="2781" spans="1:20" x14ac:dyDescent="0.3">
      <c r="A2781" s="10" t="str">
        <f>IF(ISBLANK('Step 1.1 Raw Data'!A2781),"-",'Step 1.1 Raw Data'!A2781)</f>
        <v>-</v>
      </c>
      <c r="B2781" t="e">
        <f t="shared" si="208"/>
        <v>#VALUE!</v>
      </c>
      <c r="C2781" t="e">
        <f t="shared" si="207"/>
        <v>#VALUE!</v>
      </c>
      <c r="D2781" t="str">
        <f>IF(ISBLANK('Step 1.1 Raw Data'!B2781),"-",'Step 1.1 Raw Data'!B2781)</f>
        <v>-</v>
      </c>
      <c r="E2781" t="str">
        <f>IF(ISBLANK('Step 1.1 Raw Data'!C2781),"-",'Step 1.1 Raw Data'!C2781)</f>
        <v>-</v>
      </c>
      <c r="F2781" t="str">
        <f>IF(ISBLANK('Step 1.1 Raw Data'!D2781),"-",'Step 1.1 Raw Data'!D2781)</f>
        <v>-</v>
      </c>
      <c r="G2781" s="17" t="e">
        <f t="shared" si="209"/>
        <v>#DIV/0!</v>
      </c>
      <c r="H2781" s="61" t="e">
        <f>(SQRT(3)*G2781*'Step 1.1 Raw Data'!$G$3*'Step 1.1 Raw Data'!$G$4)/1000</f>
        <v>#DIV/0!</v>
      </c>
      <c r="J2781" s="10"/>
      <c r="K2781"/>
      <c r="L2781"/>
      <c r="M2781"/>
      <c r="N2781" s="17"/>
      <c r="P2781" s="10"/>
      <c r="Q2781"/>
      <c r="R2781"/>
      <c r="S2781"/>
      <c r="T2781" s="17"/>
    </row>
    <row r="2782" spans="1:20" x14ac:dyDescent="0.3">
      <c r="A2782" s="10" t="str">
        <f>IF(ISBLANK('Step 1.1 Raw Data'!A2782),"-",'Step 1.1 Raw Data'!A2782)</f>
        <v>-</v>
      </c>
      <c r="B2782" t="e">
        <f t="shared" si="208"/>
        <v>#VALUE!</v>
      </c>
      <c r="C2782" t="e">
        <f t="shared" si="207"/>
        <v>#VALUE!</v>
      </c>
      <c r="D2782" t="str">
        <f>IF(ISBLANK('Step 1.1 Raw Data'!B2782),"-",'Step 1.1 Raw Data'!B2782)</f>
        <v>-</v>
      </c>
      <c r="E2782" t="str">
        <f>IF(ISBLANK('Step 1.1 Raw Data'!C2782),"-",'Step 1.1 Raw Data'!C2782)</f>
        <v>-</v>
      </c>
      <c r="F2782" t="str">
        <f>IF(ISBLANK('Step 1.1 Raw Data'!D2782),"-",'Step 1.1 Raw Data'!D2782)</f>
        <v>-</v>
      </c>
      <c r="G2782" s="17" t="e">
        <f t="shared" si="209"/>
        <v>#DIV/0!</v>
      </c>
      <c r="H2782" s="61" t="e">
        <f>(SQRT(3)*G2782*'Step 1.1 Raw Data'!$G$3*'Step 1.1 Raw Data'!$G$4)/1000</f>
        <v>#DIV/0!</v>
      </c>
      <c r="J2782" s="10"/>
      <c r="K2782"/>
      <c r="L2782"/>
      <c r="M2782"/>
      <c r="N2782" s="17"/>
      <c r="P2782" s="10"/>
      <c r="Q2782"/>
      <c r="R2782"/>
      <c r="S2782"/>
      <c r="T2782" s="17"/>
    </row>
    <row r="2783" spans="1:20" x14ac:dyDescent="0.3">
      <c r="A2783" s="10" t="str">
        <f>IF(ISBLANK('Step 1.1 Raw Data'!A2783),"-",'Step 1.1 Raw Data'!A2783)</f>
        <v>-</v>
      </c>
      <c r="B2783" t="e">
        <f t="shared" si="208"/>
        <v>#VALUE!</v>
      </c>
      <c r="C2783" t="e">
        <f t="shared" si="207"/>
        <v>#VALUE!</v>
      </c>
      <c r="D2783" t="str">
        <f>IF(ISBLANK('Step 1.1 Raw Data'!B2783),"-",'Step 1.1 Raw Data'!B2783)</f>
        <v>-</v>
      </c>
      <c r="E2783" t="str">
        <f>IF(ISBLANK('Step 1.1 Raw Data'!C2783),"-",'Step 1.1 Raw Data'!C2783)</f>
        <v>-</v>
      </c>
      <c r="F2783" t="str">
        <f>IF(ISBLANK('Step 1.1 Raw Data'!D2783),"-",'Step 1.1 Raw Data'!D2783)</f>
        <v>-</v>
      </c>
      <c r="G2783" s="17" t="e">
        <f t="shared" si="209"/>
        <v>#DIV/0!</v>
      </c>
      <c r="H2783" s="61" t="e">
        <f>(SQRT(3)*G2783*'Step 1.1 Raw Data'!$G$3*'Step 1.1 Raw Data'!$G$4)/1000</f>
        <v>#DIV/0!</v>
      </c>
      <c r="J2783" s="10"/>
      <c r="K2783"/>
      <c r="L2783"/>
      <c r="M2783"/>
      <c r="N2783" s="17"/>
      <c r="P2783" s="10"/>
      <c r="Q2783"/>
      <c r="R2783"/>
      <c r="S2783"/>
      <c r="T2783" s="17"/>
    </row>
    <row r="2784" spans="1:20" x14ac:dyDescent="0.3">
      <c r="A2784" s="10" t="str">
        <f>IF(ISBLANK('Step 1.1 Raw Data'!A2784),"-",'Step 1.1 Raw Data'!A2784)</f>
        <v>-</v>
      </c>
      <c r="B2784" t="e">
        <f t="shared" si="208"/>
        <v>#VALUE!</v>
      </c>
      <c r="C2784" t="e">
        <f t="shared" si="207"/>
        <v>#VALUE!</v>
      </c>
      <c r="D2784" t="str">
        <f>IF(ISBLANK('Step 1.1 Raw Data'!B2784),"-",'Step 1.1 Raw Data'!B2784)</f>
        <v>-</v>
      </c>
      <c r="E2784" t="str">
        <f>IF(ISBLANK('Step 1.1 Raw Data'!C2784),"-",'Step 1.1 Raw Data'!C2784)</f>
        <v>-</v>
      </c>
      <c r="F2784" t="str">
        <f>IF(ISBLANK('Step 1.1 Raw Data'!D2784),"-",'Step 1.1 Raw Data'!D2784)</f>
        <v>-</v>
      </c>
      <c r="G2784" s="17" t="e">
        <f t="shared" si="209"/>
        <v>#DIV/0!</v>
      </c>
      <c r="H2784" s="61" t="e">
        <f>(SQRT(3)*G2784*'Step 1.1 Raw Data'!$G$3*'Step 1.1 Raw Data'!$G$4)/1000</f>
        <v>#DIV/0!</v>
      </c>
      <c r="J2784" s="10"/>
      <c r="K2784"/>
      <c r="L2784"/>
      <c r="M2784"/>
      <c r="N2784" s="17"/>
      <c r="P2784" s="10"/>
      <c r="Q2784"/>
      <c r="R2784"/>
      <c r="S2784"/>
      <c r="T2784" s="17"/>
    </row>
    <row r="2785" spans="1:20" x14ac:dyDescent="0.3">
      <c r="A2785" s="10" t="str">
        <f>IF(ISBLANK('Step 1.1 Raw Data'!A2785),"-",'Step 1.1 Raw Data'!A2785)</f>
        <v>-</v>
      </c>
      <c r="B2785" t="e">
        <f t="shared" si="208"/>
        <v>#VALUE!</v>
      </c>
      <c r="C2785" t="e">
        <f t="shared" si="207"/>
        <v>#VALUE!</v>
      </c>
      <c r="D2785" t="str">
        <f>IF(ISBLANK('Step 1.1 Raw Data'!B2785),"-",'Step 1.1 Raw Data'!B2785)</f>
        <v>-</v>
      </c>
      <c r="E2785" t="str">
        <f>IF(ISBLANK('Step 1.1 Raw Data'!C2785),"-",'Step 1.1 Raw Data'!C2785)</f>
        <v>-</v>
      </c>
      <c r="F2785" t="str">
        <f>IF(ISBLANK('Step 1.1 Raw Data'!D2785),"-",'Step 1.1 Raw Data'!D2785)</f>
        <v>-</v>
      </c>
      <c r="G2785" s="17" t="e">
        <f t="shared" si="209"/>
        <v>#DIV/0!</v>
      </c>
      <c r="H2785" s="61" t="e">
        <f>(SQRT(3)*G2785*'Step 1.1 Raw Data'!$G$3*'Step 1.1 Raw Data'!$G$4)/1000</f>
        <v>#DIV/0!</v>
      </c>
      <c r="J2785" s="10"/>
      <c r="K2785"/>
      <c r="L2785"/>
      <c r="M2785"/>
      <c r="N2785" s="17"/>
      <c r="P2785" s="10"/>
      <c r="Q2785"/>
      <c r="R2785"/>
      <c r="S2785"/>
      <c r="T2785" s="17"/>
    </row>
    <row r="2786" spans="1:20" x14ac:dyDescent="0.3">
      <c r="A2786" s="10" t="str">
        <f>IF(ISBLANK('Step 1.1 Raw Data'!A2786),"-",'Step 1.1 Raw Data'!A2786)</f>
        <v>-</v>
      </c>
      <c r="B2786" t="e">
        <f t="shared" si="208"/>
        <v>#VALUE!</v>
      </c>
      <c r="C2786" t="e">
        <f t="shared" si="207"/>
        <v>#VALUE!</v>
      </c>
      <c r="D2786" t="str">
        <f>IF(ISBLANK('Step 1.1 Raw Data'!B2786),"-",'Step 1.1 Raw Data'!B2786)</f>
        <v>-</v>
      </c>
      <c r="E2786" t="str">
        <f>IF(ISBLANK('Step 1.1 Raw Data'!C2786),"-",'Step 1.1 Raw Data'!C2786)</f>
        <v>-</v>
      </c>
      <c r="F2786" t="str">
        <f>IF(ISBLANK('Step 1.1 Raw Data'!D2786),"-",'Step 1.1 Raw Data'!D2786)</f>
        <v>-</v>
      </c>
      <c r="G2786" s="17" t="e">
        <f t="shared" si="209"/>
        <v>#DIV/0!</v>
      </c>
      <c r="H2786" s="61" t="e">
        <f>(SQRT(3)*G2786*'Step 1.1 Raw Data'!$G$3*'Step 1.1 Raw Data'!$G$4)/1000</f>
        <v>#DIV/0!</v>
      </c>
      <c r="J2786" s="10"/>
      <c r="K2786"/>
      <c r="L2786"/>
      <c r="M2786"/>
      <c r="N2786" s="17"/>
      <c r="P2786" s="10"/>
      <c r="Q2786"/>
      <c r="R2786"/>
      <c r="S2786"/>
      <c r="T2786" s="17"/>
    </row>
    <row r="2787" spans="1:20" x14ac:dyDescent="0.3">
      <c r="A2787" s="10" t="str">
        <f>IF(ISBLANK('Step 1.1 Raw Data'!A2787),"-",'Step 1.1 Raw Data'!A2787)</f>
        <v>-</v>
      </c>
      <c r="B2787" t="e">
        <f t="shared" si="208"/>
        <v>#VALUE!</v>
      </c>
      <c r="C2787" t="e">
        <f t="shared" si="207"/>
        <v>#VALUE!</v>
      </c>
      <c r="D2787" t="str">
        <f>IF(ISBLANK('Step 1.1 Raw Data'!B2787),"-",'Step 1.1 Raw Data'!B2787)</f>
        <v>-</v>
      </c>
      <c r="E2787" t="str">
        <f>IF(ISBLANK('Step 1.1 Raw Data'!C2787),"-",'Step 1.1 Raw Data'!C2787)</f>
        <v>-</v>
      </c>
      <c r="F2787" t="str">
        <f>IF(ISBLANK('Step 1.1 Raw Data'!D2787),"-",'Step 1.1 Raw Data'!D2787)</f>
        <v>-</v>
      </c>
      <c r="G2787" s="17" t="e">
        <f t="shared" si="209"/>
        <v>#DIV/0!</v>
      </c>
      <c r="H2787" s="61" t="e">
        <f>(SQRT(3)*G2787*'Step 1.1 Raw Data'!$G$3*'Step 1.1 Raw Data'!$G$4)/1000</f>
        <v>#DIV/0!</v>
      </c>
      <c r="J2787" s="10"/>
      <c r="K2787"/>
      <c r="L2787"/>
      <c r="M2787"/>
      <c r="N2787" s="17"/>
      <c r="P2787" s="10"/>
      <c r="Q2787"/>
      <c r="R2787"/>
      <c r="S2787"/>
      <c r="T2787" s="17"/>
    </row>
    <row r="2788" spans="1:20" x14ac:dyDescent="0.3">
      <c r="A2788" s="10" t="str">
        <f>IF(ISBLANK('Step 1.1 Raw Data'!A2788),"-",'Step 1.1 Raw Data'!A2788)</f>
        <v>-</v>
      </c>
      <c r="B2788" t="e">
        <f t="shared" si="208"/>
        <v>#VALUE!</v>
      </c>
      <c r="C2788" t="e">
        <f t="shared" si="207"/>
        <v>#VALUE!</v>
      </c>
      <c r="D2788" t="str">
        <f>IF(ISBLANK('Step 1.1 Raw Data'!B2788),"-",'Step 1.1 Raw Data'!B2788)</f>
        <v>-</v>
      </c>
      <c r="E2788" t="str">
        <f>IF(ISBLANK('Step 1.1 Raw Data'!C2788),"-",'Step 1.1 Raw Data'!C2788)</f>
        <v>-</v>
      </c>
      <c r="F2788" t="str">
        <f>IF(ISBLANK('Step 1.1 Raw Data'!D2788),"-",'Step 1.1 Raw Data'!D2788)</f>
        <v>-</v>
      </c>
      <c r="G2788" s="17" t="e">
        <f t="shared" si="209"/>
        <v>#DIV/0!</v>
      </c>
      <c r="H2788" s="61" t="e">
        <f>(SQRT(3)*G2788*'Step 1.1 Raw Data'!$G$3*'Step 1.1 Raw Data'!$G$4)/1000</f>
        <v>#DIV/0!</v>
      </c>
      <c r="J2788" s="10"/>
      <c r="K2788"/>
      <c r="L2788"/>
      <c r="M2788"/>
      <c r="N2788" s="17"/>
      <c r="P2788" s="10"/>
      <c r="Q2788"/>
      <c r="R2788"/>
      <c r="S2788"/>
      <c r="T2788" s="17"/>
    </row>
    <row r="2789" spans="1:20" x14ac:dyDescent="0.3">
      <c r="A2789" s="10" t="str">
        <f>IF(ISBLANK('Step 1.1 Raw Data'!A2789),"-",'Step 1.1 Raw Data'!A2789)</f>
        <v>-</v>
      </c>
      <c r="B2789" t="e">
        <f t="shared" si="208"/>
        <v>#VALUE!</v>
      </c>
      <c r="C2789" t="e">
        <f t="shared" si="207"/>
        <v>#VALUE!</v>
      </c>
      <c r="D2789" t="str">
        <f>IF(ISBLANK('Step 1.1 Raw Data'!B2789),"-",'Step 1.1 Raw Data'!B2789)</f>
        <v>-</v>
      </c>
      <c r="E2789" t="str">
        <f>IF(ISBLANK('Step 1.1 Raw Data'!C2789),"-",'Step 1.1 Raw Data'!C2789)</f>
        <v>-</v>
      </c>
      <c r="F2789" t="str">
        <f>IF(ISBLANK('Step 1.1 Raw Data'!D2789),"-",'Step 1.1 Raw Data'!D2789)</f>
        <v>-</v>
      </c>
      <c r="G2789" s="17" t="e">
        <f t="shared" si="209"/>
        <v>#DIV/0!</v>
      </c>
      <c r="H2789" s="61" t="e">
        <f>(SQRT(3)*G2789*'Step 1.1 Raw Data'!$G$3*'Step 1.1 Raw Data'!$G$4)/1000</f>
        <v>#DIV/0!</v>
      </c>
      <c r="J2789" s="10"/>
      <c r="K2789"/>
      <c r="L2789"/>
      <c r="M2789"/>
      <c r="N2789" s="17"/>
      <c r="P2789" s="10"/>
      <c r="Q2789"/>
      <c r="R2789"/>
      <c r="S2789"/>
      <c r="T2789" s="17"/>
    </row>
    <row r="2790" spans="1:20" x14ac:dyDescent="0.3">
      <c r="A2790" s="10" t="str">
        <f>IF(ISBLANK('Step 1.1 Raw Data'!A2790),"-",'Step 1.1 Raw Data'!A2790)</f>
        <v>-</v>
      </c>
      <c r="B2790" t="e">
        <f t="shared" si="208"/>
        <v>#VALUE!</v>
      </c>
      <c r="C2790" t="e">
        <f t="shared" si="207"/>
        <v>#VALUE!</v>
      </c>
      <c r="D2790" t="str">
        <f>IF(ISBLANK('Step 1.1 Raw Data'!B2790),"-",'Step 1.1 Raw Data'!B2790)</f>
        <v>-</v>
      </c>
      <c r="E2790" t="str">
        <f>IF(ISBLANK('Step 1.1 Raw Data'!C2790),"-",'Step 1.1 Raw Data'!C2790)</f>
        <v>-</v>
      </c>
      <c r="F2790" t="str">
        <f>IF(ISBLANK('Step 1.1 Raw Data'!D2790),"-",'Step 1.1 Raw Data'!D2790)</f>
        <v>-</v>
      </c>
      <c r="G2790" s="17" t="e">
        <f t="shared" si="209"/>
        <v>#DIV/0!</v>
      </c>
      <c r="H2790" s="61" t="e">
        <f>(SQRT(3)*G2790*'Step 1.1 Raw Data'!$G$3*'Step 1.1 Raw Data'!$G$4)/1000</f>
        <v>#DIV/0!</v>
      </c>
      <c r="J2790" s="10"/>
      <c r="K2790"/>
      <c r="L2790"/>
      <c r="M2790"/>
      <c r="N2790" s="17"/>
      <c r="P2790" s="10"/>
      <c r="Q2790"/>
      <c r="R2790"/>
      <c r="S2790"/>
      <c r="T2790" s="17"/>
    </row>
    <row r="2791" spans="1:20" x14ac:dyDescent="0.3">
      <c r="A2791" s="10" t="str">
        <f>IF(ISBLANK('Step 1.1 Raw Data'!A2791),"-",'Step 1.1 Raw Data'!A2791)</f>
        <v>-</v>
      </c>
      <c r="B2791" t="e">
        <f t="shared" si="208"/>
        <v>#VALUE!</v>
      </c>
      <c r="C2791" t="e">
        <f t="shared" si="207"/>
        <v>#VALUE!</v>
      </c>
      <c r="D2791" t="str">
        <f>IF(ISBLANK('Step 1.1 Raw Data'!B2791),"-",'Step 1.1 Raw Data'!B2791)</f>
        <v>-</v>
      </c>
      <c r="E2791" t="str">
        <f>IF(ISBLANK('Step 1.1 Raw Data'!C2791),"-",'Step 1.1 Raw Data'!C2791)</f>
        <v>-</v>
      </c>
      <c r="F2791" t="str">
        <f>IF(ISBLANK('Step 1.1 Raw Data'!D2791),"-",'Step 1.1 Raw Data'!D2791)</f>
        <v>-</v>
      </c>
      <c r="G2791" s="17" t="e">
        <f t="shared" si="209"/>
        <v>#DIV/0!</v>
      </c>
      <c r="H2791" s="61" t="e">
        <f>(SQRT(3)*G2791*'Step 1.1 Raw Data'!$G$3*'Step 1.1 Raw Data'!$G$4)/1000</f>
        <v>#DIV/0!</v>
      </c>
      <c r="J2791" s="10"/>
      <c r="K2791"/>
      <c r="L2791"/>
      <c r="M2791"/>
      <c r="N2791" s="17"/>
      <c r="P2791" s="10"/>
      <c r="Q2791"/>
      <c r="R2791"/>
      <c r="S2791"/>
      <c r="T2791" s="17"/>
    </row>
    <row r="2792" spans="1:20" x14ac:dyDescent="0.3">
      <c r="A2792" s="10" t="str">
        <f>IF(ISBLANK('Step 1.1 Raw Data'!A2792),"-",'Step 1.1 Raw Data'!A2792)</f>
        <v>-</v>
      </c>
      <c r="B2792" t="e">
        <f t="shared" si="208"/>
        <v>#VALUE!</v>
      </c>
      <c r="C2792" t="e">
        <f t="shared" si="207"/>
        <v>#VALUE!</v>
      </c>
      <c r="D2792" t="str">
        <f>IF(ISBLANK('Step 1.1 Raw Data'!B2792),"-",'Step 1.1 Raw Data'!B2792)</f>
        <v>-</v>
      </c>
      <c r="E2792" t="str">
        <f>IF(ISBLANK('Step 1.1 Raw Data'!C2792),"-",'Step 1.1 Raw Data'!C2792)</f>
        <v>-</v>
      </c>
      <c r="F2792" t="str">
        <f>IF(ISBLANK('Step 1.1 Raw Data'!D2792),"-",'Step 1.1 Raw Data'!D2792)</f>
        <v>-</v>
      </c>
      <c r="G2792" s="17" t="e">
        <f t="shared" si="209"/>
        <v>#DIV/0!</v>
      </c>
      <c r="H2792" s="61" t="e">
        <f>(SQRT(3)*G2792*'Step 1.1 Raw Data'!$G$3*'Step 1.1 Raw Data'!$G$4)/1000</f>
        <v>#DIV/0!</v>
      </c>
      <c r="J2792" s="10"/>
      <c r="K2792"/>
      <c r="L2792"/>
      <c r="M2792"/>
      <c r="N2792" s="17"/>
      <c r="P2792" s="10"/>
      <c r="Q2792"/>
      <c r="R2792"/>
      <c r="S2792"/>
      <c r="T2792" s="17"/>
    </row>
    <row r="2793" spans="1:20" x14ac:dyDescent="0.3">
      <c r="A2793" s="10" t="str">
        <f>IF(ISBLANK('Step 1.1 Raw Data'!A2793),"-",'Step 1.1 Raw Data'!A2793)</f>
        <v>-</v>
      </c>
      <c r="B2793" t="e">
        <f t="shared" si="208"/>
        <v>#VALUE!</v>
      </c>
      <c r="C2793" t="e">
        <f t="shared" si="207"/>
        <v>#VALUE!</v>
      </c>
      <c r="D2793" t="str">
        <f>IF(ISBLANK('Step 1.1 Raw Data'!B2793),"-",'Step 1.1 Raw Data'!B2793)</f>
        <v>-</v>
      </c>
      <c r="E2793" t="str">
        <f>IF(ISBLANK('Step 1.1 Raw Data'!C2793),"-",'Step 1.1 Raw Data'!C2793)</f>
        <v>-</v>
      </c>
      <c r="F2793" t="str">
        <f>IF(ISBLANK('Step 1.1 Raw Data'!D2793),"-",'Step 1.1 Raw Data'!D2793)</f>
        <v>-</v>
      </c>
      <c r="G2793" s="17" t="e">
        <f t="shared" si="209"/>
        <v>#DIV/0!</v>
      </c>
      <c r="H2793" s="61" t="e">
        <f>(SQRT(3)*G2793*'Step 1.1 Raw Data'!$G$3*'Step 1.1 Raw Data'!$G$4)/1000</f>
        <v>#DIV/0!</v>
      </c>
      <c r="J2793" s="10"/>
      <c r="K2793"/>
      <c r="L2793"/>
      <c r="M2793"/>
      <c r="N2793" s="17"/>
      <c r="P2793" s="10"/>
      <c r="Q2793"/>
      <c r="R2793"/>
      <c r="S2793"/>
      <c r="T2793" s="17"/>
    </row>
    <row r="2794" spans="1:20" x14ac:dyDescent="0.3">
      <c r="A2794" s="10" t="str">
        <f>IF(ISBLANK('Step 1.1 Raw Data'!A2794),"-",'Step 1.1 Raw Data'!A2794)</f>
        <v>-</v>
      </c>
      <c r="B2794" t="e">
        <f t="shared" si="208"/>
        <v>#VALUE!</v>
      </c>
      <c r="C2794" t="e">
        <f t="shared" si="207"/>
        <v>#VALUE!</v>
      </c>
      <c r="D2794" t="str">
        <f>IF(ISBLANK('Step 1.1 Raw Data'!B2794),"-",'Step 1.1 Raw Data'!B2794)</f>
        <v>-</v>
      </c>
      <c r="E2794" t="str">
        <f>IF(ISBLANK('Step 1.1 Raw Data'!C2794),"-",'Step 1.1 Raw Data'!C2794)</f>
        <v>-</v>
      </c>
      <c r="F2794" t="str">
        <f>IF(ISBLANK('Step 1.1 Raw Data'!D2794),"-",'Step 1.1 Raw Data'!D2794)</f>
        <v>-</v>
      </c>
      <c r="G2794" s="17" t="e">
        <f t="shared" si="209"/>
        <v>#DIV/0!</v>
      </c>
      <c r="H2794" s="61" t="e">
        <f>(SQRT(3)*G2794*'Step 1.1 Raw Data'!$G$3*'Step 1.1 Raw Data'!$G$4)/1000</f>
        <v>#DIV/0!</v>
      </c>
      <c r="J2794" s="10"/>
      <c r="K2794"/>
      <c r="L2794"/>
      <c r="M2794"/>
      <c r="N2794" s="17"/>
      <c r="P2794" s="10"/>
      <c r="Q2794"/>
      <c r="R2794"/>
      <c r="S2794"/>
      <c r="T2794" s="17"/>
    </row>
    <row r="2795" spans="1:20" x14ac:dyDescent="0.3">
      <c r="A2795" s="10" t="str">
        <f>IF(ISBLANK('Step 1.1 Raw Data'!A2795),"-",'Step 1.1 Raw Data'!A2795)</f>
        <v>-</v>
      </c>
      <c r="B2795" t="e">
        <f t="shared" si="208"/>
        <v>#VALUE!</v>
      </c>
      <c r="C2795" t="e">
        <f t="shared" si="207"/>
        <v>#VALUE!</v>
      </c>
      <c r="D2795" t="str">
        <f>IF(ISBLANK('Step 1.1 Raw Data'!B2795),"-",'Step 1.1 Raw Data'!B2795)</f>
        <v>-</v>
      </c>
      <c r="E2795" t="str">
        <f>IF(ISBLANK('Step 1.1 Raw Data'!C2795),"-",'Step 1.1 Raw Data'!C2795)</f>
        <v>-</v>
      </c>
      <c r="F2795" t="str">
        <f>IF(ISBLANK('Step 1.1 Raw Data'!D2795),"-",'Step 1.1 Raw Data'!D2795)</f>
        <v>-</v>
      </c>
      <c r="G2795" s="17" t="e">
        <f t="shared" si="209"/>
        <v>#DIV/0!</v>
      </c>
      <c r="H2795" s="61" t="e">
        <f>(SQRT(3)*G2795*'Step 1.1 Raw Data'!$G$3*'Step 1.1 Raw Data'!$G$4)/1000</f>
        <v>#DIV/0!</v>
      </c>
      <c r="J2795" s="10"/>
      <c r="K2795"/>
      <c r="L2795"/>
      <c r="M2795"/>
      <c r="N2795" s="17"/>
      <c r="P2795" s="10"/>
      <c r="Q2795"/>
      <c r="R2795"/>
      <c r="S2795"/>
      <c r="T2795" s="17"/>
    </row>
    <row r="2796" spans="1:20" x14ac:dyDescent="0.3">
      <c r="A2796" s="10" t="str">
        <f>IF(ISBLANK('Step 1.1 Raw Data'!A2796),"-",'Step 1.1 Raw Data'!A2796)</f>
        <v>-</v>
      </c>
      <c r="B2796" t="e">
        <f t="shared" si="208"/>
        <v>#VALUE!</v>
      </c>
      <c r="C2796" t="e">
        <f t="shared" si="207"/>
        <v>#VALUE!</v>
      </c>
      <c r="D2796" t="str">
        <f>IF(ISBLANK('Step 1.1 Raw Data'!B2796),"-",'Step 1.1 Raw Data'!B2796)</f>
        <v>-</v>
      </c>
      <c r="E2796" t="str">
        <f>IF(ISBLANK('Step 1.1 Raw Data'!C2796),"-",'Step 1.1 Raw Data'!C2796)</f>
        <v>-</v>
      </c>
      <c r="F2796" t="str">
        <f>IF(ISBLANK('Step 1.1 Raw Data'!D2796),"-",'Step 1.1 Raw Data'!D2796)</f>
        <v>-</v>
      </c>
      <c r="G2796" s="17" t="e">
        <f t="shared" si="209"/>
        <v>#DIV/0!</v>
      </c>
      <c r="H2796" s="61" t="e">
        <f>(SQRT(3)*G2796*'Step 1.1 Raw Data'!$G$3*'Step 1.1 Raw Data'!$G$4)/1000</f>
        <v>#DIV/0!</v>
      </c>
      <c r="J2796" s="10"/>
      <c r="K2796"/>
      <c r="L2796"/>
      <c r="M2796"/>
      <c r="N2796" s="17"/>
      <c r="P2796" s="10"/>
      <c r="Q2796"/>
      <c r="R2796"/>
      <c r="S2796"/>
      <c r="T2796" s="17"/>
    </row>
    <row r="2797" spans="1:20" x14ac:dyDescent="0.3">
      <c r="A2797" s="10" t="str">
        <f>IF(ISBLANK('Step 1.1 Raw Data'!A2797),"-",'Step 1.1 Raw Data'!A2797)</f>
        <v>-</v>
      </c>
      <c r="B2797" t="e">
        <f t="shared" si="208"/>
        <v>#VALUE!</v>
      </c>
      <c r="C2797" t="e">
        <f t="shared" si="207"/>
        <v>#VALUE!</v>
      </c>
      <c r="D2797" t="str">
        <f>IF(ISBLANK('Step 1.1 Raw Data'!B2797),"-",'Step 1.1 Raw Data'!B2797)</f>
        <v>-</v>
      </c>
      <c r="E2797" t="str">
        <f>IF(ISBLANK('Step 1.1 Raw Data'!C2797),"-",'Step 1.1 Raw Data'!C2797)</f>
        <v>-</v>
      </c>
      <c r="F2797" t="str">
        <f>IF(ISBLANK('Step 1.1 Raw Data'!D2797),"-",'Step 1.1 Raw Data'!D2797)</f>
        <v>-</v>
      </c>
      <c r="G2797" s="17" t="e">
        <f t="shared" si="209"/>
        <v>#DIV/0!</v>
      </c>
      <c r="H2797" s="61" t="e">
        <f>(SQRT(3)*G2797*'Step 1.1 Raw Data'!$G$3*'Step 1.1 Raw Data'!$G$4)/1000</f>
        <v>#DIV/0!</v>
      </c>
      <c r="J2797" s="10"/>
      <c r="K2797"/>
      <c r="L2797"/>
      <c r="M2797"/>
      <c r="N2797" s="17"/>
      <c r="P2797" s="10"/>
      <c r="Q2797"/>
      <c r="R2797"/>
      <c r="S2797"/>
      <c r="T2797" s="17"/>
    </row>
    <row r="2798" spans="1:20" x14ac:dyDescent="0.3">
      <c r="A2798" s="10" t="str">
        <f>IF(ISBLANK('Step 1.1 Raw Data'!A2798),"-",'Step 1.1 Raw Data'!A2798)</f>
        <v>-</v>
      </c>
      <c r="B2798" t="e">
        <f t="shared" si="208"/>
        <v>#VALUE!</v>
      </c>
      <c r="C2798" t="e">
        <f t="shared" si="207"/>
        <v>#VALUE!</v>
      </c>
      <c r="D2798" t="str">
        <f>IF(ISBLANK('Step 1.1 Raw Data'!B2798),"-",'Step 1.1 Raw Data'!B2798)</f>
        <v>-</v>
      </c>
      <c r="E2798" t="str">
        <f>IF(ISBLANK('Step 1.1 Raw Data'!C2798),"-",'Step 1.1 Raw Data'!C2798)</f>
        <v>-</v>
      </c>
      <c r="F2798" t="str">
        <f>IF(ISBLANK('Step 1.1 Raw Data'!D2798),"-",'Step 1.1 Raw Data'!D2798)</f>
        <v>-</v>
      </c>
      <c r="G2798" s="17" t="e">
        <f t="shared" si="209"/>
        <v>#DIV/0!</v>
      </c>
      <c r="H2798" s="61" t="e">
        <f>(SQRT(3)*G2798*'Step 1.1 Raw Data'!$G$3*'Step 1.1 Raw Data'!$G$4)/1000</f>
        <v>#DIV/0!</v>
      </c>
      <c r="J2798" s="10"/>
      <c r="K2798"/>
      <c r="L2798"/>
      <c r="M2798"/>
      <c r="N2798" s="17"/>
      <c r="P2798" s="10"/>
      <c r="Q2798"/>
      <c r="R2798"/>
      <c r="S2798"/>
      <c r="T2798" s="17"/>
    </row>
    <row r="2799" spans="1:20" x14ac:dyDescent="0.3">
      <c r="A2799" s="10" t="str">
        <f>IF(ISBLANK('Step 1.1 Raw Data'!A2799),"-",'Step 1.1 Raw Data'!A2799)</f>
        <v>-</v>
      </c>
      <c r="B2799" t="e">
        <f t="shared" si="208"/>
        <v>#VALUE!</v>
      </c>
      <c r="C2799" t="e">
        <f t="shared" si="207"/>
        <v>#VALUE!</v>
      </c>
      <c r="D2799" t="str">
        <f>IF(ISBLANK('Step 1.1 Raw Data'!B2799),"-",'Step 1.1 Raw Data'!B2799)</f>
        <v>-</v>
      </c>
      <c r="E2799" t="str">
        <f>IF(ISBLANK('Step 1.1 Raw Data'!C2799),"-",'Step 1.1 Raw Data'!C2799)</f>
        <v>-</v>
      </c>
      <c r="F2799" t="str">
        <f>IF(ISBLANK('Step 1.1 Raw Data'!D2799),"-",'Step 1.1 Raw Data'!D2799)</f>
        <v>-</v>
      </c>
      <c r="G2799" s="17" t="e">
        <f t="shared" si="209"/>
        <v>#DIV/0!</v>
      </c>
      <c r="H2799" s="61" t="e">
        <f>(SQRT(3)*G2799*'Step 1.1 Raw Data'!$G$3*'Step 1.1 Raw Data'!$G$4)/1000</f>
        <v>#DIV/0!</v>
      </c>
      <c r="J2799" s="10"/>
      <c r="K2799"/>
      <c r="L2799"/>
      <c r="M2799"/>
      <c r="N2799" s="17"/>
      <c r="P2799" s="10"/>
      <c r="Q2799"/>
      <c r="R2799"/>
      <c r="S2799"/>
      <c r="T2799" s="17"/>
    </row>
    <row r="2800" spans="1:20" x14ac:dyDescent="0.3">
      <c r="A2800" s="10" t="str">
        <f>IF(ISBLANK('Step 1.1 Raw Data'!A2800),"-",'Step 1.1 Raw Data'!A2800)</f>
        <v>-</v>
      </c>
      <c r="B2800" t="e">
        <f t="shared" si="208"/>
        <v>#VALUE!</v>
      </c>
      <c r="C2800" t="e">
        <f t="shared" si="207"/>
        <v>#VALUE!</v>
      </c>
      <c r="D2800" t="str">
        <f>IF(ISBLANK('Step 1.1 Raw Data'!B2800),"-",'Step 1.1 Raw Data'!B2800)</f>
        <v>-</v>
      </c>
      <c r="E2800" t="str">
        <f>IF(ISBLANK('Step 1.1 Raw Data'!C2800),"-",'Step 1.1 Raw Data'!C2800)</f>
        <v>-</v>
      </c>
      <c r="F2800" t="str">
        <f>IF(ISBLANK('Step 1.1 Raw Data'!D2800),"-",'Step 1.1 Raw Data'!D2800)</f>
        <v>-</v>
      </c>
      <c r="G2800" s="17" t="e">
        <f t="shared" si="209"/>
        <v>#DIV/0!</v>
      </c>
      <c r="H2800" s="61" t="e">
        <f>(SQRT(3)*G2800*'Step 1.1 Raw Data'!$G$3*'Step 1.1 Raw Data'!$G$4)/1000</f>
        <v>#DIV/0!</v>
      </c>
      <c r="J2800" s="10"/>
      <c r="K2800"/>
      <c r="L2800"/>
      <c r="M2800"/>
      <c r="N2800" s="17"/>
      <c r="P2800" s="10"/>
      <c r="Q2800"/>
      <c r="R2800"/>
      <c r="S2800"/>
      <c r="T2800" s="17"/>
    </row>
    <row r="2801" spans="1:20" x14ac:dyDescent="0.3">
      <c r="A2801" s="10" t="str">
        <f>IF(ISBLANK('Step 1.1 Raw Data'!A2801),"-",'Step 1.1 Raw Data'!A2801)</f>
        <v>-</v>
      </c>
      <c r="B2801" t="e">
        <f t="shared" si="208"/>
        <v>#VALUE!</v>
      </c>
      <c r="C2801" t="e">
        <f t="shared" si="207"/>
        <v>#VALUE!</v>
      </c>
      <c r="D2801" t="str">
        <f>IF(ISBLANK('Step 1.1 Raw Data'!B2801),"-",'Step 1.1 Raw Data'!B2801)</f>
        <v>-</v>
      </c>
      <c r="E2801" t="str">
        <f>IF(ISBLANK('Step 1.1 Raw Data'!C2801),"-",'Step 1.1 Raw Data'!C2801)</f>
        <v>-</v>
      </c>
      <c r="F2801" t="str">
        <f>IF(ISBLANK('Step 1.1 Raw Data'!D2801),"-",'Step 1.1 Raw Data'!D2801)</f>
        <v>-</v>
      </c>
      <c r="G2801" s="17" t="e">
        <f t="shared" si="209"/>
        <v>#DIV/0!</v>
      </c>
      <c r="H2801" s="61" t="e">
        <f>(SQRT(3)*G2801*'Step 1.1 Raw Data'!$G$3*'Step 1.1 Raw Data'!$G$4)/1000</f>
        <v>#DIV/0!</v>
      </c>
      <c r="J2801" s="10"/>
      <c r="K2801"/>
      <c r="L2801"/>
      <c r="M2801"/>
      <c r="N2801" s="17"/>
      <c r="P2801" s="10"/>
      <c r="Q2801"/>
      <c r="R2801"/>
      <c r="S2801"/>
      <c r="T2801" s="17"/>
    </row>
    <row r="2802" spans="1:20" x14ac:dyDescent="0.3">
      <c r="A2802" s="10" t="str">
        <f>IF(ISBLANK('Step 1.1 Raw Data'!A2802),"-",'Step 1.1 Raw Data'!A2802)</f>
        <v>-</v>
      </c>
      <c r="B2802" t="e">
        <f t="shared" si="208"/>
        <v>#VALUE!</v>
      </c>
      <c r="C2802" t="e">
        <f t="shared" si="207"/>
        <v>#VALUE!</v>
      </c>
      <c r="D2802" t="str">
        <f>IF(ISBLANK('Step 1.1 Raw Data'!B2802),"-",'Step 1.1 Raw Data'!B2802)</f>
        <v>-</v>
      </c>
      <c r="E2802" t="str">
        <f>IF(ISBLANK('Step 1.1 Raw Data'!C2802),"-",'Step 1.1 Raw Data'!C2802)</f>
        <v>-</v>
      </c>
      <c r="F2802" t="str">
        <f>IF(ISBLANK('Step 1.1 Raw Data'!D2802),"-",'Step 1.1 Raw Data'!D2802)</f>
        <v>-</v>
      </c>
      <c r="G2802" s="17" t="e">
        <f t="shared" si="209"/>
        <v>#DIV/0!</v>
      </c>
      <c r="H2802" s="61" t="e">
        <f>(SQRT(3)*G2802*'Step 1.1 Raw Data'!$G$3*'Step 1.1 Raw Data'!$G$4)/1000</f>
        <v>#DIV/0!</v>
      </c>
      <c r="J2802" s="10"/>
      <c r="K2802"/>
      <c r="L2802"/>
      <c r="M2802"/>
      <c r="N2802" s="17"/>
      <c r="P2802" s="10"/>
      <c r="Q2802"/>
      <c r="R2802"/>
      <c r="S2802"/>
      <c r="T2802" s="17"/>
    </row>
    <row r="2803" spans="1:20" x14ac:dyDescent="0.3">
      <c r="A2803" s="10" t="str">
        <f>IF(ISBLANK('Step 1.1 Raw Data'!A2803),"-",'Step 1.1 Raw Data'!A2803)</f>
        <v>-</v>
      </c>
      <c r="B2803" t="e">
        <f t="shared" si="208"/>
        <v>#VALUE!</v>
      </c>
      <c r="C2803" t="e">
        <f t="shared" si="207"/>
        <v>#VALUE!</v>
      </c>
      <c r="D2803" t="str">
        <f>IF(ISBLANK('Step 1.1 Raw Data'!B2803),"-",'Step 1.1 Raw Data'!B2803)</f>
        <v>-</v>
      </c>
      <c r="E2803" t="str">
        <f>IF(ISBLANK('Step 1.1 Raw Data'!C2803),"-",'Step 1.1 Raw Data'!C2803)</f>
        <v>-</v>
      </c>
      <c r="F2803" t="str">
        <f>IF(ISBLANK('Step 1.1 Raw Data'!D2803),"-",'Step 1.1 Raw Data'!D2803)</f>
        <v>-</v>
      </c>
      <c r="G2803" s="17" t="e">
        <f t="shared" si="209"/>
        <v>#DIV/0!</v>
      </c>
      <c r="H2803" s="61" t="e">
        <f>(SQRT(3)*G2803*'Step 1.1 Raw Data'!$G$3*'Step 1.1 Raw Data'!$G$4)/1000</f>
        <v>#DIV/0!</v>
      </c>
      <c r="J2803" s="10"/>
      <c r="K2803"/>
      <c r="L2803"/>
      <c r="M2803"/>
      <c r="N2803" s="17"/>
      <c r="P2803" s="10"/>
      <c r="Q2803"/>
      <c r="R2803"/>
      <c r="S2803"/>
      <c r="T2803" s="17"/>
    </row>
    <row r="2804" spans="1:20" x14ac:dyDescent="0.3">
      <c r="A2804" s="10" t="str">
        <f>IF(ISBLANK('Step 1.1 Raw Data'!A2804),"-",'Step 1.1 Raw Data'!A2804)</f>
        <v>-</v>
      </c>
      <c r="B2804" t="e">
        <f t="shared" si="208"/>
        <v>#VALUE!</v>
      </c>
      <c r="C2804" t="e">
        <f t="shared" si="207"/>
        <v>#VALUE!</v>
      </c>
      <c r="D2804" t="str">
        <f>IF(ISBLANK('Step 1.1 Raw Data'!B2804),"-",'Step 1.1 Raw Data'!B2804)</f>
        <v>-</v>
      </c>
      <c r="E2804" t="str">
        <f>IF(ISBLANK('Step 1.1 Raw Data'!C2804),"-",'Step 1.1 Raw Data'!C2804)</f>
        <v>-</v>
      </c>
      <c r="F2804" t="str">
        <f>IF(ISBLANK('Step 1.1 Raw Data'!D2804),"-",'Step 1.1 Raw Data'!D2804)</f>
        <v>-</v>
      </c>
      <c r="G2804" s="17" t="e">
        <f t="shared" si="209"/>
        <v>#DIV/0!</v>
      </c>
      <c r="H2804" s="61" t="e">
        <f>(SQRT(3)*G2804*'Step 1.1 Raw Data'!$G$3*'Step 1.1 Raw Data'!$G$4)/1000</f>
        <v>#DIV/0!</v>
      </c>
      <c r="J2804" s="10"/>
      <c r="K2804"/>
      <c r="L2804"/>
      <c r="M2804"/>
      <c r="N2804" s="17"/>
      <c r="P2804" s="10"/>
      <c r="Q2804"/>
      <c r="R2804"/>
      <c r="S2804"/>
      <c r="T2804" s="17"/>
    </row>
    <row r="2805" spans="1:20" x14ac:dyDescent="0.3">
      <c r="A2805" s="10" t="str">
        <f>IF(ISBLANK('Step 1.1 Raw Data'!A2805),"-",'Step 1.1 Raw Data'!A2805)</f>
        <v>-</v>
      </c>
      <c r="B2805" t="e">
        <f t="shared" si="208"/>
        <v>#VALUE!</v>
      </c>
      <c r="C2805" t="e">
        <f t="shared" si="207"/>
        <v>#VALUE!</v>
      </c>
      <c r="D2805" t="str">
        <f>IF(ISBLANK('Step 1.1 Raw Data'!B2805),"-",'Step 1.1 Raw Data'!B2805)</f>
        <v>-</v>
      </c>
      <c r="E2805" t="str">
        <f>IF(ISBLANK('Step 1.1 Raw Data'!C2805),"-",'Step 1.1 Raw Data'!C2805)</f>
        <v>-</v>
      </c>
      <c r="F2805" t="str">
        <f>IF(ISBLANK('Step 1.1 Raw Data'!D2805),"-",'Step 1.1 Raw Data'!D2805)</f>
        <v>-</v>
      </c>
      <c r="G2805" s="17" t="e">
        <f t="shared" si="209"/>
        <v>#DIV/0!</v>
      </c>
      <c r="H2805" s="61" t="e">
        <f>(SQRT(3)*G2805*'Step 1.1 Raw Data'!$G$3*'Step 1.1 Raw Data'!$G$4)/1000</f>
        <v>#DIV/0!</v>
      </c>
      <c r="J2805" s="10"/>
      <c r="K2805"/>
      <c r="L2805"/>
      <c r="M2805"/>
      <c r="N2805" s="17"/>
      <c r="P2805" s="10"/>
      <c r="Q2805"/>
      <c r="R2805"/>
      <c r="S2805"/>
      <c r="T2805" s="17"/>
    </row>
    <row r="2806" spans="1:20" x14ac:dyDescent="0.3">
      <c r="A2806" s="10" t="str">
        <f>IF(ISBLANK('Step 1.1 Raw Data'!A2806),"-",'Step 1.1 Raw Data'!A2806)</f>
        <v>-</v>
      </c>
      <c r="B2806" t="e">
        <f t="shared" si="208"/>
        <v>#VALUE!</v>
      </c>
      <c r="C2806" t="e">
        <f t="shared" si="207"/>
        <v>#VALUE!</v>
      </c>
      <c r="D2806" t="str">
        <f>IF(ISBLANK('Step 1.1 Raw Data'!B2806),"-",'Step 1.1 Raw Data'!B2806)</f>
        <v>-</v>
      </c>
      <c r="E2806" t="str">
        <f>IF(ISBLANK('Step 1.1 Raw Data'!C2806),"-",'Step 1.1 Raw Data'!C2806)</f>
        <v>-</v>
      </c>
      <c r="F2806" t="str">
        <f>IF(ISBLANK('Step 1.1 Raw Data'!D2806),"-",'Step 1.1 Raw Data'!D2806)</f>
        <v>-</v>
      </c>
      <c r="G2806" s="17" t="e">
        <f t="shared" si="209"/>
        <v>#DIV/0!</v>
      </c>
      <c r="H2806" s="61" t="e">
        <f>(SQRT(3)*G2806*'Step 1.1 Raw Data'!$G$3*'Step 1.1 Raw Data'!$G$4)/1000</f>
        <v>#DIV/0!</v>
      </c>
      <c r="J2806" s="10"/>
      <c r="K2806"/>
      <c r="L2806"/>
      <c r="M2806"/>
      <c r="N2806" s="17"/>
      <c r="P2806" s="10"/>
      <c r="Q2806"/>
      <c r="R2806"/>
      <c r="S2806"/>
      <c r="T2806" s="17"/>
    </row>
    <row r="2807" spans="1:20" x14ac:dyDescent="0.3">
      <c r="A2807" s="10" t="str">
        <f>IF(ISBLANK('Step 1.1 Raw Data'!A2807),"-",'Step 1.1 Raw Data'!A2807)</f>
        <v>-</v>
      </c>
      <c r="B2807" t="e">
        <f t="shared" si="208"/>
        <v>#VALUE!</v>
      </c>
      <c r="C2807" t="e">
        <f t="shared" si="207"/>
        <v>#VALUE!</v>
      </c>
      <c r="D2807" t="str">
        <f>IF(ISBLANK('Step 1.1 Raw Data'!B2807),"-",'Step 1.1 Raw Data'!B2807)</f>
        <v>-</v>
      </c>
      <c r="E2807" t="str">
        <f>IF(ISBLANK('Step 1.1 Raw Data'!C2807),"-",'Step 1.1 Raw Data'!C2807)</f>
        <v>-</v>
      </c>
      <c r="F2807" t="str">
        <f>IF(ISBLANK('Step 1.1 Raw Data'!D2807),"-",'Step 1.1 Raw Data'!D2807)</f>
        <v>-</v>
      </c>
      <c r="G2807" s="17" t="e">
        <f t="shared" si="209"/>
        <v>#DIV/0!</v>
      </c>
      <c r="H2807" s="61" t="e">
        <f>(SQRT(3)*G2807*'Step 1.1 Raw Data'!$G$3*'Step 1.1 Raw Data'!$G$4)/1000</f>
        <v>#DIV/0!</v>
      </c>
      <c r="J2807" s="10"/>
      <c r="K2807"/>
      <c r="L2807"/>
      <c r="M2807"/>
      <c r="N2807" s="17"/>
      <c r="P2807" s="10"/>
      <c r="Q2807"/>
      <c r="R2807"/>
      <c r="S2807"/>
      <c r="T2807" s="17"/>
    </row>
    <row r="2808" spans="1:20" x14ac:dyDescent="0.3">
      <c r="A2808" s="10" t="str">
        <f>IF(ISBLANK('Step 1.1 Raw Data'!A2808),"-",'Step 1.1 Raw Data'!A2808)</f>
        <v>-</v>
      </c>
      <c r="B2808" t="e">
        <f t="shared" si="208"/>
        <v>#VALUE!</v>
      </c>
      <c r="C2808" t="e">
        <f t="shared" si="207"/>
        <v>#VALUE!</v>
      </c>
      <c r="D2808" t="str">
        <f>IF(ISBLANK('Step 1.1 Raw Data'!B2808),"-",'Step 1.1 Raw Data'!B2808)</f>
        <v>-</v>
      </c>
      <c r="E2808" t="str">
        <f>IF(ISBLANK('Step 1.1 Raw Data'!C2808),"-",'Step 1.1 Raw Data'!C2808)</f>
        <v>-</v>
      </c>
      <c r="F2808" t="str">
        <f>IF(ISBLANK('Step 1.1 Raw Data'!D2808),"-",'Step 1.1 Raw Data'!D2808)</f>
        <v>-</v>
      </c>
      <c r="G2808" s="17" t="e">
        <f t="shared" si="209"/>
        <v>#DIV/0!</v>
      </c>
      <c r="H2808" s="61" t="e">
        <f>(SQRT(3)*G2808*'Step 1.1 Raw Data'!$G$3*'Step 1.1 Raw Data'!$G$4)/1000</f>
        <v>#DIV/0!</v>
      </c>
      <c r="J2808" s="10"/>
      <c r="K2808"/>
      <c r="L2808"/>
      <c r="M2808"/>
      <c r="N2808" s="17"/>
      <c r="P2808" s="10"/>
      <c r="Q2808"/>
      <c r="R2808"/>
      <c r="S2808"/>
      <c r="T2808" s="17"/>
    </row>
    <row r="2809" spans="1:20" x14ac:dyDescent="0.3">
      <c r="A2809" s="10" t="str">
        <f>IF(ISBLANK('Step 1.1 Raw Data'!A2809),"-",'Step 1.1 Raw Data'!A2809)</f>
        <v>-</v>
      </c>
      <c r="B2809" t="e">
        <f t="shared" si="208"/>
        <v>#VALUE!</v>
      </c>
      <c r="C2809" t="e">
        <f t="shared" si="207"/>
        <v>#VALUE!</v>
      </c>
      <c r="D2809" t="str">
        <f>IF(ISBLANK('Step 1.1 Raw Data'!B2809),"-",'Step 1.1 Raw Data'!B2809)</f>
        <v>-</v>
      </c>
      <c r="E2809" t="str">
        <f>IF(ISBLANK('Step 1.1 Raw Data'!C2809),"-",'Step 1.1 Raw Data'!C2809)</f>
        <v>-</v>
      </c>
      <c r="F2809" t="str">
        <f>IF(ISBLANK('Step 1.1 Raw Data'!D2809),"-",'Step 1.1 Raw Data'!D2809)</f>
        <v>-</v>
      </c>
      <c r="G2809" s="17" t="e">
        <f t="shared" si="209"/>
        <v>#DIV/0!</v>
      </c>
      <c r="H2809" s="61" t="e">
        <f>(SQRT(3)*G2809*'Step 1.1 Raw Data'!$G$3*'Step 1.1 Raw Data'!$G$4)/1000</f>
        <v>#DIV/0!</v>
      </c>
      <c r="J2809" s="10"/>
      <c r="K2809"/>
      <c r="L2809"/>
      <c r="M2809"/>
      <c r="N2809" s="17"/>
      <c r="P2809" s="10"/>
      <c r="Q2809"/>
      <c r="R2809"/>
      <c r="S2809"/>
      <c r="T2809" s="17"/>
    </row>
    <row r="2810" spans="1:20" x14ac:dyDescent="0.3">
      <c r="A2810" s="10" t="str">
        <f>IF(ISBLANK('Step 1.1 Raw Data'!A2810),"-",'Step 1.1 Raw Data'!A2810)</f>
        <v>-</v>
      </c>
      <c r="B2810" t="e">
        <f t="shared" si="208"/>
        <v>#VALUE!</v>
      </c>
      <c r="C2810" t="e">
        <f t="shared" si="207"/>
        <v>#VALUE!</v>
      </c>
      <c r="D2810" t="str">
        <f>IF(ISBLANK('Step 1.1 Raw Data'!B2810),"-",'Step 1.1 Raw Data'!B2810)</f>
        <v>-</v>
      </c>
      <c r="E2810" t="str">
        <f>IF(ISBLANK('Step 1.1 Raw Data'!C2810),"-",'Step 1.1 Raw Data'!C2810)</f>
        <v>-</v>
      </c>
      <c r="F2810" t="str">
        <f>IF(ISBLANK('Step 1.1 Raw Data'!D2810),"-",'Step 1.1 Raw Data'!D2810)</f>
        <v>-</v>
      </c>
      <c r="G2810" s="17" t="e">
        <f t="shared" si="209"/>
        <v>#DIV/0!</v>
      </c>
      <c r="H2810" s="61" t="e">
        <f>(SQRT(3)*G2810*'Step 1.1 Raw Data'!$G$3*'Step 1.1 Raw Data'!$G$4)/1000</f>
        <v>#DIV/0!</v>
      </c>
      <c r="J2810" s="10"/>
      <c r="K2810"/>
      <c r="L2810"/>
      <c r="M2810"/>
      <c r="N2810" s="17"/>
      <c r="P2810" s="10"/>
      <c r="Q2810"/>
      <c r="R2810"/>
      <c r="S2810"/>
      <c r="T2810" s="17"/>
    </row>
    <row r="2811" spans="1:20" x14ac:dyDescent="0.3">
      <c r="A2811" s="10" t="str">
        <f>IF(ISBLANK('Step 1.1 Raw Data'!A2811),"-",'Step 1.1 Raw Data'!A2811)</f>
        <v>-</v>
      </c>
      <c r="B2811" t="e">
        <f t="shared" si="208"/>
        <v>#VALUE!</v>
      </c>
      <c r="C2811" t="e">
        <f t="shared" si="207"/>
        <v>#VALUE!</v>
      </c>
      <c r="D2811" t="str">
        <f>IF(ISBLANK('Step 1.1 Raw Data'!B2811),"-",'Step 1.1 Raw Data'!B2811)</f>
        <v>-</v>
      </c>
      <c r="E2811" t="str">
        <f>IF(ISBLANK('Step 1.1 Raw Data'!C2811),"-",'Step 1.1 Raw Data'!C2811)</f>
        <v>-</v>
      </c>
      <c r="F2811" t="str">
        <f>IF(ISBLANK('Step 1.1 Raw Data'!D2811),"-",'Step 1.1 Raw Data'!D2811)</f>
        <v>-</v>
      </c>
      <c r="G2811" s="17" t="e">
        <f t="shared" si="209"/>
        <v>#DIV/0!</v>
      </c>
      <c r="H2811" s="61" t="e">
        <f>(SQRT(3)*G2811*'Step 1.1 Raw Data'!$G$3*'Step 1.1 Raw Data'!$G$4)/1000</f>
        <v>#DIV/0!</v>
      </c>
      <c r="J2811" s="10"/>
      <c r="K2811"/>
      <c r="L2811"/>
      <c r="M2811"/>
      <c r="N2811" s="17"/>
      <c r="P2811" s="10"/>
      <c r="Q2811"/>
      <c r="R2811"/>
      <c r="S2811"/>
      <c r="T2811" s="17"/>
    </row>
    <row r="2812" spans="1:20" x14ac:dyDescent="0.3">
      <c r="A2812" s="10" t="str">
        <f>IF(ISBLANK('Step 1.1 Raw Data'!A2812),"-",'Step 1.1 Raw Data'!A2812)</f>
        <v>-</v>
      </c>
      <c r="B2812" t="e">
        <f t="shared" si="208"/>
        <v>#VALUE!</v>
      </c>
      <c r="C2812" t="e">
        <f t="shared" si="207"/>
        <v>#VALUE!</v>
      </c>
      <c r="D2812" t="str">
        <f>IF(ISBLANK('Step 1.1 Raw Data'!B2812),"-",'Step 1.1 Raw Data'!B2812)</f>
        <v>-</v>
      </c>
      <c r="E2812" t="str">
        <f>IF(ISBLANK('Step 1.1 Raw Data'!C2812),"-",'Step 1.1 Raw Data'!C2812)</f>
        <v>-</v>
      </c>
      <c r="F2812" t="str">
        <f>IF(ISBLANK('Step 1.1 Raw Data'!D2812),"-",'Step 1.1 Raw Data'!D2812)</f>
        <v>-</v>
      </c>
      <c r="G2812" s="17" t="e">
        <f t="shared" si="209"/>
        <v>#DIV/0!</v>
      </c>
      <c r="H2812" s="61" t="e">
        <f>(SQRT(3)*G2812*'Step 1.1 Raw Data'!$G$3*'Step 1.1 Raw Data'!$G$4)/1000</f>
        <v>#DIV/0!</v>
      </c>
      <c r="J2812" s="10"/>
      <c r="K2812"/>
      <c r="L2812"/>
      <c r="M2812"/>
      <c r="N2812" s="17"/>
      <c r="P2812" s="10"/>
      <c r="Q2812"/>
      <c r="R2812"/>
      <c r="S2812"/>
      <c r="T2812" s="17"/>
    </row>
    <row r="2813" spans="1:20" x14ac:dyDescent="0.3">
      <c r="A2813" s="10" t="str">
        <f>IF(ISBLANK('Step 1.1 Raw Data'!A2813),"-",'Step 1.1 Raw Data'!A2813)</f>
        <v>-</v>
      </c>
      <c r="B2813" t="e">
        <f t="shared" si="208"/>
        <v>#VALUE!</v>
      </c>
      <c r="C2813" t="e">
        <f t="shared" si="207"/>
        <v>#VALUE!</v>
      </c>
      <c r="D2813" t="str">
        <f>IF(ISBLANK('Step 1.1 Raw Data'!B2813),"-",'Step 1.1 Raw Data'!B2813)</f>
        <v>-</v>
      </c>
      <c r="E2813" t="str">
        <f>IF(ISBLANK('Step 1.1 Raw Data'!C2813),"-",'Step 1.1 Raw Data'!C2813)</f>
        <v>-</v>
      </c>
      <c r="F2813" t="str">
        <f>IF(ISBLANK('Step 1.1 Raw Data'!D2813),"-",'Step 1.1 Raw Data'!D2813)</f>
        <v>-</v>
      </c>
      <c r="G2813" s="17" t="e">
        <f t="shared" si="209"/>
        <v>#DIV/0!</v>
      </c>
      <c r="H2813" s="61" t="e">
        <f>(SQRT(3)*G2813*'Step 1.1 Raw Data'!$G$3*'Step 1.1 Raw Data'!$G$4)/1000</f>
        <v>#DIV/0!</v>
      </c>
      <c r="J2813" s="10"/>
      <c r="K2813"/>
      <c r="L2813"/>
      <c r="M2813"/>
      <c r="N2813" s="17"/>
      <c r="P2813" s="10"/>
      <c r="Q2813"/>
      <c r="R2813"/>
      <c r="S2813"/>
      <c r="T2813" s="17"/>
    </row>
    <row r="2814" spans="1:20" x14ac:dyDescent="0.3">
      <c r="A2814" s="10" t="str">
        <f>IF(ISBLANK('Step 1.1 Raw Data'!A2814),"-",'Step 1.1 Raw Data'!A2814)</f>
        <v>-</v>
      </c>
      <c r="B2814" t="e">
        <f t="shared" si="208"/>
        <v>#VALUE!</v>
      </c>
      <c r="C2814" t="e">
        <f t="shared" si="207"/>
        <v>#VALUE!</v>
      </c>
      <c r="D2814" t="str">
        <f>IF(ISBLANK('Step 1.1 Raw Data'!B2814),"-",'Step 1.1 Raw Data'!B2814)</f>
        <v>-</v>
      </c>
      <c r="E2814" t="str">
        <f>IF(ISBLANK('Step 1.1 Raw Data'!C2814),"-",'Step 1.1 Raw Data'!C2814)</f>
        <v>-</v>
      </c>
      <c r="F2814" t="str">
        <f>IF(ISBLANK('Step 1.1 Raw Data'!D2814),"-",'Step 1.1 Raw Data'!D2814)</f>
        <v>-</v>
      </c>
      <c r="G2814" s="17" t="e">
        <f t="shared" si="209"/>
        <v>#DIV/0!</v>
      </c>
      <c r="H2814" s="61" t="e">
        <f>(SQRT(3)*G2814*'Step 1.1 Raw Data'!$G$3*'Step 1.1 Raw Data'!$G$4)/1000</f>
        <v>#DIV/0!</v>
      </c>
      <c r="J2814" s="10"/>
      <c r="K2814"/>
      <c r="L2814"/>
      <c r="M2814"/>
      <c r="N2814" s="17"/>
      <c r="P2814" s="10"/>
      <c r="Q2814"/>
      <c r="R2814"/>
      <c r="S2814"/>
      <c r="T2814" s="17"/>
    </row>
    <row r="2815" spans="1:20" x14ac:dyDescent="0.3">
      <c r="A2815" s="10" t="str">
        <f>IF(ISBLANK('Step 1.1 Raw Data'!A2815),"-",'Step 1.1 Raw Data'!A2815)</f>
        <v>-</v>
      </c>
      <c r="B2815" t="e">
        <f t="shared" si="208"/>
        <v>#VALUE!</v>
      </c>
      <c r="C2815" t="e">
        <f t="shared" si="207"/>
        <v>#VALUE!</v>
      </c>
      <c r="D2815" t="str">
        <f>IF(ISBLANK('Step 1.1 Raw Data'!B2815),"-",'Step 1.1 Raw Data'!B2815)</f>
        <v>-</v>
      </c>
      <c r="E2815" t="str">
        <f>IF(ISBLANK('Step 1.1 Raw Data'!C2815),"-",'Step 1.1 Raw Data'!C2815)</f>
        <v>-</v>
      </c>
      <c r="F2815" t="str">
        <f>IF(ISBLANK('Step 1.1 Raw Data'!D2815),"-",'Step 1.1 Raw Data'!D2815)</f>
        <v>-</v>
      </c>
      <c r="G2815" s="17" t="e">
        <f t="shared" si="209"/>
        <v>#DIV/0!</v>
      </c>
      <c r="H2815" s="61" t="e">
        <f>(SQRT(3)*G2815*'Step 1.1 Raw Data'!$G$3*'Step 1.1 Raw Data'!$G$4)/1000</f>
        <v>#DIV/0!</v>
      </c>
      <c r="J2815" s="10"/>
      <c r="K2815"/>
      <c r="L2815"/>
      <c r="M2815"/>
      <c r="N2815" s="17"/>
      <c r="P2815" s="10"/>
      <c r="Q2815"/>
      <c r="R2815"/>
      <c r="S2815"/>
      <c r="T2815" s="17"/>
    </row>
    <row r="2816" spans="1:20" x14ac:dyDescent="0.3">
      <c r="A2816" s="10" t="str">
        <f>IF(ISBLANK('Step 1.1 Raw Data'!A2816),"-",'Step 1.1 Raw Data'!A2816)</f>
        <v>-</v>
      </c>
      <c r="B2816" t="e">
        <f t="shared" si="208"/>
        <v>#VALUE!</v>
      </c>
      <c r="C2816" t="e">
        <f t="shared" si="207"/>
        <v>#VALUE!</v>
      </c>
      <c r="D2816" t="str">
        <f>IF(ISBLANK('Step 1.1 Raw Data'!B2816),"-",'Step 1.1 Raw Data'!B2816)</f>
        <v>-</v>
      </c>
      <c r="E2816" t="str">
        <f>IF(ISBLANK('Step 1.1 Raw Data'!C2816),"-",'Step 1.1 Raw Data'!C2816)</f>
        <v>-</v>
      </c>
      <c r="F2816" t="str">
        <f>IF(ISBLANK('Step 1.1 Raw Data'!D2816),"-",'Step 1.1 Raw Data'!D2816)</f>
        <v>-</v>
      </c>
      <c r="G2816" s="17" t="e">
        <f t="shared" si="209"/>
        <v>#DIV/0!</v>
      </c>
      <c r="H2816" s="61" t="e">
        <f>(SQRT(3)*G2816*'Step 1.1 Raw Data'!$G$3*'Step 1.1 Raw Data'!$G$4)/1000</f>
        <v>#DIV/0!</v>
      </c>
      <c r="J2816" s="10"/>
      <c r="K2816"/>
      <c r="L2816"/>
      <c r="M2816"/>
      <c r="N2816" s="17"/>
      <c r="P2816" s="10"/>
      <c r="Q2816"/>
      <c r="R2816"/>
      <c r="S2816"/>
      <c r="T2816" s="17"/>
    </row>
    <row r="2817" spans="1:20" x14ac:dyDescent="0.3">
      <c r="A2817" s="10" t="str">
        <f>IF(ISBLANK('Step 1.1 Raw Data'!A2817),"-",'Step 1.1 Raw Data'!A2817)</f>
        <v>-</v>
      </c>
      <c r="B2817" t="e">
        <f t="shared" si="208"/>
        <v>#VALUE!</v>
      </c>
      <c r="C2817" t="e">
        <f t="shared" si="207"/>
        <v>#VALUE!</v>
      </c>
      <c r="D2817" t="str">
        <f>IF(ISBLANK('Step 1.1 Raw Data'!B2817),"-",'Step 1.1 Raw Data'!B2817)</f>
        <v>-</v>
      </c>
      <c r="E2817" t="str">
        <f>IF(ISBLANK('Step 1.1 Raw Data'!C2817),"-",'Step 1.1 Raw Data'!C2817)</f>
        <v>-</v>
      </c>
      <c r="F2817" t="str">
        <f>IF(ISBLANK('Step 1.1 Raw Data'!D2817),"-",'Step 1.1 Raw Data'!D2817)</f>
        <v>-</v>
      </c>
      <c r="G2817" s="17" t="e">
        <f t="shared" si="209"/>
        <v>#DIV/0!</v>
      </c>
      <c r="H2817" s="61" t="e">
        <f>(SQRT(3)*G2817*'Step 1.1 Raw Data'!$G$3*'Step 1.1 Raw Data'!$G$4)/1000</f>
        <v>#DIV/0!</v>
      </c>
      <c r="J2817" s="10"/>
      <c r="K2817"/>
      <c r="L2817"/>
      <c r="M2817"/>
      <c r="N2817" s="17"/>
      <c r="P2817" s="10"/>
      <c r="Q2817"/>
      <c r="R2817"/>
      <c r="S2817"/>
      <c r="T2817" s="17"/>
    </row>
    <row r="2818" spans="1:20" x14ac:dyDescent="0.3">
      <c r="A2818" s="10" t="str">
        <f>IF(ISBLANK('Step 1.1 Raw Data'!A2818),"-",'Step 1.1 Raw Data'!A2818)</f>
        <v>-</v>
      </c>
      <c r="B2818" t="e">
        <f t="shared" si="208"/>
        <v>#VALUE!</v>
      </c>
      <c r="C2818" t="e">
        <f t="shared" ref="C2818:C2881" si="210">WEEKDAY(A2818)</f>
        <v>#VALUE!</v>
      </c>
      <c r="D2818" t="str">
        <f>IF(ISBLANK('Step 1.1 Raw Data'!B2818),"-",'Step 1.1 Raw Data'!B2818)</f>
        <v>-</v>
      </c>
      <c r="E2818" t="str">
        <f>IF(ISBLANK('Step 1.1 Raw Data'!C2818),"-",'Step 1.1 Raw Data'!C2818)</f>
        <v>-</v>
      </c>
      <c r="F2818" t="str">
        <f>IF(ISBLANK('Step 1.1 Raw Data'!D2818),"-",'Step 1.1 Raw Data'!D2818)</f>
        <v>-</v>
      </c>
      <c r="G2818" s="17" t="e">
        <f t="shared" si="209"/>
        <v>#DIV/0!</v>
      </c>
      <c r="H2818" s="61" t="e">
        <f>(SQRT(3)*G2818*'Step 1.1 Raw Data'!$G$3*'Step 1.1 Raw Data'!$G$4)/1000</f>
        <v>#DIV/0!</v>
      </c>
      <c r="J2818" s="10"/>
      <c r="K2818"/>
      <c r="L2818"/>
      <c r="M2818"/>
      <c r="N2818" s="17"/>
      <c r="P2818" s="10"/>
      <c r="Q2818"/>
      <c r="R2818"/>
      <c r="S2818"/>
      <c r="T2818" s="17"/>
    </row>
    <row r="2819" spans="1:20" x14ac:dyDescent="0.3">
      <c r="A2819" s="10" t="str">
        <f>IF(ISBLANK('Step 1.1 Raw Data'!A2819),"-",'Step 1.1 Raw Data'!A2819)</f>
        <v>-</v>
      </c>
      <c r="B2819" t="e">
        <f t="shared" ref="B2819:B2882" si="211">HOUR(A2819)</f>
        <v>#VALUE!</v>
      </c>
      <c r="C2819" t="e">
        <f t="shared" si="210"/>
        <v>#VALUE!</v>
      </c>
      <c r="D2819" t="str">
        <f>IF(ISBLANK('Step 1.1 Raw Data'!B2819),"-",'Step 1.1 Raw Data'!B2819)</f>
        <v>-</v>
      </c>
      <c r="E2819" t="str">
        <f>IF(ISBLANK('Step 1.1 Raw Data'!C2819),"-",'Step 1.1 Raw Data'!C2819)</f>
        <v>-</v>
      </c>
      <c r="F2819" t="str">
        <f>IF(ISBLANK('Step 1.1 Raw Data'!D2819),"-",'Step 1.1 Raw Data'!D2819)</f>
        <v>-</v>
      </c>
      <c r="G2819" s="17" t="e">
        <f t="shared" ref="G2819:G2882" si="212">AVERAGE(D2819:F2819)</f>
        <v>#DIV/0!</v>
      </c>
      <c r="H2819" s="61" t="e">
        <f>(SQRT(3)*G2819*'Step 1.1 Raw Data'!$G$3*'Step 1.1 Raw Data'!$G$4)/1000</f>
        <v>#DIV/0!</v>
      </c>
      <c r="J2819" s="10"/>
      <c r="K2819"/>
      <c r="L2819"/>
      <c r="M2819"/>
      <c r="N2819" s="17"/>
      <c r="P2819" s="10"/>
      <c r="Q2819"/>
      <c r="R2819"/>
      <c r="S2819"/>
      <c r="T2819" s="17"/>
    </row>
    <row r="2820" spans="1:20" x14ac:dyDescent="0.3">
      <c r="A2820" s="10" t="str">
        <f>IF(ISBLANK('Step 1.1 Raw Data'!A2820),"-",'Step 1.1 Raw Data'!A2820)</f>
        <v>-</v>
      </c>
      <c r="B2820" t="e">
        <f t="shared" si="211"/>
        <v>#VALUE!</v>
      </c>
      <c r="C2820" t="e">
        <f t="shared" si="210"/>
        <v>#VALUE!</v>
      </c>
      <c r="D2820" t="str">
        <f>IF(ISBLANK('Step 1.1 Raw Data'!B2820),"-",'Step 1.1 Raw Data'!B2820)</f>
        <v>-</v>
      </c>
      <c r="E2820" t="str">
        <f>IF(ISBLANK('Step 1.1 Raw Data'!C2820),"-",'Step 1.1 Raw Data'!C2820)</f>
        <v>-</v>
      </c>
      <c r="F2820" t="str">
        <f>IF(ISBLANK('Step 1.1 Raw Data'!D2820),"-",'Step 1.1 Raw Data'!D2820)</f>
        <v>-</v>
      </c>
      <c r="G2820" s="17" t="e">
        <f t="shared" si="212"/>
        <v>#DIV/0!</v>
      </c>
      <c r="H2820" s="61" t="e">
        <f>(SQRT(3)*G2820*'Step 1.1 Raw Data'!$G$3*'Step 1.1 Raw Data'!$G$4)/1000</f>
        <v>#DIV/0!</v>
      </c>
      <c r="J2820" s="10"/>
      <c r="K2820"/>
      <c r="L2820"/>
      <c r="M2820"/>
      <c r="N2820" s="17"/>
      <c r="P2820" s="10"/>
      <c r="Q2820"/>
      <c r="R2820"/>
      <c r="S2820"/>
      <c r="T2820" s="17"/>
    </row>
    <row r="2821" spans="1:20" x14ac:dyDescent="0.3">
      <c r="A2821" s="10" t="str">
        <f>IF(ISBLANK('Step 1.1 Raw Data'!A2821),"-",'Step 1.1 Raw Data'!A2821)</f>
        <v>-</v>
      </c>
      <c r="B2821" t="e">
        <f t="shared" si="211"/>
        <v>#VALUE!</v>
      </c>
      <c r="C2821" t="e">
        <f t="shared" si="210"/>
        <v>#VALUE!</v>
      </c>
      <c r="D2821" t="str">
        <f>IF(ISBLANK('Step 1.1 Raw Data'!B2821),"-",'Step 1.1 Raw Data'!B2821)</f>
        <v>-</v>
      </c>
      <c r="E2821" t="str">
        <f>IF(ISBLANK('Step 1.1 Raw Data'!C2821),"-",'Step 1.1 Raw Data'!C2821)</f>
        <v>-</v>
      </c>
      <c r="F2821" t="str">
        <f>IF(ISBLANK('Step 1.1 Raw Data'!D2821),"-",'Step 1.1 Raw Data'!D2821)</f>
        <v>-</v>
      </c>
      <c r="G2821" s="17" t="e">
        <f t="shared" si="212"/>
        <v>#DIV/0!</v>
      </c>
      <c r="H2821" s="61" t="e">
        <f>(SQRT(3)*G2821*'Step 1.1 Raw Data'!$G$3*'Step 1.1 Raw Data'!$G$4)/1000</f>
        <v>#DIV/0!</v>
      </c>
      <c r="J2821" s="10"/>
      <c r="K2821"/>
      <c r="L2821"/>
      <c r="M2821"/>
      <c r="N2821" s="17"/>
      <c r="P2821" s="10"/>
      <c r="Q2821"/>
      <c r="R2821"/>
      <c r="S2821"/>
      <c r="T2821" s="17"/>
    </row>
    <row r="2822" spans="1:20" x14ac:dyDescent="0.3">
      <c r="A2822" s="10" t="str">
        <f>IF(ISBLANK('Step 1.1 Raw Data'!A2822),"-",'Step 1.1 Raw Data'!A2822)</f>
        <v>-</v>
      </c>
      <c r="B2822" t="e">
        <f t="shared" si="211"/>
        <v>#VALUE!</v>
      </c>
      <c r="C2822" t="e">
        <f t="shared" si="210"/>
        <v>#VALUE!</v>
      </c>
      <c r="D2822" t="str">
        <f>IF(ISBLANK('Step 1.1 Raw Data'!B2822),"-",'Step 1.1 Raw Data'!B2822)</f>
        <v>-</v>
      </c>
      <c r="E2822" t="str">
        <f>IF(ISBLANK('Step 1.1 Raw Data'!C2822),"-",'Step 1.1 Raw Data'!C2822)</f>
        <v>-</v>
      </c>
      <c r="F2822" t="str">
        <f>IF(ISBLANK('Step 1.1 Raw Data'!D2822),"-",'Step 1.1 Raw Data'!D2822)</f>
        <v>-</v>
      </c>
      <c r="G2822" s="17" t="e">
        <f t="shared" si="212"/>
        <v>#DIV/0!</v>
      </c>
      <c r="H2822" s="61" t="e">
        <f>(SQRT(3)*G2822*'Step 1.1 Raw Data'!$G$3*'Step 1.1 Raw Data'!$G$4)/1000</f>
        <v>#DIV/0!</v>
      </c>
      <c r="J2822" s="10"/>
      <c r="K2822"/>
      <c r="L2822"/>
      <c r="M2822"/>
      <c r="N2822" s="17"/>
      <c r="P2822" s="10"/>
      <c r="Q2822"/>
      <c r="R2822"/>
      <c r="S2822"/>
      <c r="T2822" s="17"/>
    </row>
    <row r="2823" spans="1:20" x14ac:dyDescent="0.3">
      <c r="A2823" s="10" t="str">
        <f>IF(ISBLANK('Step 1.1 Raw Data'!A2823),"-",'Step 1.1 Raw Data'!A2823)</f>
        <v>-</v>
      </c>
      <c r="B2823" t="e">
        <f t="shared" si="211"/>
        <v>#VALUE!</v>
      </c>
      <c r="C2823" t="e">
        <f t="shared" si="210"/>
        <v>#VALUE!</v>
      </c>
      <c r="D2823" t="str">
        <f>IF(ISBLANK('Step 1.1 Raw Data'!B2823),"-",'Step 1.1 Raw Data'!B2823)</f>
        <v>-</v>
      </c>
      <c r="E2823" t="str">
        <f>IF(ISBLANK('Step 1.1 Raw Data'!C2823),"-",'Step 1.1 Raw Data'!C2823)</f>
        <v>-</v>
      </c>
      <c r="F2823" t="str">
        <f>IF(ISBLANK('Step 1.1 Raw Data'!D2823),"-",'Step 1.1 Raw Data'!D2823)</f>
        <v>-</v>
      </c>
      <c r="G2823" s="17" t="e">
        <f t="shared" si="212"/>
        <v>#DIV/0!</v>
      </c>
      <c r="H2823" s="61" t="e">
        <f>(SQRT(3)*G2823*'Step 1.1 Raw Data'!$G$3*'Step 1.1 Raw Data'!$G$4)/1000</f>
        <v>#DIV/0!</v>
      </c>
      <c r="J2823" s="10"/>
      <c r="K2823"/>
      <c r="L2823"/>
      <c r="M2823"/>
      <c r="N2823" s="17"/>
      <c r="P2823" s="10"/>
      <c r="Q2823"/>
      <c r="R2823"/>
      <c r="S2823"/>
      <c r="T2823" s="17"/>
    </row>
    <row r="2824" spans="1:20" x14ac:dyDescent="0.3">
      <c r="A2824" s="10" t="str">
        <f>IF(ISBLANK('Step 1.1 Raw Data'!A2824),"-",'Step 1.1 Raw Data'!A2824)</f>
        <v>-</v>
      </c>
      <c r="B2824" t="e">
        <f t="shared" si="211"/>
        <v>#VALUE!</v>
      </c>
      <c r="C2824" t="e">
        <f t="shared" si="210"/>
        <v>#VALUE!</v>
      </c>
      <c r="D2824" t="str">
        <f>IF(ISBLANK('Step 1.1 Raw Data'!B2824),"-",'Step 1.1 Raw Data'!B2824)</f>
        <v>-</v>
      </c>
      <c r="E2824" t="str">
        <f>IF(ISBLANK('Step 1.1 Raw Data'!C2824),"-",'Step 1.1 Raw Data'!C2824)</f>
        <v>-</v>
      </c>
      <c r="F2824" t="str">
        <f>IF(ISBLANK('Step 1.1 Raw Data'!D2824),"-",'Step 1.1 Raw Data'!D2824)</f>
        <v>-</v>
      </c>
      <c r="G2824" s="17" t="e">
        <f t="shared" si="212"/>
        <v>#DIV/0!</v>
      </c>
      <c r="H2824" s="61" t="e">
        <f>(SQRT(3)*G2824*'Step 1.1 Raw Data'!$G$3*'Step 1.1 Raw Data'!$G$4)/1000</f>
        <v>#DIV/0!</v>
      </c>
      <c r="J2824" s="10"/>
      <c r="K2824"/>
      <c r="L2824"/>
      <c r="M2824"/>
      <c r="N2824" s="17"/>
      <c r="P2824" s="10"/>
      <c r="Q2824"/>
      <c r="R2824"/>
      <c r="S2824"/>
      <c r="T2824" s="17"/>
    </row>
    <row r="2825" spans="1:20" x14ac:dyDescent="0.3">
      <c r="A2825" s="10" t="str">
        <f>IF(ISBLANK('Step 1.1 Raw Data'!A2825),"-",'Step 1.1 Raw Data'!A2825)</f>
        <v>-</v>
      </c>
      <c r="B2825" t="e">
        <f t="shared" si="211"/>
        <v>#VALUE!</v>
      </c>
      <c r="C2825" t="e">
        <f t="shared" si="210"/>
        <v>#VALUE!</v>
      </c>
      <c r="D2825" t="str">
        <f>IF(ISBLANK('Step 1.1 Raw Data'!B2825),"-",'Step 1.1 Raw Data'!B2825)</f>
        <v>-</v>
      </c>
      <c r="E2825" t="str">
        <f>IF(ISBLANK('Step 1.1 Raw Data'!C2825),"-",'Step 1.1 Raw Data'!C2825)</f>
        <v>-</v>
      </c>
      <c r="F2825" t="str">
        <f>IF(ISBLANK('Step 1.1 Raw Data'!D2825),"-",'Step 1.1 Raw Data'!D2825)</f>
        <v>-</v>
      </c>
      <c r="G2825" s="17" t="e">
        <f t="shared" si="212"/>
        <v>#DIV/0!</v>
      </c>
      <c r="H2825" s="61" t="e">
        <f>(SQRT(3)*G2825*'Step 1.1 Raw Data'!$G$3*'Step 1.1 Raw Data'!$G$4)/1000</f>
        <v>#DIV/0!</v>
      </c>
      <c r="J2825" s="10"/>
      <c r="K2825"/>
      <c r="L2825"/>
      <c r="M2825"/>
      <c r="N2825" s="17"/>
      <c r="P2825" s="10"/>
      <c r="Q2825"/>
      <c r="R2825"/>
      <c r="S2825"/>
      <c r="T2825" s="17"/>
    </row>
    <row r="2826" spans="1:20" x14ac:dyDescent="0.3">
      <c r="A2826" s="10" t="str">
        <f>IF(ISBLANK('Step 1.1 Raw Data'!A2826),"-",'Step 1.1 Raw Data'!A2826)</f>
        <v>-</v>
      </c>
      <c r="B2826" t="e">
        <f t="shared" si="211"/>
        <v>#VALUE!</v>
      </c>
      <c r="C2826" t="e">
        <f t="shared" si="210"/>
        <v>#VALUE!</v>
      </c>
      <c r="D2826" t="str">
        <f>IF(ISBLANK('Step 1.1 Raw Data'!B2826),"-",'Step 1.1 Raw Data'!B2826)</f>
        <v>-</v>
      </c>
      <c r="E2826" t="str">
        <f>IF(ISBLANK('Step 1.1 Raw Data'!C2826),"-",'Step 1.1 Raw Data'!C2826)</f>
        <v>-</v>
      </c>
      <c r="F2826" t="str">
        <f>IF(ISBLANK('Step 1.1 Raw Data'!D2826),"-",'Step 1.1 Raw Data'!D2826)</f>
        <v>-</v>
      </c>
      <c r="G2826" s="17" t="e">
        <f t="shared" si="212"/>
        <v>#DIV/0!</v>
      </c>
      <c r="H2826" s="61" t="e">
        <f>(SQRT(3)*G2826*'Step 1.1 Raw Data'!$G$3*'Step 1.1 Raw Data'!$G$4)/1000</f>
        <v>#DIV/0!</v>
      </c>
      <c r="J2826" s="10"/>
      <c r="K2826"/>
      <c r="L2826"/>
      <c r="M2826"/>
      <c r="N2826" s="17"/>
      <c r="P2826" s="10"/>
      <c r="Q2826"/>
      <c r="R2826"/>
      <c r="S2826"/>
      <c r="T2826" s="17"/>
    </row>
    <row r="2827" spans="1:20" x14ac:dyDescent="0.3">
      <c r="A2827" s="10" t="str">
        <f>IF(ISBLANK('Step 1.1 Raw Data'!A2827),"-",'Step 1.1 Raw Data'!A2827)</f>
        <v>-</v>
      </c>
      <c r="B2827" t="e">
        <f t="shared" si="211"/>
        <v>#VALUE!</v>
      </c>
      <c r="C2827" t="e">
        <f t="shared" si="210"/>
        <v>#VALUE!</v>
      </c>
      <c r="D2827" t="str">
        <f>IF(ISBLANK('Step 1.1 Raw Data'!B2827),"-",'Step 1.1 Raw Data'!B2827)</f>
        <v>-</v>
      </c>
      <c r="E2827" t="str">
        <f>IF(ISBLANK('Step 1.1 Raw Data'!C2827),"-",'Step 1.1 Raw Data'!C2827)</f>
        <v>-</v>
      </c>
      <c r="F2827" t="str">
        <f>IF(ISBLANK('Step 1.1 Raw Data'!D2827),"-",'Step 1.1 Raw Data'!D2827)</f>
        <v>-</v>
      </c>
      <c r="G2827" s="17" t="e">
        <f t="shared" si="212"/>
        <v>#DIV/0!</v>
      </c>
      <c r="H2827" s="61" t="e">
        <f>(SQRT(3)*G2827*'Step 1.1 Raw Data'!$G$3*'Step 1.1 Raw Data'!$G$4)/1000</f>
        <v>#DIV/0!</v>
      </c>
      <c r="J2827" s="10"/>
      <c r="K2827"/>
      <c r="L2827"/>
      <c r="M2827"/>
      <c r="N2827" s="17"/>
      <c r="P2827" s="10"/>
      <c r="Q2827"/>
      <c r="R2827"/>
      <c r="S2827"/>
      <c r="T2827" s="17"/>
    </row>
    <row r="2828" spans="1:20" x14ac:dyDescent="0.3">
      <c r="A2828" s="10" t="str">
        <f>IF(ISBLANK('Step 1.1 Raw Data'!A2828),"-",'Step 1.1 Raw Data'!A2828)</f>
        <v>-</v>
      </c>
      <c r="B2828" t="e">
        <f t="shared" si="211"/>
        <v>#VALUE!</v>
      </c>
      <c r="C2828" t="e">
        <f t="shared" si="210"/>
        <v>#VALUE!</v>
      </c>
      <c r="D2828" t="str">
        <f>IF(ISBLANK('Step 1.1 Raw Data'!B2828),"-",'Step 1.1 Raw Data'!B2828)</f>
        <v>-</v>
      </c>
      <c r="E2828" t="str">
        <f>IF(ISBLANK('Step 1.1 Raw Data'!C2828),"-",'Step 1.1 Raw Data'!C2828)</f>
        <v>-</v>
      </c>
      <c r="F2828" t="str">
        <f>IF(ISBLANK('Step 1.1 Raw Data'!D2828),"-",'Step 1.1 Raw Data'!D2828)</f>
        <v>-</v>
      </c>
      <c r="G2828" s="17" t="e">
        <f t="shared" si="212"/>
        <v>#DIV/0!</v>
      </c>
      <c r="H2828" s="61" t="e">
        <f>(SQRT(3)*G2828*'Step 1.1 Raw Data'!$G$3*'Step 1.1 Raw Data'!$G$4)/1000</f>
        <v>#DIV/0!</v>
      </c>
      <c r="J2828" s="10"/>
      <c r="K2828"/>
      <c r="L2828"/>
      <c r="M2828"/>
      <c r="N2828" s="17"/>
      <c r="P2828" s="10"/>
      <c r="Q2828"/>
      <c r="R2828"/>
      <c r="S2828"/>
      <c r="T2828" s="17"/>
    </row>
    <row r="2829" spans="1:20" x14ac:dyDescent="0.3">
      <c r="A2829" s="10" t="str">
        <f>IF(ISBLANK('Step 1.1 Raw Data'!A2829),"-",'Step 1.1 Raw Data'!A2829)</f>
        <v>-</v>
      </c>
      <c r="B2829" t="e">
        <f t="shared" si="211"/>
        <v>#VALUE!</v>
      </c>
      <c r="C2829" t="e">
        <f t="shared" si="210"/>
        <v>#VALUE!</v>
      </c>
      <c r="D2829" t="str">
        <f>IF(ISBLANK('Step 1.1 Raw Data'!B2829),"-",'Step 1.1 Raw Data'!B2829)</f>
        <v>-</v>
      </c>
      <c r="E2829" t="str">
        <f>IF(ISBLANK('Step 1.1 Raw Data'!C2829),"-",'Step 1.1 Raw Data'!C2829)</f>
        <v>-</v>
      </c>
      <c r="F2829" t="str">
        <f>IF(ISBLANK('Step 1.1 Raw Data'!D2829),"-",'Step 1.1 Raw Data'!D2829)</f>
        <v>-</v>
      </c>
      <c r="G2829" s="17" t="e">
        <f t="shared" si="212"/>
        <v>#DIV/0!</v>
      </c>
      <c r="H2829" s="61" t="e">
        <f>(SQRT(3)*G2829*'Step 1.1 Raw Data'!$G$3*'Step 1.1 Raw Data'!$G$4)/1000</f>
        <v>#DIV/0!</v>
      </c>
      <c r="J2829" s="10"/>
      <c r="K2829"/>
      <c r="L2829"/>
      <c r="M2829"/>
      <c r="N2829" s="17"/>
      <c r="P2829" s="10"/>
      <c r="Q2829"/>
      <c r="R2829"/>
      <c r="S2829"/>
      <c r="T2829" s="17"/>
    </row>
    <row r="2830" spans="1:20" x14ac:dyDescent="0.3">
      <c r="A2830" s="10" t="str">
        <f>IF(ISBLANK('Step 1.1 Raw Data'!A2830),"-",'Step 1.1 Raw Data'!A2830)</f>
        <v>-</v>
      </c>
      <c r="B2830" t="e">
        <f t="shared" si="211"/>
        <v>#VALUE!</v>
      </c>
      <c r="C2830" t="e">
        <f t="shared" si="210"/>
        <v>#VALUE!</v>
      </c>
      <c r="D2830" t="str">
        <f>IF(ISBLANK('Step 1.1 Raw Data'!B2830),"-",'Step 1.1 Raw Data'!B2830)</f>
        <v>-</v>
      </c>
      <c r="E2830" t="str">
        <f>IF(ISBLANK('Step 1.1 Raw Data'!C2830),"-",'Step 1.1 Raw Data'!C2830)</f>
        <v>-</v>
      </c>
      <c r="F2830" t="str">
        <f>IF(ISBLANK('Step 1.1 Raw Data'!D2830),"-",'Step 1.1 Raw Data'!D2830)</f>
        <v>-</v>
      </c>
      <c r="G2830" s="17" t="e">
        <f t="shared" si="212"/>
        <v>#DIV/0!</v>
      </c>
      <c r="H2830" s="61" t="e">
        <f>(SQRT(3)*G2830*'Step 1.1 Raw Data'!$G$3*'Step 1.1 Raw Data'!$G$4)/1000</f>
        <v>#DIV/0!</v>
      </c>
      <c r="J2830" s="10"/>
      <c r="K2830"/>
      <c r="L2830"/>
      <c r="M2830"/>
      <c r="N2830" s="17"/>
      <c r="P2830" s="10"/>
      <c r="Q2830"/>
      <c r="R2830"/>
      <c r="S2830"/>
      <c r="T2830" s="17"/>
    </row>
    <row r="2831" spans="1:20" x14ac:dyDescent="0.3">
      <c r="A2831" s="10" t="str">
        <f>IF(ISBLANK('Step 1.1 Raw Data'!A2831),"-",'Step 1.1 Raw Data'!A2831)</f>
        <v>-</v>
      </c>
      <c r="B2831" t="e">
        <f t="shared" si="211"/>
        <v>#VALUE!</v>
      </c>
      <c r="C2831" t="e">
        <f t="shared" si="210"/>
        <v>#VALUE!</v>
      </c>
      <c r="D2831" t="str">
        <f>IF(ISBLANK('Step 1.1 Raw Data'!B2831),"-",'Step 1.1 Raw Data'!B2831)</f>
        <v>-</v>
      </c>
      <c r="E2831" t="str">
        <f>IF(ISBLANK('Step 1.1 Raw Data'!C2831),"-",'Step 1.1 Raw Data'!C2831)</f>
        <v>-</v>
      </c>
      <c r="F2831" t="str">
        <f>IF(ISBLANK('Step 1.1 Raw Data'!D2831),"-",'Step 1.1 Raw Data'!D2831)</f>
        <v>-</v>
      </c>
      <c r="G2831" s="17" t="e">
        <f t="shared" si="212"/>
        <v>#DIV/0!</v>
      </c>
      <c r="H2831" s="61" t="e">
        <f>(SQRT(3)*G2831*'Step 1.1 Raw Data'!$G$3*'Step 1.1 Raw Data'!$G$4)/1000</f>
        <v>#DIV/0!</v>
      </c>
      <c r="J2831" s="10"/>
      <c r="K2831"/>
      <c r="L2831"/>
      <c r="M2831"/>
      <c r="N2831" s="17"/>
      <c r="P2831" s="10"/>
      <c r="Q2831"/>
      <c r="R2831"/>
      <c r="S2831"/>
      <c r="T2831" s="17"/>
    </row>
    <row r="2832" spans="1:20" x14ac:dyDescent="0.3">
      <c r="A2832" s="10" t="str">
        <f>IF(ISBLANK('Step 1.1 Raw Data'!A2832),"-",'Step 1.1 Raw Data'!A2832)</f>
        <v>-</v>
      </c>
      <c r="B2832" t="e">
        <f t="shared" si="211"/>
        <v>#VALUE!</v>
      </c>
      <c r="C2832" t="e">
        <f t="shared" si="210"/>
        <v>#VALUE!</v>
      </c>
      <c r="D2832" t="str">
        <f>IF(ISBLANK('Step 1.1 Raw Data'!B2832),"-",'Step 1.1 Raw Data'!B2832)</f>
        <v>-</v>
      </c>
      <c r="E2832" t="str">
        <f>IF(ISBLANK('Step 1.1 Raw Data'!C2832),"-",'Step 1.1 Raw Data'!C2832)</f>
        <v>-</v>
      </c>
      <c r="F2832" t="str">
        <f>IF(ISBLANK('Step 1.1 Raw Data'!D2832),"-",'Step 1.1 Raw Data'!D2832)</f>
        <v>-</v>
      </c>
      <c r="G2832" s="17" t="e">
        <f t="shared" si="212"/>
        <v>#DIV/0!</v>
      </c>
      <c r="H2832" s="61" t="e">
        <f>(SQRT(3)*G2832*'Step 1.1 Raw Data'!$G$3*'Step 1.1 Raw Data'!$G$4)/1000</f>
        <v>#DIV/0!</v>
      </c>
      <c r="J2832" s="10"/>
      <c r="K2832"/>
      <c r="L2832"/>
      <c r="M2832"/>
      <c r="N2832" s="17"/>
      <c r="P2832" s="10"/>
      <c r="Q2832"/>
      <c r="R2832"/>
      <c r="S2832"/>
      <c r="T2832" s="17"/>
    </row>
    <row r="2833" spans="1:20" x14ac:dyDescent="0.3">
      <c r="A2833" s="10" t="str">
        <f>IF(ISBLANK('Step 1.1 Raw Data'!A2833),"-",'Step 1.1 Raw Data'!A2833)</f>
        <v>-</v>
      </c>
      <c r="B2833" t="e">
        <f t="shared" si="211"/>
        <v>#VALUE!</v>
      </c>
      <c r="C2833" t="e">
        <f t="shared" si="210"/>
        <v>#VALUE!</v>
      </c>
      <c r="D2833" t="str">
        <f>IF(ISBLANK('Step 1.1 Raw Data'!B2833),"-",'Step 1.1 Raw Data'!B2833)</f>
        <v>-</v>
      </c>
      <c r="E2833" t="str">
        <f>IF(ISBLANK('Step 1.1 Raw Data'!C2833),"-",'Step 1.1 Raw Data'!C2833)</f>
        <v>-</v>
      </c>
      <c r="F2833" t="str">
        <f>IF(ISBLANK('Step 1.1 Raw Data'!D2833),"-",'Step 1.1 Raw Data'!D2833)</f>
        <v>-</v>
      </c>
      <c r="G2833" s="17" t="e">
        <f t="shared" si="212"/>
        <v>#DIV/0!</v>
      </c>
      <c r="H2833" s="61" t="e">
        <f>(SQRT(3)*G2833*'Step 1.1 Raw Data'!$G$3*'Step 1.1 Raw Data'!$G$4)/1000</f>
        <v>#DIV/0!</v>
      </c>
      <c r="J2833" s="10"/>
      <c r="K2833"/>
      <c r="L2833"/>
      <c r="M2833"/>
      <c r="N2833" s="17"/>
      <c r="P2833" s="10"/>
      <c r="Q2833"/>
      <c r="R2833"/>
      <c r="S2833"/>
      <c r="T2833" s="17"/>
    </row>
    <row r="2834" spans="1:20" x14ac:dyDescent="0.3">
      <c r="A2834" s="10" t="str">
        <f>IF(ISBLANK('Step 1.1 Raw Data'!A2834),"-",'Step 1.1 Raw Data'!A2834)</f>
        <v>-</v>
      </c>
      <c r="B2834" t="e">
        <f t="shared" si="211"/>
        <v>#VALUE!</v>
      </c>
      <c r="C2834" t="e">
        <f t="shared" si="210"/>
        <v>#VALUE!</v>
      </c>
      <c r="D2834" t="str">
        <f>IF(ISBLANK('Step 1.1 Raw Data'!B2834),"-",'Step 1.1 Raw Data'!B2834)</f>
        <v>-</v>
      </c>
      <c r="E2834" t="str">
        <f>IF(ISBLANK('Step 1.1 Raw Data'!C2834),"-",'Step 1.1 Raw Data'!C2834)</f>
        <v>-</v>
      </c>
      <c r="F2834" t="str">
        <f>IF(ISBLANK('Step 1.1 Raw Data'!D2834),"-",'Step 1.1 Raw Data'!D2834)</f>
        <v>-</v>
      </c>
      <c r="G2834" s="17" t="e">
        <f t="shared" si="212"/>
        <v>#DIV/0!</v>
      </c>
      <c r="H2834" s="61" t="e">
        <f>(SQRT(3)*G2834*'Step 1.1 Raw Data'!$G$3*'Step 1.1 Raw Data'!$G$4)/1000</f>
        <v>#DIV/0!</v>
      </c>
      <c r="J2834" s="10"/>
      <c r="K2834"/>
      <c r="L2834"/>
      <c r="M2834"/>
      <c r="N2834" s="17"/>
      <c r="P2834" s="10"/>
      <c r="Q2834"/>
      <c r="R2834"/>
      <c r="S2834"/>
      <c r="T2834" s="17"/>
    </row>
    <row r="2835" spans="1:20" x14ac:dyDescent="0.3">
      <c r="A2835" s="10" t="str">
        <f>IF(ISBLANK('Step 1.1 Raw Data'!A2835),"-",'Step 1.1 Raw Data'!A2835)</f>
        <v>-</v>
      </c>
      <c r="B2835" t="e">
        <f t="shared" si="211"/>
        <v>#VALUE!</v>
      </c>
      <c r="C2835" t="e">
        <f t="shared" si="210"/>
        <v>#VALUE!</v>
      </c>
      <c r="D2835" t="str">
        <f>IF(ISBLANK('Step 1.1 Raw Data'!B2835),"-",'Step 1.1 Raw Data'!B2835)</f>
        <v>-</v>
      </c>
      <c r="E2835" t="str">
        <f>IF(ISBLANK('Step 1.1 Raw Data'!C2835),"-",'Step 1.1 Raw Data'!C2835)</f>
        <v>-</v>
      </c>
      <c r="F2835" t="str">
        <f>IF(ISBLANK('Step 1.1 Raw Data'!D2835),"-",'Step 1.1 Raw Data'!D2835)</f>
        <v>-</v>
      </c>
      <c r="G2835" s="17" t="e">
        <f t="shared" si="212"/>
        <v>#DIV/0!</v>
      </c>
      <c r="H2835" s="61" t="e">
        <f>(SQRT(3)*G2835*'Step 1.1 Raw Data'!$G$3*'Step 1.1 Raw Data'!$G$4)/1000</f>
        <v>#DIV/0!</v>
      </c>
      <c r="J2835" s="10"/>
      <c r="K2835"/>
      <c r="L2835"/>
      <c r="M2835"/>
      <c r="N2835" s="17"/>
      <c r="P2835" s="10"/>
      <c r="Q2835"/>
      <c r="R2835"/>
      <c r="S2835"/>
      <c r="T2835" s="17"/>
    </row>
    <row r="2836" spans="1:20" x14ac:dyDescent="0.3">
      <c r="A2836" s="10" t="str">
        <f>IF(ISBLANK('Step 1.1 Raw Data'!A2836),"-",'Step 1.1 Raw Data'!A2836)</f>
        <v>-</v>
      </c>
      <c r="B2836" t="e">
        <f t="shared" si="211"/>
        <v>#VALUE!</v>
      </c>
      <c r="C2836" t="e">
        <f t="shared" si="210"/>
        <v>#VALUE!</v>
      </c>
      <c r="D2836" t="str">
        <f>IF(ISBLANK('Step 1.1 Raw Data'!B2836),"-",'Step 1.1 Raw Data'!B2836)</f>
        <v>-</v>
      </c>
      <c r="E2836" t="str">
        <f>IF(ISBLANK('Step 1.1 Raw Data'!C2836),"-",'Step 1.1 Raw Data'!C2836)</f>
        <v>-</v>
      </c>
      <c r="F2836" t="str">
        <f>IF(ISBLANK('Step 1.1 Raw Data'!D2836),"-",'Step 1.1 Raw Data'!D2836)</f>
        <v>-</v>
      </c>
      <c r="G2836" s="17" t="e">
        <f t="shared" si="212"/>
        <v>#DIV/0!</v>
      </c>
      <c r="H2836" s="61" t="e">
        <f>(SQRT(3)*G2836*'Step 1.1 Raw Data'!$G$3*'Step 1.1 Raw Data'!$G$4)/1000</f>
        <v>#DIV/0!</v>
      </c>
      <c r="J2836" s="10"/>
      <c r="K2836"/>
      <c r="L2836"/>
      <c r="M2836"/>
      <c r="N2836" s="17"/>
      <c r="P2836" s="10"/>
      <c r="Q2836"/>
      <c r="R2836"/>
      <c r="S2836"/>
      <c r="T2836" s="17"/>
    </row>
    <row r="2837" spans="1:20" x14ac:dyDescent="0.3">
      <c r="A2837" s="10" t="str">
        <f>IF(ISBLANK('Step 1.1 Raw Data'!A2837),"-",'Step 1.1 Raw Data'!A2837)</f>
        <v>-</v>
      </c>
      <c r="B2837" t="e">
        <f t="shared" si="211"/>
        <v>#VALUE!</v>
      </c>
      <c r="C2837" t="e">
        <f t="shared" si="210"/>
        <v>#VALUE!</v>
      </c>
      <c r="D2837" t="str">
        <f>IF(ISBLANK('Step 1.1 Raw Data'!B2837),"-",'Step 1.1 Raw Data'!B2837)</f>
        <v>-</v>
      </c>
      <c r="E2837" t="str">
        <f>IF(ISBLANK('Step 1.1 Raw Data'!C2837),"-",'Step 1.1 Raw Data'!C2837)</f>
        <v>-</v>
      </c>
      <c r="F2837" t="str">
        <f>IF(ISBLANK('Step 1.1 Raw Data'!D2837),"-",'Step 1.1 Raw Data'!D2837)</f>
        <v>-</v>
      </c>
      <c r="G2837" s="17" t="e">
        <f t="shared" si="212"/>
        <v>#DIV/0!</v>
      </c>
      <c r="H2837" s="61" t="e">
        <f>(SQRT(3)*G2837*'Step 1.1 Raw Data'!$G$3*'Step 1.1 Raw Data'!$G$4)/1000</f>
        <v>#DIV/0!</v>
      </c>
      <c r="J2837" s="10"/>
      <c r="K2837"/>
      <c r="L2837"/>
      <c r="M2837"/>
      <c r="N2837" s="17"/>
      <c r="P2837" s="10"/>
      <c r="Q2837"/>
      <c r="R2837"/>
      <c r="S2837"/>
      <c r="T2837" s="17"/>
    </row>
    <row r="2838" spans="1:20" x14ac:dyDescent="0.3">
      <c r="A2838" s="10" t="str">
        <f>IF(ISBLANK('Step 1.1 Raw Data'!A2838),"-",'Step 1.1 Raw Data'!A2838)</f>
        <v>-</v>
      </c>
      <c r="B2838" t="e">
        <f t="shared" si="211"/>
        <v>#VALUE!</v>
      </c>
      <c r="C2838" t="e">
        <f t="shared" si="210"/>
        <v>#VALUE!</v>
      </c>
      <c r="D2838" t="str">
        <f>IF(ISBLANK('Step 1.1 Raw Data'!B2838),"-",'Step 1.1 Raw Data'!B2838)</f>
        <v>-</v>
      </c>
      <c r="E2838" t="str">
        <f>IF(ISBLANK('Step 1.1 Raw Data'!C2838),"-",'Step 1.1 Raw Data'!C2838)</f>
        <v>-</v>
      </c>
      <c r="F2838" t="str">
        <f>IF(ISBLANK('Step 1.1 Raw Data'!D2838),"-",'Step 1.1 Raw Data'!D2838)</f>
        <v>-</v>
      </c>
      <c r="G2838" s="17" t="e">
        <f t="shared" si="212"/>
        <v>#DIV/0!</v>
      </c>
      <c r="H2838" s="61" t="e">
        <f>(SQRT(3)*G2838*'Step 1.1 Raw Data'!$G$3*'Step 1.1 Raw Data'!$G$4)/1000</f>
        <v>#DIV/0!</v>
      </c>
      <c r="J2838" s="10"/>
      <c r="K2838"/>
      <c r="L2838"/>
      <c r="M2838"/>
      <c r="N2838" s="17"/>
      <c r="P2838" s="10"/>
      <c r="Q2838"/>
      <c r="R2838"/>
      <c r="S2838"/>
      <c r="T2838" s="17"/>
    </row>
    <row r="2839" spans="1:20" x14ac:dyDescent="0.3">
      <c r="A2839" s="10" t="str">
        <f>IF(ISBLANK('Step 1.1 Raw Data'!A2839),"-",'Step 1.1 Raw Data'!A2839)</f>
        <v>-</v>
      </c>
      <c r="B2839" t="e">
        <f t="shared" si="211"/>
        <v>#VALUE!</v>
      </c>
      <c r="C2839" t="e">
        <f t="shared" si="210"/>
        <v>#VALUE!</v>
      </c>
      <c r="D2839" t="str">
        <f>IF(ISBLANK('Step 1.1 Raw Data'!B2839),"-",'Step 1.1 Raw Data'!B2839)</f>
        <v>-</v>
      </c>
      <c r="E2839" t="str">
        <f>IF(ISBLANK('Step 1.1 Raw Data'!C2839),"-",'Step 1.1 Raw Data'!C2839)</f>
        <v>-</v>
      </c>
      <c r="F2839" t="str">
        <f>IF(ISBLANK('Step 1.1 Raw Data'!D2839),"-",'Step 1.1 Raw Data'!D2839)</f>
        <v>-</v>
      </c>
      <c r="G2839" s="17" t="e">
        <f t="shared" si="212"/>
        <v>#DIV/0!</v>
      </c>
      <c r="H2839" s="61" t="e">
        <f>(SQRT(3)*G2839*'Step 1.1 Raw Data'!$G$3*'Step 1.1 Raw Data'!$G$4)/1000</f>
        <v>#DIV/0!</v>
      </c>
      <c r="J2839" s="10"/>
      <c r="K2839"/>
      <c r="L2839"/>
      <c r="M2839"/>
      <c r="N2839" s="17"/>
      <c r="P2839" s="10"/>
      <c r="Q2839"/>
      <c r="R2839"/>
      <c r="S2839"/>
      <c r="T2839" s="17"/>
    </row>
    <row r="2840" spans="1:20" x14ac:dyDescent="0.3">
      <c r="A2840" s="10" t="str">
        <f>IF(ISBLANK('Step 1.1 Raw Data'!A2840),"-",'Step 1.1 Raw Data'!A2840)</f>
        <v>-</v>
      </c>
      <c r="B2840" t="e">
        <f t="shared" si="211"/>
        <v>#VALUE!</v>
      </c>
      <c r="C2840" t="e">
        <f t="shared" si="210"/>
        <v>#VALUE!</v>
      </c>
      <c r="D2840" t="str">
        <f>IF(ISBLANK('Step 1.1 Raw Data'!B2840),"-",'Step 1.1 Raw Data'!B2840)</f>
        <v>-</v>
      </c>
      <c r="E2840" t="str">
        <f>IF(ISBLANK('Step 1.1 Raw Data'!C2840),"-",'Step 1.1 Raw Data'!C2840)</f>
        <v>-</v>
      </c>
      <c r="F2840" t="str">
        <f>IF(ISBLANK('Step 1.1 Raw Data'!D2840),"-",'Step 1.1 Raw Data'!D2840)</f>
        <v>-</v>
      </c>
      <c r="G2840" s="17" t="e">
        <f t="shared" si="212"/>
        <v>#DIV/0!</v>
      </c>
      <c r="H2840" s="61" t="e">
        <f>(SQRT(3)*G2840*'Step 1.1 Raw Data'!$G$3*'Step 1.1 Raw Data'!$G$4)/1000</f>
        <v>#DIV/0!</v>
      </c>
      <c r="J2840" s="10"/>
      <c r="K2840"/>
      <c r="L2840"/>
      <c r="M2840"/>
      <c r="N2840" s="17"/>
      <c r="P2840" s="10"/>
      <c r="Q2840"/>
      <c r="R2840"/>
      <c r="S2840"/>
      <c r="T2840" s="17"/>
    </row>
    <row r="2841" spans="1:20" x14ac:dyDescent="0.3">
      <c r="A2841" s="10" t="str">
        <f>IF(ISBLANK('Step 1.1 Raw Data'!A2841),"-",'Step 1.1 Raw Data'!A2841)</f>
        <v>-</v>
      </c>
      <c r="B2841" t="e">
        <f t="shared" si="211"/>
        <v>#VALUE!</v>
      </c>
      <c r="C2841" t="e">
        <f t="shared" si="210"/>
        <v>#VALUE!</v>
      </c>
      <c r="D2841" t="str">
        <f>IF(ISBLANK('Step 1.1 Raw Data'!B2841),"-",'Step 1.1 Raw Data'!B2841)</f>
        <v>-</v>
      </c>
      <c r="E2841" t="str">
        <f>IF(ISBLANK('Step 1.1 Raw Data'!C2841),"-",'Step 1.1 Raw Data'!C2841)</f>
        <v>-</v>
      </c>
      <c r="F2841" t="str">
        <f>IF(ISBLANK('Step 1.1 Raw Data'!D2841),"-",'Step 1.1 Raw Data'!D2841)</f>
        <v>-</v>
      </c>
      <c r="G2841" s="17" t="e">
        <f t="shared" si="212"/>
        <v>#DIV/0!</v>
      </c>
      <c r="H2841" s="61" t="e">
        <f>(SQRT(3)*G2841*'Step 1.1 Raw Data'!$G$3*'Step 1.1 Raw Data'!$G$4)/1000</f>
        <v>#DIV/0!</v>
      </c>
      <c r="J2841" s="10"/>
      <c r="K2841"/>
      <c r="L2841"/>
      <c r="M2841"/>
      <c r="N2841" s="17"/>
      <c r="P2841" s="10"/>
      <c r="Q2841"/>
      <c r="R2841"/>
      <c r="S2841"/>
      <c r="T2841" s="17"/>
    </row>
    <row r="2842" spans="1:20" x14ac:dyDescent="0.3">
      <c r="A2842" s="10" t="str">
        <f>IF(ISBLANK('Step 1.1 Raw Data'!A2842),"-",'Step 1.1 Raw Data'!A2842)</f>
        <v>-</v>
      </c>
      <c r="B2842" t="e">
        <f t="shared" si="211"/>
        <v>#VALUE!</v>
      </c>
      <c r="C2842" t="e">
        <f t="shared" si="210"/>
        <v>#VALUE!</v>
      </c>
      <c r="D2842" t="str">
        <f>IF(ISBLANK('Step 1.1 Raw Data'!B2842),"-",'Step 1.1 Raw Data'!B2842)</f>
        <v>-</v>
      </c>
      <c r="E2842" t="str">
        <f>IF(ISBLANK('Step 1.1 Raw Data'!C2842),"-",'Step 1.1 Raw Data'!C2842)</f>
        <v>-</v>
      </c>
      <c r="F2842" t="str">
        <f>IF(ISBLANK('Step 1.1 Raw Data'!D2842),"-",'Step 1.1 Raw Data'!D2842)</f>
        <v>-</v>
      </c>
      <c r="G2842" s="17" t="e">
        <f t="shared" si="212"/>
        <v>#DIV/0!</v>
      </c>
      <c r="H2842" s="61" t="e">
        <f>(SQRT(3)*G2842*'Step 1.1 Raw Data'!$G$3*'Step 1.1 Raw Data'!$G$4)/1000</f>
        <v>#DIV/0!</v>
      </c>
      <c r="J2842" s="10"/>
      <c r="K2842"/>
      <c r="L2842"/>
      <c r="M2842"/>
      <c r="N2842" s="17"/>
      <c r="P2842" s="10"/>
      <c r="Q2842"/>
      <c r="R2842"/>
      <c r="S2842"/>
      <c r="T2842" s="17"/>
    </row>
    <row r="2843" spans="1:20" x14ac:dyDescent="0.3">
      <c r="A2843" s="10" t="str">
        <f>IF(ISBLANK('Step 1.1 Raw Data'!A2843),"-",'Step 1.1 Raw Data'!A2843)</f>
        <v>-</v>
      </c>
      <c r="B2843" t="e">
        <f t="shared" si="211"/>
        <v>#VALUE!</v>
      </c>
      <c r="C2843" t="e">
        <f t="shared" si="210"/>
        <v>#VALUE!</v>
      </c>
      <c r="D2843" t="str">
        <f>IF(ISBLANK('Step 1.1 Raw Data'!B2843),"-",'Step 1.1 Raw Data'!B2843)</f>
        <v>-</v>
      </c>
      <c r="E2843" t="str">
        <f>IF(ISBLANK('Step 1.1 Raw Data'!C2843),"-",'Step 1.1 Raw Data'!C2843)</f>
        <v>-</v>
      </c>
      <c r="F2843" t="str">
        <f>IF(ISBLANK('Step 1.1 Raw Data'!D2843),"-",'Step 1.1 Raw Data'!D2843)</f>
        <v>-</v>
      </c>
      <c r="G2843" s="17" t="e">
        <f t="shared" si="212"/>
        <v>#DIV/0!</v>
      </c>
      <c r="H2843" s="61" t="e">
        <f>(SQRT(3)*G2843*'Step 1.1 Raw Data'!$G$3*'Step 1.1 Raw Data'!$G$4)/1000</f>
        <v>#DIV/0!</v>
      </c>
      <c r="J2843" s="10"/>
      <c r="K2843"/>
      <c r="L2843"/>
      <c r="M2843"/>
      <c r="N2843" s="17"/>
      <c r="P2843" s="10"/>
      <c r="Q2843"/>
      <c r="R2843"/>
      <c r="S2843"/>
      <c r="T2843" s="17"/>
    </row>
    <row r="2844" spans="1:20" x14ac:dyDescent="0.3">
      <c r="A2844" s="10" t="str">
        <f>IF(ISBLANK('Step 1.1 Raw Data'!A2844),"-",'Step 1.1 Raw Data'!A2844)</f>
        <v>-</v>
      </c>
      <c r="B2844" t="e">
        <f t="shared" si="211"/>
        <v>#VALUE!</v>
      </c>
      <c r="C2844" t="e">
        <f t="shared" si="210"/>
        <v>#VALUE!</v>
      </c>
      <c r="D2844" t="str">
        <f>IF(ISBLANK('Step 1.1 Raw Data'!B2844),"-",'Step 1.1 Raw Data'!B2844)</f>
        <v>-</v>
      </c>
      <c r="E2844" t="str">
        <f>IF(ISBLANK('Step 1.1 Raw Data'!C2844),"-",'Step 1.1 Raw Data'!C2844)</f>
        <v>-</v>
      </c>
      <c r="F2844" t="str">
        <f>IF(ISBLANK('Step 1.1 Raw Data'!D2844),"-",'Step 1.1 Raw Data'!D2844)</f>
        <v>-</v>
      </c>
      <c r="G2844" s="17" t="e">
        <f t="shared" si="212"/>
        <v>#DIV/0!</v>
      </c>
      <c r="H2844" s="61" t="e">
        <f>(SQRT(3)*G2844*'Step 1.1 Raw Data'!$G$3*'Step 1.1 Raw Data'!$G$4)/1000</f>
        <v>#DIV/0!</v>
      </c>
      <c r="J2844" s="10"/>
      <c r="K2844"/>
      <c r="L2844"/>
      <c r="M2844"/>
      <c r="N2844" s="17"/>
      <c r="P2844" s="10"/>
      <c r="Q2844"/>
      <c r="R2844"/>
      <c r="S2844"/>
      <c r="T2844" s="17"/>
    </row>
    <row r="2845" spans="1:20" x14ac:dyDescent="0.3">
      <c r="A2845" s="10" t="str">
        <f>IF(ISBLANK('Step 1.1 Raw Data'!A2845),"-",'Step 1.1 Raw Data'!A2845)</f>
        <v>-</v>
      </c>
      <c r="B2845" t="e">
        <f t="shared" si="211"/>
        <v>#VALUE!</v>
      </c>
      <c r="C2845" t="e">
        <f t="shared" si="210"/>
        <v>#VALUE!</v>
      </c>
      <c r="D2845" t="str">
        <f>IF(ISBLANK('Step 1.1 Raw Data'!B2845),"-",'Step 1.1 Raw Data'!B2845)</f>
        <v>-</v>
      </c>
      <c r="E2845" t="str">
        <f>IF(ISBLANK('Step 1.1 Raw Data'!C2845),"-",'Step 1.1 Raw Data'!C2845)</f>
        <v>-</v>
      </c>
      <c r="F2845" t="str">
        <f>IF(ISBLANK('Step 1.1 Raw Data'!D2845),"-",'Step 1.1 Raw Data'!D2845)</f>
        <v>-</v>
      </c>
      <c r="G2845" s="17" t="e">
        <f t="shared" si="212"/>
        <v>#DIV/0!</v>
      </c>
      <c r="H2845" s="61" t="e">
        <f>(SQRT(3)*G2845*'Step 1.1 Raw Data'!$G$3*'Step 1.1 Raw Data'!$G$4)/1000</f>
        <v>#DIV/0!</v>
      </c>
      <c r="J2845" s="10"/>
      <c r="K2845"/>
      <c r="L2845"/>
      <c r="M2845"/>
      <c r="N2845" s="17"/>
      <c r="P2845" s="10"/>
      <c r="Q2845"/>
      <c r="R2845"/>
      <c r="S2845"/>
      <c r="T2845" s="17"/>
    </row>
    <row r="2846" spans="1:20" x14ac:dyDescent="0.3">
      <c r="A2846" s="10" t="str">
        <f>IF(ISBLANK('Step 1.1 Raw Data'!A2846),"-",'Step 1.1 Raw Data'!A2846)</f>
        <v>-</v>
      </c>
      <c r="B2846" t="e">
        <f t="shared" si="211"/>
        <v>#VALUE!</v>
      </c>
      <c r="C2846" t="e">
        <f t="shared" si="210"/>
        <v>#VALUE!</v>
      </c>
      <c r="D2846" t="str">
        <f>IF(ISBLANK('Step 1.1 Raw Data'!B2846),"-",'Step 1.1 Raw Data'!B2846)</f>
        <v>-</v>
      </c>
      <c r="E2846" t="str">
        <f>IF(ISBLANK('Step 1.1 Raw Data'!C2846),"-",'Step 1.1 Raw Data'!C2846)</f>
        <v>-</v>
      </c>
      <c r="F2846" t="str">
        <f>IF(ISBLANK('Step 1.1 Raw Data'!D2846),"-",'Step 1.1 Raw Data'!D2846)</f>
        <v>-</v>
      </c>
      <c r="G2846" s="17" t="e">
        <f t="shared" si="212"/>
        <v>#DIV/0!</v>
      </c>
      <c r="H2846" s="61" t="e">
        <f>(SQRT(3)*G2846*'Step 1.1 Raw Data'!$G$3*'Step 1.1 Raw Data'!$G$4)/1000</f>
        <v>#DIV/0!</v>
      </c>
      <c r="J2846" s="10"/>
      <c r="K2846"/>
      <c r="L2846"/>
      <c r="M2846"/>
      <c r="N2846" s="17"/>
      <c r="P2846" s="10"/>
      <c r="Q2846"/>
      <c r="R2846"/>
      <c r="S2846"/>
      <c r="T2846" s="17"/>
    </row>
    <row r="2847" spans="1:20" x14ac:dyDescent="0.3">
      <c r="A2847" s="10" t="str">
        <f>IF(ISBLANK('Step 1.1 Raw Data'!A2847),"-",'Step 1.1 Raw Data'!A2847)</f>
        <v>-</v>
      </c>
      <c r="B2847" t="e">
        <f t="shared" si="211"/>
        <v>#VALUE!</v>
      </c>
      <c r="C2847" t="e">
        <f t="shared" si="210"/>
        <v>#VALUE!</v>
      </c>
      <c r="D2847" t="str">
        <f>IF(ISBLANK('Step 1.1 Raw Data'!B2847),"-",'Step 1.1 Raw Data'!B2847)</f>
        <v>-</v>
      </c>
      <c r="E2847" t="str">
        <f>IF(ISBLANK('Step 1.1 Raw Data'!C2847),"-",'Step 1.1 Raw Data'!C2847)</f>
        <v>-</v>
      </c>
      <c r="F2847" t="str">
        <f>IF(ISBLANK('Step 1.1 Raw Data'!D2847),"-",'Step 1.1 Raw Data'!D2847)</f>
        <v>-</v>
      </c>
      <c r="G2847" s="17" t="e">
        <f t="shared" si="212"/>
        <v>#DIV/0!</v>
      </c>
      <c r="H2847" s="61" t="e">
        <f>(SQRT(3)*G2847*'Step 1.1 Raw Data'!$G$3*'Step 1.1 Raw Data'!$G$4)/1000</f>
        <v>#DIV/0!</v>
      </c>
      <c r="J2847" s="10"/>
      <c r="K2847"/>
      <c r="L2847"/>
      <c r="M2847"/>
      <c r="N2847" s="17"/>
      <c r="P2847" s="10"/>
      <c r="Q2847"/>
      <c r="R2847"/>
      <c r="S2847"/>
      <c r="T2847" s="17"/>
    </row>
    <row r="2848" spans="1:20" x14ac:dyDescent="0.3">
      <c r="A2848" s="10" t="str">
        <f>IF(ISBLANK('Step 1.1 Raw Data'!A2848),"-",'Step 1.1 Raw Data'!A2848)</f>
        <v>-</v>
      </c>
      <c r="B2848" t="e">
        <f t="shared" si="211"/>
        <v>#VALUE!</v>
      </c>
      <c r="C2848" t="e">
        <f t="shared" si="210"/>
        <v>#VALUE!</v>
      </c>
      <c r="D2848" t="str">
        <f>IF(ISBLANK('Step 1.1 Raw Data'!B2848),"-",'Step 1.1 Raw Data'!B2848)</f>
        <v>-</v>
      </c>
      <c r="E2848" t="str">
        <f>IF(ISBLANK('Step 1.1 Raw Data'!C2848),"-",'Step 1.1 Raw Data'!C2848)</f>
        <v>-</v>
      </c>
      <c r="F2848" t="str">
        <f>IF(ISBLANK('Step 1.1 Raw Data'!D2848),"-",'Step 1.1 Raw Data'!D2848)</f>
        <v>-</v>
      </c>
      <c r="G2848" s="17" t="e">
        <f t="shared" si="212"/>
        <v>#DIV/0!</v>
      </c>
      <c r="H2848" s="61" t="e">
        <f>(SQRT(3)*G2848*'Step 1.1 Raw Data'!$G$3*'Step 1.1 Raw Data'!$G$4)/1000</f>
        <v>#DIV/0!</v>
      </c>
      <c r="J2848" s="10"/>
      <c r="K2848"/>
      <c r="L2848"/>
      <c r="M2848"/>
      <c r="N2848" s="17"/>
      <c r="P2848" s="10"/>
      <c r="Q2848"/>
      <c r="R2848"/>
      <c r="S2848"/>
      <c r="T2848" s="17"/>
    </row>
    <row r="2849" spans="1:20" x14ac:dyDescent="0.3">
      <c r="A2849" s="10" t="str">
        <f>IF(ISBLANK('Step 1.1 Raw Data'!A2849),"-",'Step 1.1 Raw Data'!A2849)</f>
        <v>-</v>
      </c>
      <c r="B2849" t="e">
        <f t="shared" si="211"/>
        <v>#VALUE!</v>
      </c>
      <c r="C2849" t="e">
        <f t="shared" si="210"/>
        <v>#VALUE!</v>
      </c>
      <c r="D2849" t="str">
        <f>IF(ISBLANK('Step 1.1 Raw Data'!B2849),"-",'Step 1.1 Raw Data'!B2849)</f>
        <v>-</v>
      </c>
      <c r="E2849" t="str">
        <f>IF(ISBLANK('Step 1.1 Raw Data'!C2849),"-",'Step 1.1 Raw Data'!C2849)</f>
        <v>-</v>
      </c>
      <c r="F2849" t="str">
        <f>IF(ISBLANK('Step 1.1 Raw Data'!D2849),"-",'Step 1.1 Raw Data'!D2849)</f>
        <v>-</v>
      </c>
      <c r="G2849" s="17" t="e">
        <f t="shared" si="212"/>
        <v>#DIV/0!</v>
      </c>
      <c r="H2849" s="61" t="e">
        <f>(SQRT(3)*G2849*'Step 1.1 Raw Data'!$G$3*'Step 1.1 Raw Data'!$G$4)/1000</f>
        <v>#DIV/0!</v>
      </c>
      <c r="J2849" s="10"/>
      <c r="K2849"/>
      <c r="L2849"/>
      <c r="M2849"/>
      <c r="N2849" s="17"/>
      <c r="P2849" s="10"/>
      <c r="Q2849"/>
      <c r="R2849"/>
      <c r="S2849"/>
      <c r="T2849" s="17"/>
    </row>
    <row r="2850" spans="1:20" x14ac:dyDescent="0.3">
      <c r="A2850" s="10" t="str">
        <f>IF(ISBLANK('Step 1.1 Raw Data'!A2850),"-",'Step 1.1 Raw Data'!A2850)</f>
        <v>-</v>
      </c>
      <c r="B2850" t="e">
        <f t="shared" si="211"/>
        <v>#VALUE!</v>
      </c>
      <c r="C2850" t="e">
        <f t="shared" si="210"/>
        <v>#VALUE!</v>
      </c>
      <c r="D2850" t="str">
        <f>IF(ISBLANK('Step 1.1 Raw Data'!B2850),"-",'Step 1.1 Raw Data'!B2850)</f>
        <v>-</v>
      </c>
      <c r="E2850" t="str">
        <f>IF(ISBLANK('Step 1.1 Raw Data'!C2850),"-",'Step 1.1 Raw Data'!C2850)</f>
        <v>-</v>
      </c>
      <c r="F2850" t="str">
        <f>IF(ISBLANK('Step 1.1 Raw Data'!D2850),"-",'Step 1.1 Raw Data'!D2850)</f>
        <v>-</v>
      </c>
      <c r="G2850" s="17" t="e">
        <f t="shared" si="212"/>
        <v>#DIV/0!</v>
      </c>
      <c r="H2850" s="61" t="e">
        <f>(SQRT(3)*G2850*'Step 1.1 Raw Data'!$G$3*'Step 1.1 Raw Data'!$G$4)/1000</f>
        <v>#DIV/0!</v>
      </c>
      <c r="J2850" s="10"/>
      <c r="K2850"/>
      <c r="L2850"/>
      <c r="M2850"/>
      <c r="N2850" s="17"/>
      <c r="P2850" s="10"/>
      <c r="Q2850"/>
      <c r="R2850"/>
      <c r="S2850"/>
      <c r="T2850" s="17"/>
    </row>
    <row r="2851" spans="1:20" x14ac:dyDescent="0.3">
      <c r="A2851" s="10" t="str">
        <f>IF(ISBLANK('Step 1.1 Raw Data'!A2851),"-",'Step 1.1 Raw Data'!A2851)</f>
        <v>-</v>
      </c>
      <c r="B2851" t="e">
        <f t="shared" si="211"/>
        <v>#VALUE!</v>
      </c>
      <c r="C2851" t="e">
        <f t="shared" si="210"/>
        <v>#VALUE!</v>
      </c>
      <c r="D2851" t="str">
        <f>IF(ISBLANK('Step 1.1 Raw Data'!B2851),"-",'Step 1.1 Raw Data'!B2851)</f>
        <v>-</v>
      </c>
      <c r="E2851" t="str">
        <f>IF(ISBLANK('Step 1.1 Raw Data'!C2851),"-",'Step 1.1 Raw Data'!C2851)</f>
        <v>-</v>
      </c>
      <c r="F2851" t="str">
        <f>IF(ISBLANK('Step 1.1 Raw Data'!D2851),"-",'Step 1.1 Raw Data'!D2851)</f>
        <v>-</v>
      </c>
      <c r="G2851" s="17" t="e">
        <f t="shared" si="212"/>
        <v>#DIV/0!</v>
      </c>
      <c r="H2851" s="61" t="e">
        <f>(SQRT(3)*G2851*'Step 1.1 Raw Data'!$G$3*'Step 1.1 Raw Data'!$G$4)/1000</f>
        <v>#DIV/0!</v>
      </c>
      <c r="J2851" s="10"/>
      <c r="K2851"/>
      <c r="L2851"/>
      <c r="M2851"/>
      <c r="N2851" s="17"/>
      <c r="P2851" s="10"/>
      <c r="Q2851"/>
      <c r="R2851"/>
      <c r="S2851"/>
      <c r="T2851" s="17"/>
    </row>
    <row r="2852" spans="1:20" x14ac:dyDescent="0.3">
      <c r="A2852" s="10" t="str">
        <f>IF(ISBLANK('Step 1.1 Raw Data'!A2852),"-",'Step 1.1 Raw Data'!A2852)</f>
        <v>-</v>
      </c>
      <c r="B2852" t="e">
        <f t="shared" si="211"/>
        <v>#VALUE!</v>
      </c>
      <c r="C2852" t="e">
        <f t="shared" si="210"/>
        <v>#VALUE!</v>
      </c>
      <c r="D2852" t="str">
        <f>IF(ISBLANK('Step 1.1 Raw Data'!B2852),"-",'Step 1.1 Raw Data'!B2852)</f>
        <v>-</v>
      </c>
      <c r="E2852" t="str">
        <f>IF(ISBLANK('Step 1.1 Raw Data'!C2852),"-",'Step 1.1 Raw Data'!C2852)</f>
        <v>-</v>
      </c>
      <c r="F2852" t="str">
        <f>IF(ISBLANK('Step 1.1 Raw Data'!D2852),"-",'Step 1.1 Raw Data'!D2852)</f>
        <v>-</v>
      </c>
      <c r="G2852" s="17" t="e">
        <f t="shared" si="212"/>
        <v>#DIV/0!</v>
      </c>
      <c r="H2852" s="61" t="e">
        <f>(SQRT(3)*G2852*'Step 1.1 Raw Data'!$G$3*'Step 1.1 Raw Data'!$G$4)/1000</f>
        <v>#DIV/0!</v>
      </c>
      <c r="J2852" s="10"/>
      <c r="K2852"/>
      <c r="L2852"/>
      <c r="M2852"/>
      <c r="N2852" s="17"/>
      <c r="P2852" s="10"/>
      <c r="Q2852"/>
      <c r="R2852"/>
      <c r="S2852"/>
      <c r="T2852" s="17"/>
    </row>
    <row r="2853" spans="1:20" x14ac:dyDescent="0.3">
      <c r="A2853" s="10" t="str">
        <f>IF(ISBLANK('Step 1.1 Raw Data'!A2853),"-",'Step 1.1 Raw Data'!A2853)</f>
        <v>-</v>
      </c>
      <c r="B2853" t="e">
        <f t="shared" si="211"/>
        <v>#VALUE!</v>
      </c>
      <c r="C2853" t="e">
        <f t="shared" si="210"/>
        <v>#VALUE!</v>
      </c>
      <c r="D2853" t="str">
        <f>IF(ISBLANK('Step 1.1 Raw Data'!B2853),"-",'Step 1.1 Raw Data'!B2853)</f>
        <v>-</v>
      </c>
      <c r="E2853" t="str">
        <f>IF(ISBLANK('Step 1.1 Raw Data'!C2853),"-",'Step 1.1 Raw Data'!C2853)</f>
        <v>-</v>
      </c>
      <c r="F2853" t="str">
        <f>IF(ISBLANK('Step 1.1 Raw Data'!D2853),"-",'Step 1.1 Raw Data'!D2853)</f>
        <v>-</v>
      </c>
      <c r="G2853" s="17" t="e">
        <f t="shared" si="212"/>
        <v>#DIV/0!</v>
      </c>
      <c r="H2853" s="61" t="e">
        <f>(SQRT(3)*G2853*'Step 1.1 Raw Data'!$G$3*'Step 1.1 Raw Data'!$G$4)/1000</f>
        <v>#DIV/0!</v>
      </c>
      <c r="J2853" s="10"/>
      <c r="K2853"/>
      <c r="L2853"/>
      <c r="M2853"/>
      <c r="N2853" s="17"/>
      <c r="P2853" s="10"/>
      <c r="Q2853"/>
      <c r="R2853"/>
      <c r="S2853"/>
      <c r="T2853" s="17"/>
    </row>
    <row r="2854" spans="1:20" x14ac:dyDescent="0.3">
      <c r="A2854" s="10" t="str">
        <f>IF(ISBLANK('Step 1.1 Raw Data'!A2854),"-",'Step 1.1 Raw Data'!A2854)</f>
        <v>-</v>
      </c>
      <c r="B2854" t="e">
        <f t="shared" si="211"/>
        <v>#VALUE!</v>
      </c>
      <c r="C2854" t="e">
        <f t="shared" si="210"/>
        <v>#VALUE!</v>
      </c>
      <c r="D2854" t="str">
        <f>IF(ISBLANK('Step 1.1 Raw Data'!B2854),"-",'Step 1.1 Raw Data'!B2854)</f>
        <v>-</v>
      </c>
      <c r="E2854" t="str">
        <f>IF(ISBLANK('Step 1.1 Raw Data'!C2854),"-",'Step 1.1 Raw Data'!C2854)</f>
        <v>-</v>
      </c>
      <c r="F2854" t="str">
        <f>IF(ISBLANK('Step 1.1 Raw Data'!D2854),"-",'Step 1.1 Raw Data'!D2854)</f>
        <v>-</v>
      </c>
      <c r="G2854" s="17" t="e">
        <f t="shared" si="212"/>
        <v>#DIV/0!</v>
      </c>
      <c r="H2854" s="61" t="e">
        <f>(SQRT(3)*G2854*'Step 1.1 Raw Data'!$G$3*'Step 1.1 Raw Data'!$G$4)/1000</f>
        <v>#DIV/0!</v>
      </c>
      <c r="J2854" s="10"/>
      <c r="K2854"/>
      <c r="L2854"/>
      <c r="M2854"/>
      <c r="N2854" s="17"/>
      <c r="P2854" s="10"/>
      <c r="Q2854"/>
      <c r="R2854"/>
      <c r="S2854"/>
      <c r="T2854" s="17"/>
    </row>
    <row r="2855" spans="1:20" x14ac:dyDescent="0.3">
      <c r="A2855" s="10" t="str">
        <f>IF(ISBLANK('Step 1.1 Raw Data'!A2855),"-",'Step 1.1 Raw Data'!A2855)</f>
        <v>-</v>
      </c>
      <c r="B2855" t="e">
        <f t="shared" si="211"/>
        <v>#VALUE!</v>
      </c>
      <c r="C2855" t="e">
        <f t="shared" si="210"/>
        <v>#VALUE!</v>
      </c>
      <c r="D2855" t="str">
        <f>IF(ISBLANK('Step 1.1 Raw Data'!B2855),"-",'Step 1.1 Raw Data'!B2855)</f>
        <v>-</v>
      </c>
      <c r="E2855" t="str">
        <f>IF(ISBLANK('Step 1.1 Raw Data'!C2855),"-",'Step 1.1 Raw Data'!C2855)</f>
        <v>-</v>
      </c>
      <c r="F2855" t="str">
        <f>IF(ISBLANK('Step 1.1 Raw Data'!D2855),"-",'Step 1.1 Raw Data'!D2855)</f>
        <v>-</v>
      </c>
      <c r="G2855" s="17" t="e">
        <f t="shared" si="212"/>
        <v>#DIV/0!</v>
      </c>
      <c r="H2855" s="61" t="e">
        <f>(SQRT(3)*G2855*'Step 1.1 Raw Data'!$G$3*'Step 1.1 Raw Data'!$G$4)/1000</f>
        <v>#DIV/0!</v>
      </c>
      <c r="J2855" s="10"/>
      <c r="K2855"/>
      <c r="L2855"/>
      <c r="M2855"/>
      <c r="N2855" s="17"/>
      <c r="P2855" s="10"/>
      <c r="Q2855"/>
      <c r="R2855"/>
      <c r="S2855"/>
      <c r="T2855" s="17"/>
    </row>
    <row r="2856" spans="1:20" x14ac:dyDescent="0.3">
      <c r="A2856" s="10" t="str">
        <f>IF(ISBLANK('Step 1.1 Raw Data'!A2856),"-",'Step 1.1 Raw Data'!A2856)</f>
        <v>-</v>
      </c>
      <c r="B2856" t="e">
        <f t="shared" si="211"/>
        <v>#VALUE!</v>
      </c>
      <c r="C2856" t="e">
        <f t="shared" si="210"/>
        <v>#VALUE!</v>
      </c>
      <c r="D2856" t="str">
        <f>IF(ISBLANK('Step 1.1 Raw Data'!B2856),"-",'Step 1.1 Raw Data'!B2856)</f>
        <v>-</v>
      </c>
      <c r="E2856" t="str">
        <f>IF(ISBLANK('Step 1.1 Raw Data'!C2856),"-",'Step 1.1 Raw Data'!C2856)</f>
        <v>-</v>
      </c>
      <c r="F2856" t="str">
        <f>IF(ISBLANK('Step 1.1 Raw Data'!D2856),"-",'Step 1.1 Raw Data'!D2856)</f>
        <v>-</v>
      </c>
      <c r="G2856" s="17" t="e">
        <f t="shared" si="212"/>
        <v>#DIV/0!</v>
      </c>
      <c r="H2856" s="61" t="e">
        <f>(SQRT(3)*G2856*'Step 1.1 Raw Data'!$G$3*'Step 1.1 Raw Data'!$G$4)/1000</f>
        <v>#DIV/0!</v>
      </c>
      <c r="J2856" s="10"/>
      <c r="K2856"/>
      <c r="L2856"/>
      <c r="M2856"/>
      <c r="N2856" s="17"/>
      <c r="P2856" s="10"/>
      <c r="Q2856"/>
      <c r="R2856"/>
      <c r="S2856"/>
      <c r="T2856" s="17"/>
    </row>
    <row r="2857" spans="1:20" x14ac:dyDescent="0.3">
      <c r="A2857" s="10" t="str">
        <f>IF(ISBLANK('Step 1.1 Raw Data'!A2857),"-",'Step 1.1 Raw Data'!A2857)</f>
        <v>-</v>
      </c>
      <c r="B2857" t="e">
        <f t="shared" si="211"/>
        <v>#VALUE!</v>
      </c>
      <c r="C2857" t="e">
        <f t="shared" si="210"/>
        <v>#VALUE!</v>
      </c>
      <c r="D2857" t="str">
        <f>IF(ISBLANK('Step 1.1 Raw Data'!B2857),"-",'Step 1.1 Raw Data'!B2857)</f>
        <v>-</v>
      </c>
      <c r="E2857" t="str">
        <f>IF(ISBLANK('Step 1.1 Raw Data'!C2857),"-",'Step 1.1 Raw Data'!C2857)</f>
        <v>-</v>
      </c>
      <c r="F2857" t="str">
        <f>IF(ISBLANK('Step 1.1 Raw Data'!D2857),"-",'Step 1.1 Raw Data'!D2857)</f>
        <v>-</v>
      </c>
      <c r="G2857" s="17" t="e">
        <f t="shared" si="212"/>
        <v>#DIV/0!</v>
      </c>
      <c r="H2857" s="61" t="e">
        <f>(SQRT(3)*G2857*'Step 1.1 Raw Data'!$G$3*'Step 1.1 Raw Data'!$G$4)/1000</f>
        <v>#DIV/0!</v>
      </c>
      <c r="J2857" s="10"/>
      <c r="K2857"/>
      <c r="L2857"/>
      <c r="M2857"/>
      <c r="N2857" s="17"/>
      <c r="P2857" s="10"/>
      <c r="Q2857"/>
      <c r="R2857"/>
      <c r="S2857"/>
      <c r="T2857" s="17"/>
    </row>
    <row r="2858" spans="1:20" x14ac:dyDescent="0.3">
      <c r="A2858" s="10" t="str">
        <f>IF(ISBLANK('Step 1.1 Raw Data'!A2858),"-",'Step 1.1 Raw Data'!A2858)</f>
        <v>-</v>
      </c>
      <c r="B2858" t="e">
        <f t="shared" si="211"/>
        <v>#VALUE!</v>
      </c>
      <c r="C2858" t="e">
        <f t="shared" si="210"/>
        <v>#VALUE!</v>
      </c>
      <c r="D2858" t="str">
        <f>IF(ISBLANK('Step 1.1 Raw Data'!B2858),"-",'Step 1.1 Raw Data'!B2858)</f>
        <v>-</v>
      </c>
      <c r="E2858" t="str">
        <f>IF(ISBLANK('Step 1.1 Raw Data'!C2858),"-",'Step 1.1 Raw Data'!C2858)</f>
        <v>-</v>
      </c>
      <c r="F2858" t="str">
        <f>IF(ISBLANK('Step 1.1 Raw Data'!D2858),"-",'Step 1.1 Raw Data'!D2858)</f>
        <v>-</v>
      </c>
      <c r="G2858" s="17" t="e">
        <f t="shared" si="212"/>
        <v>#DIV/0!</v>
      </c>
      <c r="H2858" s="61" t="e">
        <f>(SQRT(3)*G2858*'Step 1.1 Raw Data'!$G$3*'Step 1.1 Raw Data'!$G$4)/1000</f>
        <v>#DIV/0!</v>
      </c>
      <c r="J2858" s="10"/>
      <c r="K2858"/>
      <c r="L2858"/>
      <c r="M2858"/>
      <c r="N2858" s="17"/>
      <c r="P2858" s="10"/>
      <c r="Q2858"/>
      <c r="R2858"/>
      <c r="S2858"/>
      <c r="T2858" s="17"/>
    </row>
    <row r="2859" spans="1:20" x14ac:dyDescent="0.3">
      <c r="A2859" s="10" t="str">
        <f>IF(ISBLANK('Step 1.1 Raw Data'!A2859),"-",'Step 1.1 Raw Data'!A2859)</f>
        <v>-</v>
      </c>
      <c r="B2859" t="e">
        <f t="shared" si="211"/>
        <v>#VALUE!</v>
      </c>
      <c r="C2859" t="e">
        <f t="shared" si="210"/>
        <v>#VALUE!</v>
      </c>
      <c r="D2859" t="str">
        <f>IF(ISBLANK('Step 1.1 Raw Data'!B2859),"-",'Step 1.1 Raw Data'!B2859)</f>
        <v>-</v>
      </c>
      <c r="E2859" t="str">
        <f>IF(ISBLANK('Step 1.1 Raw Data'!C2859),"-",'Step 1.1 Raw Data'!C2859)</f>
        <v>-</v>
      </c>
      <c r="F2859" t="str">
        <f>IF(ISBLANK('Step 1.1 Raw Data'!D2859),"-",'Step 1.1 Raw Data'!D2859)</f>
        <v>-</v>
      </c>
      <c r="G2859" s="17" t="e">
        <f t="shared" si="212"/>
        <v>#DIV/0!</v>
      </c>
      <c r="H2859" s="61" t="e">
        <f>(SQRT(3)*G2859*'Step 1.1 Raw Data'!$G$3*'Step 1.1 Raw Data'!$G$4)/1000</f>
        <v>#DIV/0!</v>
      </c>
      <c r="J2859" s="10"/>
      <c r="K2859"/>
      <c r="L2859"/>
      <c r="M2859"/>
      <c r="N2859" s="17"/>
      <c r="P2859" s="10"/>
      <c r="Q2859"/>
      <c r="R2859"/>
      <c r="S2859"/>
      <c r="T2859" s="17"/>
    </row>
    <row r="2860" spans="1:20" x14ac:dyDescent="0.3">
      <c r="A2860" s="10" t="str">
        <f>IF(ISBLANK('Step 1.1 Raw Data'!A2860),"-",'Step 1.1 Raw Data'!A2860)</f>
        <v>-</v>
      </c>
      <c r="B2860" t="e">
        <f t="shared" si="211"/>
        <v>#VALUE!</v>
      </c>
      <c r="C2860" t="e">
        <f t="shared" si="210"/>
        <v>#VALUE!</v>
      </c>
      <c r="D2860" t="str">
        <f>IF(ISBLANK('Step 1.1 Raw Data'!B2860),"-",'Step 1.1 Raw Data'!B2860)</f>
        <v>-</v>
      </c>
      <c r="E2860" t="str">
        <f>IF(ISBLANK('Step 1.1 Raw Data'!C2860),"-",'Step 1.1 Raw Data'!C2860)</f>
        <v>-</v>
      </c>
      <c r="F2860" t="str">
        <f>IF(ISBLANK('Step 1.1 Raw Data'!D2860),"-",'Step 1.1 Raw Data'!D2860)</f>
        <v>-</v>
      </c>
      <c r="G2860" s="17" t="e">
        <f t="shared" si="212"/>
        <v>#DIV/0!</v>
      </c>
      <c r="H2860" s="61" t="e">
        <f>(SQRT(3)*G2860*'Step 1.1 Raw Data'!$G$3*'Step 1.1 Raw Data'!$G$4)/1000</f>
        <v>#DIV/0!</v>
      </c>
      <c r="J2860" s="10"/>
      <c r="K2860"/>
      <c r="L2860"/>
      <c r="M2860"/>
      <c r="N2860" s="17"/>
      <c r="P2860" s="10"/>
      <c r="Q2860"/>
      <c r="R2860"/>
      <c r="S2860"/>
      <c r="T2860" s="17"/>
    </row>
    <row r="2861" spans="1:20" x14ac:dyDescent="0.3">
      <c r="A2861" s="10" t="str">
        <f>IF(ISBLANK('Step 1.1 Raw Data'!A2861),"-",'Step 1.1 Raw Data'!A2861)</f>
        <v>-</v>
      </c>
      <c r="B2861" t="e">
        <f t="shared" si="211"/>
        <v>#VALUE!</v>
      </c>
      <c r="C2861" t="e">
        <f t="shared" si="210"/>
        <v>#VALUE!</v>
      </c>
      <c r="D2861" t="str">
        <f>IF(ISBLANK('Step 1.1 Raw Data'!B2861),"-",'Step 1.1 Raw Data'!B2861)</f>
        <v>-</v>
      </c>
      <c r="E2861" t="str">
        <f>IF(ISBLANK('Step 1.1 Raw Data'!C2861),"-",'Step 1.1 Raw Data'!C2861)</f>
        <v>-</v>
      </c>
      <c r="F2861" t="str">
        <f>IF(ISBLANK('Step 1.1 Raw Data'!D2861),"-",'Step 1.1 Raw Data'!D2861)</f>
        <v>-</v>
      </c>
      <c r="G2861" s="17" t="e">
        <f t="shared" si="212"/>
        <v>#DIV/0!</v>
      </c>
      <c r="H2861" s="61" t="e">
        <f>(SQRT(3)*G2861*'Step 1.1 Raw Data'!$G$3*'Step 1.1 Raw Data'!$G$4)/1000</f>
        <v>#DIV/0!</v>
      </c>
      <c r="J2861" s="10"/>
      <c r="K2861"/>
      <c r="L2861"/>
      <c r="M2861"/>
      <c r="N2861" s="17"/>
      <c r="P2861" s="10"/>
      <c r="Q2861"/>
      <c r="R2861"/>
      <c r="S2861"/>
      <c r="T2861" s="17"/>
    </row>
    <row r="2862" spans="1:20" x14ac:dyDescent="0.3">
      <c r="A2862" s="10" t="str">
        <f>IF(ISBLANK('Step 1.1 Raw Data'!A2862),"-",'Step 1.1 Raw Data'!A2862)</f>
        <v>-</v>
      </c>
      <c r="B2862" t="e">
        <f t="shared" si="211"/>
        <v>#VALUE!</v>
      </c>
      <c r="C2862" t="e">
        <f t="shared" si="210"/>
        <v>#VALUE!</v>
      </c>
      <c r="D2862" t="str">
        <f>IF(ISBLANK('Step 1.1 Raw Data'!B2862),"-",'Step 1.1 Raw Data'!B2862)</f>
        <v>-</v>
      </c>
      <c r="E2862" t="str">
        <f>IF(ISBLANK('Step 1.1 Raw Data'!C2862),"-",'Step 1.1 Raw Data'!C2862)</f>
        <v>-</v>
      </c>
      <c r="F2862" t="str">
        <f>IF(ISBLANK('Step 1.1 Raw Data'!D2862),"-",'Step 1.1 Raw Data'!D2862)</f>
        <v>-</v>
      </c>
      <c r="G2862" s="17" t="e">
        <f t="shared" si="212"/>
        <v>#DIV/0!</v>
      </c>
      <c r="H2862" s="61" t="e">
        <f>(SQRT(3)*G2862*'Step 1.1 Raw Data'!$G$3*'Step 1.1 Raw Data'!$G$4)/1000</f>
        <v>#DIV/0!</v>
      </c>
      <c r="J2862" s="10"/>
      <c r="K2862"/>
      <c r="L2862"/>
      <c r="M2862"/>
      <c r="N2862" s="17"/>
      <c r="P2862" s="10"/>
      <c r="Q2862"/>
      <c r="R2862"/>
      <c r="S2862"/>
      <c r="T2862" s="17"/>
    </row>
    <row r="2863" spans="1:20" x14ac:dyDescent="0.3">
      <c r="A2863" s="10" t="str">
        <f>IF(ISBLANK('Step 1.1 Raw Data'!A2863),"-",'Step 1.1 Raw Data'!A2863)</f>
        <v>-</v>
      </c>
      <c r="B2863" t="e">
        <f t="shared" si="211"/>
        <v>#VALUE!</v>
      </c>
      <c r="C2863" t="e">
        <f t="shared" si="210"/>
        <v>#VALUE!</v>
      </c>
      <c r="D2863" t="str">
        <f>IF(ISBLANK('Step 1.1 Raw Data'!B2863),"-",'Step 1.1 Raw Data'!B2863)</f>
        <v>-</v>
      </c>
      <c r="E2863" t="str">
        <f>IF(ISBLANK('Step 1.1 Raw Data'!C2863),"-",'Step 1.1 Raw Data'!C2863)</f>
        <v>-</v>
      </c>
      <c r="F2863" t="str">
        <f>IF(ISBLANK('Step 1.1 Raw Data'!D2863),"-",'Step 1.1 Raw Data'!D2863)</f>
        <v>-</v>
      </c>
      <c r="G2863" s="17" t="e">
        <f t="shared" si="212"/>
        <v>#DIV/0!</v>
      </c>
      <c r="H2863" s="61" t="e">
        <f>(SQRT(3)*G2863*'Step 1.1 Raw Data'!$G$3*'Step 1.1 Raw Data'!$G$4)/1000</f>
        <v>#DIV/0!</v>
      </c>
      <c r="J2863" s="10"/>
      <c r="K2863"/>
      <c r="L2863"/>
      <c r="M2863"/>
      <c r="N2863" s="17"/>
      <c r="P2863" s="10"/>
      <c r="Q2863"/>
      <c r="R2863"/>
      <c r="S2863"/>
      <c r="T2863" s="17"/>
    </row>
    <row r="2864" spans="1:20" x14ac:dyDescent="0.3">
      <c r="A2864" s="10" t="str">
        <f>IF(ISBLANK('Step 1.1 Raw Data'!A2864),"-",'Step 1.1 Raw Data'!A2864)</f>
        <v>-</v>
      </c>
      <c r="B2864" t="e">
        <f t="shared" si="211"/>
        <v>#VALUE!</v>
      </c>
      <c r="C2864" t="e">
        <f t="shared" si="210"/>
        <v>#VALUE!</v>
      </c>
      <c r="D2864" t="str">
        <f>IF(ISBLANK('Step 1.1 Raw Data'!B2864),"-",'Step 1.1 Raw Data'!B2864)</f>
        <v>-</v>
      </c>
      <c r="E2864" t="str">
        <f>IF(ISBLANK('Step 1.1 Raw Data'!C2864),"-",'Step 1.1 Raw Data'!C2864)</f>
        <v>-</v>
      </c>
      <c r="F2864" t="str">
        <f>IF(ISBLANK('Step 1.1 Raw Data'!D2864),"-",'Step 1.1 Raw Data'!D2864)</f>
        <v>-</v>
      </c>
      <c r="G2864" s="17" t="e">
        <f t="shared" si="212"/>
        <v>#DIV/0!</v>
      </c>
      <c r="H2864" s="61" t="e">
        <f>(SQRT(3)*G2864*'Step 1.1 Raw Data'!$G$3*'Step 1.1 Raw Data'!$G$4)/1000</f>
        <v>#DIV/0!</v>
      </c>
      <c r="J2864" s="10"/>
      <c r="K2864"/>
      <c r="L2864"/>
      <c r="M2864"/>
      <c r="N2864" s="17"/>
      <c r="P2864" s="10"/>
      <c r="Q2864"/>
      <c r="R2864"/>
      <c r="S2864"/>
      <c r="T2864" s="17"/>
    </row>
    <row r="2865" spans="1:20" x14ac:dyDescent="0.3">
      <c r="A2865" s="10" t="str">
        <f>IF(ISBLANK('Step 1.1 Raw Data'!A2865),"-",'Step 1.1 Raw Data'!A2865)</f>
        <v>-</v>
      </c>
      <c r="B2865" t="e">
        <f t="shared" si="211"/>
        <v>#VALUE!</v>
      </c>
      <c r="C2865" t="e">
        <f t="shared" si="210"/>
        <v>#VALUE!</v>
      </c>
      <c r="D2865" t="str">
        <f>IF(ISBLANK('Step 1.1 Raw Data'!B2865),"-",'Step 1.1 Raw Data'!B2865)</f>
        <v>-</v>
      </c>
      <c r="E2865" t="str">
        <f>IF(ISBLANK('Step 1.1 Raw Data'!C2865),"-",'Step 1.1 Raw Data'!C2865)</f>
        <v>-</v>
      </c>
      <c r="F2865" t="str">
        <f>IF(ISBLANK('Step 1.1 Raw Data'!D2865),"-",'Step 1.1 Raw Data'!D2865)</f>
        <v>-</v>
      </c>
      <c r="G2865" s="17" t="e">
        <f t="shared" si="212"/>
        <v>#DIV/0!</v>
      </c>
      <c r="H2865" s="61" t="e">
        <f>(SQRT(3)*G2865*'Step 1.1 Raw Data'!$G$3*'Step 1.1 Raw Data'!$G$4)/1000</f>
        <v>#DIV/0!</v>
      </c>
      <c r="J2865" s="10"/>
      <c r="K2865"/>
      <c r="L2865"/>
      <c r="M2865"/>
      <c r="N2865" s="17"/>
      <c r="P2865" s="10"/>
      <c r="Q2865"/>
      <c r="R2865"/>
      <c r="S2865"/>
      <c r="T2865" s="17"/>
    </row>
    <row r="2866" spans="1:20" x14ac:dyDescent="0.3">
      <c r="A2866" s="10" t="str">
        <f>IF(ISBLANK('Step 1.1 Raw Data'!A2866),"-",'Step 1.1 Raw Data'!A2866)</f>
        <v>-</v>
      </c>
      <c r="B2866" t="e">
        <f t="shared" si="211"/>
        <v>#VALUE!</v>
      </c>
      <c r="C2866" t="e">
        <f t="shared" si="210"/>
        <v>#VALUE!</v>
      </c>
      <c r="D2866" t="str">
        <f>IF(ISBLANK('Step 1.1 Raw Data'!B2866),"-",'Step 1.1 Raw Data'!B2866)</f>
        <v>-</v>
      </c>
      <c r="E2866" t="str">
        <f>IF(ISBLANK('Step 1.1 Raw Data'!C2866),"-",'Step 1.1 Raw Data'!C2866)</f>
        <v>-</v>
      </c>
      <c r="F2866" t="str">
        <f>IF(ISBLANK('Step 1.1 Raw Data'!D2866),"-",'Step 1.1 Raw Data'!D2866)</f>
        <v>-</v>
      </c>
      <c r="G2866" s="17" t="e">
        <f t="shared" si="212"/>
        <v>#DIV/0!</v>
      </c>
      <c r="H2866" s="61" t="e">
        <f>(SQRT(3)*G2866*'Step 1.1 Raw Data'!$G$3*'Step 1.1 Raw Data'!$G$4)/1000</f>
        <v>#DIV/0!</v>
      </c>
      <c r="J2866" s="10"/>
      <c r="K2866"/>
      <c r="L2866"/>
      <c r="M2866"/>
      <c r="N2866" s="17"/>
      <c r="P2866" s="10"/>
      <c r="Q2866"/>
      <c r="R2866"/>
      <c r="S2866"/>
      <c r="T2866" s="17"/>
    </row>
    <row r="2867" spans="1:20" x14ac:dyDescent="0.3">
      <c r="A2867" s="10" t="str">
        <f>IF(ISBLANK('Step 1.1 Raw Data'!A2867),"-",'Step 1.1 Raw Data'!A2867)</f>
        <v>-</v>
      </c>
      <c r="B2867" t="e">
        <f t="shared" si="211"/>
        <v>#VALUE!</v>
      </c>
      <c r="C2867" t="e">
        <f t="shared" si="210"/>
        <v>#VALUE!</v>
      </c>
      <c r="D2867" t="str">
        <f>IF(ISBLANK('Step 1.1 Raw Data'!B2867),"-",'Step 1.1 Raw Data'!B2867)</f>
        <v>-</v>
      </c>
      <c r="E2867" t="str">
        <f>IF(ISBLANK('Step 1.1 Raw Data'!C2867),"-",'Step 1.1 Raw Data'!C2867)</f>
        <v>-</v>
      </c>
      <c r="F2867" t="str">
        <f>IF(ISBLANK('Step 1.1 Raw Data'!D2867),"-",'Step 1.1 Raw Data'!D2867)</f>
        <v>-</v>
      </c>
      <c r="G2867" s="17" t="e">
        <f t="shared" si="212"/>
        <v>#DIV/0!</v>
      </c>
      <c r="H2867" s="61" t="e">
        <f>(SQRT(3)*G2867*'Step 1.1 Raw Data'!$G$3*'Step 1.1 Raw Data'!$G$4)/1000</f>
        <v>#DIV/0!</v>
      </c>
      <c r="J2867" s="10"/>
      <c r="K2867"/>
      <c r="L2867"/>
      <c r="M2867"/>
      <c r="N2867" s="17"/>
      <c r="P2867" s="10"/>
      <c r="Q2867"/>
      <c r="R2867"/>
      <c r="S2867"/>
      <c r="T2867" s="17"/>
    </row>
    <row r="2868" spans="1:20" x14ac:dyDescent="0.3">
      <c r="A2868" s="10" t="str">
        <f>IF(ISBLANK('Step 1.1 Raw Data'!A2868),"-",'Step 1.1 Raw Data'!A2868)</f>
        <v>-</v>
      </c>
      <c r="B2868" t="e">
        <f t="shared" si="211"/>
        <v>#VALUE!</v>
      </c>
      <c r="C2868" t="e">
        <f t="shared" si="210"/>
        <v>#VALUE!</v>
      </c>
      <c r="D2868" t="str">
        <f>IF(ISBLANK('Step 1.1 Raw Data'!B2868),"-",'Step 1.1 Raw Data'!B2868)</f>
        <v>-</v>
      </c>
      <c r="E2868" t="str">
        <f>IF(ISBLANK('Step 1.1 Raw Data'!C2868),"-",'Step 1.1 Raw Data'!C2868)</f>
        <v>-</v>
      </c>
      <c r="F2868" t="str">
        <f>IF(ISBLANK('Step 1.1 Raw Data'!D2868),"-",'Step 1.1 Raw Data'!D2868)</f>
        <v>-</v>
      </c>
      <c r="G2868" s="17" t="e">
        <f t="shared" si="212"/>
        <v>#DIV/0!</v>
      </c>
      <c r="H2868" s="61" t="e">
        <f>(SQRT(3)*G2868*'Step 1.1 Raw Data'!$G$3*'Step 1.1 Raw Data'!$G$4)/1000</f>
        <v>#DIV/0!</v>
      </c>
      <c r="J2868" s="10"/>
      <c r="K2868"/>
      <c r="L2868"/>
      <c r="M2868"/>
      <c r="N2868" s="17"/>
      <c r="P2868" s="10"/>
      <c r="Q2868"/>
      <c r="R2868"/>
      <c r="S2868"/>
      <c r="T2868" s="17"/>
    </row>
    <row r="2869" spans="1:20" x14ac:dyDescent="0.3">
      <c r="A2869" s="10" t="str">
        <f>IF(ISBLANK('Step 1.1 Raw Data'!A2869),"-",'Step 1.1 Raw Data'!A2869)</f>
        <v>-</v>
      </c>
      <c r="B2869" t="e">
        <f t="shared" si="211"/>
        <v>#VALUE!</v>
      </c>
      <c r="C2869" t="e">
        <f t="shared" si="210"/>
        <v>#VALUE!</v>
      </c>
      <c r="D2869" t="str">
        <f>IF(ISBLANK('Step 1.1 Raw Data'!B2869),"-",'Step 1.1 Raw Data'!B2869)</f>
        <v>-</v>
      </c>
      <c r="E2869" t="str">
        <f>IF(ISBLANK('Step 1.1 Raw Data'!C2869),"-",'Step 1.1 Raw Data'!C2869)</f>
        <v>-</v>
      </c>
      <c r="F2869" t="str">
        <f>IF(ISBLANK('Step 1.1 Raw Data'!D2869),"-",'Step 1.1 Raw Data'!D2869)</f>
        <v>-</v>
      </c>
      <c r="G2869" s="17" t="e">
        <f t="shared" si="212"/>
        <v>#DIV/0!</v>
      </c>
      <c r="H2869" s="61" t="e">
        <f>(SQRT(3)*G2869*'Step 1.1 Raw Data'!$G$3*'Step 1.1 Raw Data'!$G$4)/1000</f>
        <v>#DIV/0!</v>
      </c>
      <c r="J2869" s="10"/>
      <c r="K2869"/>
      <c r="L2869"/>
      <c r="M2869"/>
      <c r="N2869" s="17"/>
      <c r="P2869" s="10"/>
      <c r="Q2869"/>
      <c r="R2869"/>
      <c r="S2869"/>
      <c r="T2869" s="17"/>
    </row>
    <row r="2870" spans="1:20" x14ac:dyDescent="0.3">
      <c r="A2870" s="10" t="str">
        <f>IF(ISBLANK('Step 1.1 Raw Data'!A2870),"-",'Step 1.1 Raw Data'!A2870)</f>
        <v>-</v>
      </c>
      <c r="B2870" t="e">
        <f t="shared" si="211"/>
        <v>#VALUE!</v>
      </c>
      <c r="C2870" t="e">
        <f t="shared" si="210"/>
        <v>#VALUE!</v>
      </c>
      <c r="D2870" t="str">
        <f>IF(ISBLANK('Step 1.1 Raw Data'!B2870),"-",'Step 1.1 Raw Data'!B2870)</f>
        <v>-</v>
      </c>
      <c r="E2870" t="str">
        <f>IF(ISBLANK('Step 1.1 Raw Data'!C2870),"-",'Step 1.1 Raw Data'!C2870)</f>
        <v>-</v>
      </c>
      <c r="F2870" t="str">
        <f>IF(ISBLANK('Step 1.1 Raw Data'!D2870),"-",'Step 1.1 Raw Data'!D2870)</f>
        <v>-</v>
      </c>
      <c r="G2870" s="17" t="e">
        <f t="shared" si="212"/>
        <v>#DIV/0!</v>
      </c>
      <c r="H2870" s="61" t="e">
        <f>(SQRT(3)*G2870*'Step 1.1 Raw Data'!$G$3*'Step 1.1 Raw Data'!$G$4)/1000</f>
        <v>#DIV/0!</v>
      </c>
      <c r="J2870" s="10"/>
      <c r="K2870"/>
      <c r="L2870"/>
      <c r="M2870"/>
      <c r="N2870" s="17"/>
      <c r="P2870" s="10"/>
      <c r="Q2870"/>
      <c r="R2870"/>
      <c r="S2870"/>
      <c r="T2870" s="17"/>
    </row>
    <row r="2871" spans="1:20" x14ac:dyDescent="0.3">
      <c r="A2871" s="10" t="str">
        <f>IF(ISBLANK('Step 1.1 Raw Data'!A2871),"-",'Step 1.1 Raw Data'!A2871)</f>
        <v>-</v>
      </c>
      <c r="B2871" t="e">
        <f t="shared" si="211"/>
        <v>#VALUE!</v>
      </c>
      <c r="C2871" t="e">
        <f t="shared" si="210"/>
        <v>#VALUE!</v>
      </c>
      <c r="D2871" t="str">
        <f>IF(ISBLANK('Step 1.1 Raw Data'!B2871),"-",'Step 1.1 Raw Data'!B2871)</f>
        <v>-</v>
      </c>
      <c r="E2871" t="str">
        <f>IF(ISBLANK('Step 1.1 Raw Data'!C2871),"-",'Step 1.1 Raw Data'!C2871)</f>
        <v>-</v>
      </c>
      <c r="F2871" t="str">
        <f>IF(ISBLANK('Step 1.1 Raw Data'!D2871),"-",'Step 1.1 Raw Data'!D2871)</f>
        <v>-</v>
      </c>
      <c r="G2871" s="17" t="e">
        <f t="shared" si="212"/>
        <v>#DIV/0!</v>
      </c>
      <c r="H2871" s="61" t="e">
        <f>(SQRT(3)*G2871*'Step 1.1 Raw Data'!$G$3*'Step 1.1 Raw Data'!$G$4)/1000</f>
        <v>#DIV/0!</v>
      </c>
      <c r="J2871" s="10"/>
      <c r="K2871"/>
      <c r="L2871"/>
      <c r="M2871"/>
      <c r="N2871" s="17"/>
      <c r="P2871" s="10"/>
      <c r="Q2871"/>
      <c r="R2871"/>
      <c r="S2871"/>
      <c r="T2871" s="17"/>
    </row>
    <row r="2872" spans="1:20" x14ac:dyDescent="0.3">
      <c r="A2872" s="10" t="str">
        <f>IF(ISBLANK('Step 1.1 Raw Data'!A2872),"-",'Step 1.1 Raw Data'!A2872)</f>
        <v>-</v>
      </c>
      <c r="B2872" t="e">
        <f t="shared" si="211"/>
        <v>#VALUE!</v>
      </c>
      <c r="C2872" t="e">
        <f t="shared" si="210"/>
        <v>#VALUE!</v>
      </c>
      <c r="D2872" t="str">
        <f>IF(ISBLANK('Step 1.1 Raw Data'!B2872),"-",'Step 1.1 Raw Data'!B2872)</f>
        <v>-</v>
      </c>
      <c r="E2872" t="str">
        <f>IF(ISBLANK('Step 1.1 Raw Data'!C2872),"-",'Step 1.1 Raw Data'!C2872)</f>
        <v>-</v>
      </c>
      <c r="F2872" t="str">
        <f>IF(ISBLANK('Step 1.1 Raw Data'!D2872),"-",'Step 1.1 Raw Data'!D2872)</f>
        <v>-</v>
      </c>
      <c r="G2872" s="17" t="e">
        <f t="shared" si="212"/>
        <v>#DIV/0!</v>
      </c>
      <c r="H2872" s="61" t="e">
        <f>(SQRT(3)*G2872*'Step 1.1 Raw Data'!$G$3*'Step 1.1 Raw Data'!$G$4)/1000</f>
        <v>#DIV/0!</v>
      </c>
      <c r="J2872" s="10"/>
      <c r="K2872"/>
      <c r="L2872"/>
      <c r="M2872"/>
      <c r="N2872" s="17"/>
      <c r="P2872" s="10"/>
      <c r="Q2872"/>
      <c r="R2872"/>
      <c r="S2872"/>
      <c r="T2872" s="17"/>
    </row>
    <row r="2873" spans="1:20" x14ac:dyDescent="0.3">
      <c r="A2873" s="10" t="str">
        <f>IF(ISBLANK('Step 1.1 Raw Data'!A2873),"-",'Step 1.1 Raw Data'!A2873)</f>
        <v>-</v>
      </c>
      <c r="B2873" t="e">
        <f t="shared" si="211"/>
        <v>#VALUE!</v>
      </c>
      <c r="C2873" t="e">
        <f t="shared" si="210"/>
        <v>#VALUE!</v>
      </c>
      <c r="D2873" t="str">
        <f>IF(ISBLANK('Step 1.1 Raw Data'!B2873),"-",'Step 1.1 Raw Data'!B2873)</f>
        <v>-</v>
      </c>
      <c r="E2873" t="str">
        <f>IF(ISBLANK('Step 1.1 Raw Data'!C2873),"-",'Step 1.1 Raw Data'!C2873)</f>
        <v>-</v>
      </c>
      <c r="F2873" t="str">
        <f>IF(ISBLANK('Step 1.1 Raw Data'!D2873),"-",'Step 1.1 Raw Data'!D2873)</f>
        <v>-</v>
      </c>
      <c r="G2873" s="17" t="e">
        <f t="shared" si="212"/>
        <v>#DIV/0!</v>
      </c>
      <c r="H2873" s="61" t="e">
        <f>(SQRT(3)*G2873*'Step 1.1 Raw Data'!$G$3*'Step 1.1 Raw Data'!$G$4)/1000</f>
        <v>#DIV/0!</v>
      </c>
      <c r="J2873" s="10"/>
      <c r="K2873"/>
      <c r="L2873"/>
      <c r="M2873"/>
      <c r="N2873" s="17"/>
      <c r="P2873" s="10"/>
      <c r="Q2873"/>
      <c r="R2873"/>
      <c r="S2873"/>
      <c r="T2873" s="17"/>
    </row>
    <row r="2874" spans="1:20" x14ac:dyDescent="0.3">
      <c r="A2874" s="10" t="str">
        <f>IF(ISBLANK('Step 1.1 Raw Data'!A2874),"-",'Step 1.1 Raw Data'!A2874)</f>
        <v>-</v>
      </c>
      <c r="B2874" t="e">
        <f t="shared" si="211"/>
        <v>#VALUE!</v>
      </c>
      <c r="C2874" t="e">
        <f t="shared" si="210"/>
        <v>#VALUE!</v>
      </c>
      <c r="D2874" t="str">
        <f>IF(ISBLANK('Step 1.1 Raw Data'!B2874),"-",'Step 1.1 Raw Data'!B2874)</f>
        <v>-</v>
      </c>
      <c r="E2874" t="str">
        <f>IF(ISBLANK('Step 1.1 Raw Data'!C2874),"-",'Step 1.1 Raw Data'!C2874)</f>
        <v>-</v>
      </c>
      <c r="F2874" t="str">
        <f>IF(ISBLANK('Step 1.1 Raw Data'!D2874),"-",'Step 1.1 Raw Data'!D2874)</f>
        <v>-</v>
      </c>
      <c r="G2874" s="17" t="e">
        <f t="shared" si="212"/>
        <v>#DIV/0!</v>
      </c>
      <c r="H2874" s="61" t="e">
        <f>(SQRT(3)*G2874*'Step 1.1 Raw Data'!$G$3*'Step 1.1 Raw Data'!$G$4)/1000</f>
        <v>#DIV/0!</v>
      </c>
      <c r="J2874" s="10"/>
      <c r="K2874"/>
      <c r="L2874"/>
      <c r="M2874"/>
      <c r="N2874" s="17"/>
      <c r="P2874" s="10"/>
      <c r="Q2874"/>
      <c r="R2874"/>
      <c r="S2874"/>
      <c r="T2874" s="17"/>
    </row>
    <row r="2875" spans="1:20" x14ac:dyDescent="0.3">
      <c r="A2875" s="10" t="str">
        <f>IF(ISBLANK('Step 1.1 Raw Data'!A2875),"-",'Step 1.1 Raw Data'!A2875)</f>
        <v>-</v>
      </c>
      <c r="B2875" t="e">
        <f t="shared" si="211"/>
        <v>#VALUE!</v>
      </c>
      <c r="C2875" t="e">
        <f t="shared" si="210"/>
        <v>#VALUE!</v>
      </c>
      <c r="D2875" t="str">
        <f>IF(ISBLANK('Step 1.1 Raw Data'!B2875),"-",'Step 1.1 Raw Data'!B2875)</f>
        <v>-</v>
      </c>
      <c r="E2875" t="str">
        <f>IF(ISBLANK('Step 1.1 Raw Data'!C2875),"-",'Step 1.1 Raw Data'!C2875)</f>
        <v>-</v>
      </c>
      <c r="F2875" t="str">
        <f>IF(ISBLANK('Step 1.1 Raw Data'!D2875),"-",'Step 1.1 Raw Data'!D2875)</f>
        <v>-</v>
      </c>
      <c r="G2875" s="17" t="e">
        <f t="shared" si="212"/>
        <v>#DIV/0!</v>
      </c>
      <c r="H2875" s="61" t="e">
        <f>(SQRT(3)*G2875*'Step 1.1 Raw Data'!$G$3*'Step 1.1 Raw Data'!$G$4)/1000</f>
        <v>#DIV/0!</v>
      </c>
      <c r="J2875" s="10"/>
      <c r="K2875"/>
      <c r="L2875"/>
      <c r="M2875"/>
      <c r="N2875" s="17"/>
      <c r="P2875" s="10"/>
      <c r="Q2875"/>
      <c r="R2875"/>
      <c r="S2875"/>
      <c r="T2875" s="17"/>
    </row>
    <row r="2876" spans="1:20" x14ac:dyDescent="0.3">
      <c r="A2876" s="10" t="str">
        <f>IF(ISBLANK('Step 1.1 Raw Data'!A2876),"-",'Step 1.1 Raw Data'!A2876)</f>
        <v>-</v>
      </c>
      <c r="B2876" t="e">
        <f t="shared" si="211"/>
        <v>#VALUE!</v>
      </c>
      <c r="C2876" t="e">
        <f t="shared" si="210"/>
        <v>#VALUE!</v>
      </c>
      <c r="D2876" t="str">
        <f>IF(ISBLANK('Step 1.1 Raw Data'!B2876),"-",'Step 1.1 Raw Data'!B2876)</f>
        <v>-</v>
      </c>
      <c r="E2876" t="str">
        <f>IF(ISBLANK('Step 1.1 Raw Data'!C2876),"-",'Step 1.1 Raw Data'!C2876)</f>
        <v>-</v>
      </c>
      <c r="F2876" t="str">
        <f>IF(ISBLANK('Step 1.1 Raw Data'!D2876),"-",'Step 1.1 Raw Data'!D2876)</f>
        <v>-</v>
      </c>
      <c r="G2876" s="17" t="e">
        <f t="shared" si="212"/>
        <v>#DIV/0!</v>
      </c>
      <c r="H2876" s="61" t="e">
        <f>(SQRT(3)*G2876*'Step 1.1 Raw Data'!$G$3*'Step 1.1 Raw Data'!$G$4)/1000</f>
        <v>#DIV/0!</v>
      </c>
      <c r="J2876" s="10"/>
      <c r="K2876"/>
      <c r="L2876"/>
      <c r="M2876"/>
      <c r="N2876" s="17"/>
      <c r="P2876" s="10"/>
      <c r="Q2876"/>
      <c r="R2876"/>
      <c r="S2876"/>
      <c r="T2876" s="17"/>
    </row>
    <row r="2877" spans="1:20" x14ac:dyDescent="0.3">
      <c r="A2877" s="10" t="str">
        <f>IF(ISBLANK('Step 1.1 Raw Data'!A2877),"-",'Step 1.1 Raw Data'!A2877)</f>
        <v>-</v>
      </c>
      <c r="B2877" t="e">
        <f t="shared" si="211"/>
        <v>#VALUE!</v>
      </c>
      <c r="C2877" t="e">
        <f t="shared" si="210"/>
        <v>#VALUE!</v>
      </c>
      <c r="D2877" t="str">
        <f>IF(ISBLANK('Step 1.1 Raw Data'!B2877),"-",'Step 1.1 Raw Data'!B2877)</f>
        <v>-</v>
      </c>
      <c r="E2877" t="str">
        <f>IF(ISBLANK('Step 1.1 Raw Data'!C2877),"-",'Step 1.1 Raw Data'!C2877)</f>
        <v>-</v>
      </c>
      <c r="F2877" t="str">
        <f>IF(ISBLANK('Step 1.1 Raw Data'!D2877),"-",'Step 1.1 Raw Data'!D2877)</f>
        <v>-</v>
      </c>
      <c r="G2877" s="17" t="e">
        <f t="shared" si="212"/>
        <v>#DIV/0!</v>
      </c>
      <c r="H2877" s="61" t="e">
        <f>(SQRT(3)*G2877*'Step 1.1 Raw Data'!$G$3*'Step 1.1 Raw Data'!$G$4)/1000</f>
        <v>#DIV/0!</v>
      </c>
      <c r="J2877" s="10"/>
      <c r="K2877"/>
      <c r="L2877"/>
      <c r="M2877"/>
      <c r="N2877" s="17"/>
      <c r="P2877" s="10"/>
      <c r="Q2877"/>
      <c r="R2877"/>
      <c r="S2877"/>
      <c r="T2877" s="17"/>
    </row>
    <row r="2878" spans="1:20" x14ac:dyDescent="0.3">
      <c r="A2878" s="10" t="str">
        <f>IF(ISBLANK('Step 1.1 Raw Data'!A2878),"-",'Step 1.1 Raw Data'!A2878)</f>
        <v>-</v>
      </c>
      <c r="B2878" t="e">
        <f t="shared" si="211"/>
        <v>#VALUE!</v>
      </c>
      <c r="C2878" t="e">
        <f t="shared" si="210"/>
        <v>#VALUE!</v>
      </c>
      <c r="D2878" t="str">
        <f>IF(ISBLANK('Step 1.1 Raw Data'!B2878),"-",'Step 1.1 Raw Data'!B2878)</f>
        <v>-</v>
      </c>
      <c r="E2878" t="str">
        <f>IF(ISBLANK('Step 1.1 Raw Data'!C2878),"-",'Step 1.1 Raw Data'!C2878)</f>
        <v>-</v>
      </c>
      <c r="F2878" t="str">
        <f>IF(ISBLANK('Step 1.1 Raw Data'!D2878),"-",'Step 1.1 Raw Data'!D2878)</f>
        <v>-</v>
      </c>
      <c r="G2878" s="17" t="e">
        <f t="shared" si="212"/>
        <v>#DIV/0!</v>
      </c>
      <c r="H2878" s="61" t="e">
        <f>(SQRT(3)*G2878*'Step 1.1 Raw Data'!$G$3*'Step 1.1 Raw Data'!$G$4)/1000</f>
        <v>#DIV/0!</v>
      </c>
      <c r="J2878" s="10"/>
      <c r="K2878"/>
      <c r="L2878"/>
      <c r="M2878"/>
      <c r="N2878" s="17"/>
      <c r="P2878" s="10"/>
      <c r="Q2878"/>
      <c r="R2878"/>
      <c r="S2878"/>
      <c r="T2878" s="17"/>
    </row>
    <row r="2879" spans="1:20" x14ac:dyDescent="0.3">
      <c r="A2879" s="10" t="str">
        <f>IF(ISBLANK('Step 1.1 Raw Data'!A2879),"-",'Step 1.1 Raw Data'!A2879)</f>
        <v>-</v>
      </c>
      <c r="B2879" t="e">
        <f t="shared" si="211"/>
        <v>#VALUE!</v>
      </c>
      <c r="C2879" t="e">
        <f t="shared" si="210"/>
        <v>#VALUE!</v>
      </c>
      <c r="D2879" t="str">
        <f>IF(ISBLANK('Step 1.1 Raw Data'!B2879),"-",'Step 1.1 Raw Data'!B2879)</f>
        <v>-</v>
      </c>
      <c r="E2879" t="str">
        <f>IF(ISBLANK('Step 1.1 Raw Data'!C2879),"-",'Step 1.1 Raw Data'!C2879)</f>
        <v>-</v>
      </c>
      <c r="F2879" t="str">
        <f>IF(ISBLANK('Step 1.1 Raw Data'!D2879),"-",'Step 1.1 Raw Data'!D2879)</f>
        <v>-</v>
      </c>
      <c r="G2879" s="17" t="e">
        <f t="shared" si="212"/>
        <v>#DIV/0!</v>
      </c>
      <c r="H2879" s="61" t="e">
        <f>(SQRT(3)*G2879*'Step 1.1 Raw Data'!$G$3*'Step 1.1 Raw Data'!$G$4)/1000</f>
        <v>#DIV/0!</v>
      </c>
      <c r="J2879" s="10"/>
      <c r="K2879"/>
      <c r="L2879"/>
      <c r="M2879"/>
      <c r="N2879" s="17"/>
      <c r="P2879" s="10"/>
      <c r="Q2879"/>
      <c r="R2879"/>
      <c r="S2879"/>
      <c r="T2879" s="17"/>
    </row>
    <row r="2880" spans="1:20" x14ac:dyDescent="0.3">
      <c r="A2880" s="10" t="str">
        <f>IF(ISBLANK('Step 1.1 Raw Data'!A2880),"-",'Step 1.1 Raw Data'!A2880)</f>
        <v>-</v>
      </c>
      <c r="B2880" t="e">
        <f t="shared" si="211"/>
        <v>#VALUE!</v>
      </c>
      <c r="C2880" t="e">
        <f t="shared" si="210"/>
        <v>#VALUE!</v>
      </c>
      <c r="D2880" t="str">
        <f>IF(ISBLANK('Step 1.1 Raw Data'!B2880),"-",'Step 1.1 Raw Data'!B2880)</f>
        <v>-</v>
      </c>
      <c r="E2880" t="str">
        <f>IF(ISBLANK('Step 1.1 Raw Data'!C2880),"-",'Step 1.1 Raw Data'!C2880)</f>
        <v>-</v>
      </c>
      <c r="F2880" t="str">
        <f>IF(ISBLANK('Step 1.1 Raw Data'!D2880),"-",'Step 1.1 Raw Data'!D2880)</f>
        <v>-</v>
      </c>
      <c r="G2880" s="17" t="e">
        <f t="shared" si="212"/>
        <v>#DIV/0!</v>
      </c>
      <c r="H2880" s="61" t="e">
        <f>(SQRT(3)*G2880*'Step 1.1 Raw Data'!$G$3*'Step 1.1 Raw Data'!$G$4)/1000</f>
        <v>#DIV/0!</v>
      </c>
      <c r="J2880" s="10"/>
      <c r="K2880"/>
      <c r="L2880"/>
      <c r="M2880"/>
      <c r="N2880" s="17"/>
      <c r="P2880" s="10"/>
      <c r="Q2880"/>
      <c r="R2880"/>
      <c r="S2880"/>
      <c r="T2880" s="17"/>
    </row>
    <row r="2881" spans="1:20" x14ac:dyDescent="0.3">
      <c r="A2881" s="10" t="str">
        <f>IF(ISBLANK('Step 1.1 Raw Data'!A2881),"-",'Step 1.1 Raw Data'!A2881)</f>
        <v>-</v>
      </c>
      <c r="B2881" t="e">
        <f t="shared" si="211"/>
        <v>#VALUE!</v>
      </c>
      <c r="C2881" t="e">
        <f t="shared" si="210"/>
        <v>#VALUE!</v>
      </c>
      <c r="D2881" t="str">
        <f>IF(ISBLANK('Step 1.1 Raw Data'!B2881),"-",'Step 1.1 Raw Data'!B2881)</f>
        <v>-</v>
      </c>
      <c r="E2881" t="str">
        <f>IF(ISBLANK('Step 1.1 Raw Data'!C2881),"-",'Step 1.1 Raw Data'!C2881)</f>
        <v>-</v>
      </c>
      <c r="F2881" t="str">
        <f>IF(ISBLANK('Step 1.1 Raw Data'!D2881),"-",'Step 1.1 Raw Data'!D2881)</f>
        <v>-</v>
      </c>
      <c r="G2881" s="17" t="e">
        <f t="shared" si="212"/>
        <v>#DIV/0!</v>
      </c>
      <c r="H2881" s="61" t="e">
        <f>(SQRT(3)*G2881*'Step 1.1 Raw Data'!$G$3*'Step 1.1 Raw Data'!$G$4)/1000</f>
        <v>#DIV/0!</v>
      </c>
      <c r="J2881" s="10"/>
      <c r="K2881"/>
      <c r="L2881"/>
      <c r="M2881"/>
      <c r="N2881" s="17"/>
      <c r="P2881" s="10"/>
      <c r="Q2881"/>
      <c r="R2881"/>
      <c r="S2881"/>
      <c r="T2881" s="17"/>
    </row>
    <row r="2882" spans="1:20" x14ac:dyDescent="0.3">
      <c r="A2882" s="10" t="str">
        <f>IF(ISBLANK('Step 1.1 Raw Data'!A2882),"-",'Step 1.1 Raw Data'!A2882)</f>
        <v>-</v>
      </c>
      <c r="B2882" t="e">
        <f t="shared" si="211"/>
        <v>#VALUE!</v>
      </c>
      <c r="C2882" t="e">
        <f t="shared" ref="C2882:C2948" si="213">WEEKDAY(A2882)</f>
        <v>#VALUE!</v>
      </c>
      <c r="D2882" t="str">
        <f>IF(ISBLANK('Step 1.1 Raw Data'!B2882),"-",'Step 1.1 Raw Data'!B2882)</f>
        <v>-</v>
      </c>
      <c r="E2882" t="str">
        <f>IF(ISBLANK('Step 1.1 Raw Data'!C2882),"-",'Step 1.1 Raw Data'!C2882)</f>
        <v>-</v>
      </c>
      <c r="F2882" t="str">
        <f>IF(ISBLANK('Step 1.1 Raw Data'!D2882),"-",'Step 1.1 Raw Data'!D2882)</f>
        <v>-</v>
      </c>
      <c r="G2882" s="17" t="e">
        <f t="shared" si="212"/>
        <v>#DIV/0!</v>
      </c>
      <c r="H2882" s="61" t="e">
        <f>(SQRT(3)*G2882*'Step 1.1 Raw Data'!$G$3*'Step 1.1 Raw Data'!$G$4)/1000</f>
        <v>#DIV/0!</v>
      </c>
      <c r="J2882" s="10"/>
      <c r="K2882"/>
      <c r="L2882"/>
      <c r="M2882"/>
      <c r="N2882" s="17"/>
      <c r="P2882" s="10"/>
      <c r="Q2882"/>
      <c r="R2882"/>
      <c r="S2882"/>
      <c r="T2882" s="17"/>
    </row>
    <row r="2883" spans="1:20" x14ac:dyDescent="0.3">
      <c r="A2883" s="10" t="str">
        <f>IF(ISBLANK('Step 1.1 Raw Data'!A2883),"-",'Step 1.1 Raw Data'!A2883)</f>
        <v>-</v>
      </c>
      <c r="B2883" t="e">
        <f t="shared" ref="B2883:B2946" si="214">HOUR(A2883)</f>
        <v>#VALUE!</v>
      </c>
      <c r="C2883" t="e">
        <f t="shared" si="213"/>
        <v>#VALUE!</v>
      </c>
      <c r="D2883" t="str">
        <f>IF(ISBLANK('Step 1.1 Raw Data'!B2883),"-",'Step 1.1 Raw Data'!B2883)</f>
        <v>-</v>
      </c>
      <c r="E2883" t="str">
        <f>IF(ISBLANK('Step 1.1 Raw Data'!C2883),"-",'Step 1.1 Raw Data'!C2883)</f>
        <v>-</v>
      </c>
      <c r="F2883" t="str">
        <f>IF(ISBLANK('Step 1.1 Raw Data'!D2883),"-",'Step 1.1 Raw Data'!D2883)</f>
        <v>-</v>
      </c>
      <c r="G2883" s="17" t="e">
        <f t="shared" ref="G2883:G2946" si="215">AVERAGE(D2883:F2883)</f>
        <v>#DIV/0!</v>
      </c>
      <c r="H2883" s="61" t="e">
        <f>(SQRT(3)*G2883*'Step 1.1 Raw Data'!$G$3*'Step 1.1 Raw Data'!$G$4)/1000</f>
        <v>#DIV/0!</v>
      </c>
      <c r="J2883" s="10"/>
      <c r="K2883"/>
      <c r="L2883"/>
      <c r="M2883"/>
      <c r="N2883" s="17"/>
      <c r="P2883" s="10"/>
      <c r="Q2883"/>
      <c r="R2883"/>
      <c r="S2883"/>
      <c r="T2883" s="17"/>
    </row>
    <row r="2884" spans="1:20" x14ac:dyDescent="0.3">
      <c r="A2884" s="10" t="str">
        <f>IF(ISBLANK('Step 1.1 Raw Data'!A2884),"-",'Step 1.1 Raw Data'!A2884)</f>
        <v>-</v>
      </c>
      <c r="B2884" t="e">
        <f t="shared" si="214"/>
        <v>#VALUE!</v>
      </c>
      <c r="C2884" t="e">
        <f t="shared" si="213"/>
        <v>#VALUE!</v>
      </c>
      <c r="D2884" t="str">
        <f>IF(ISBLANK('Step 1.1 Raw Data'!B2884),"-",'Step 1.1 Raw Data'!B2884)</f>
        <v>-</v>
      </c>
      <c r="E2884" t="str">
        <f>IF(ISBLANK('Step 1.1 Raw Data'!C2884),"-",'Step 1.1 Raw Data'!C2884)</f>
        <v>-</v>
      </c>
      <c r="F2884" t="str">
        <f>IF(ISBLANK('Step 1.1 Raw Data'!D2884),"-",'Step 1.1 Raw Data'!D2884)</f>
        <v>-</v>
      </c>
      <c r="G2884" s="17" t="e">
        <f t="shared" si="215"/>
        <v>#DIV/0!</v>
      </c>
      <c r="H2884" s="61" t="e">
        <f>(SQRT(3)*G2884*'Step 1.1 Raw Data'!$G$3*'Step 1.1 Raw Data'!$G$4)/1000</f>
        <v>#DIV/0!</v>
      </c>
      <c r="J2884" s="10"/>
      <c r="K2884"/>
      <c r="L2884"/>
      <c r="M2884"/>
      <c r="N2884" s="17"/>
      <c r="P2884" s="10"/>
      <c r="Q2884"/>
      <c r="R2884"/>
      <c r="S2884"/>
      <c r="T2884" s="17"/>
    </row>
    <row r="2885" spans="1:20" x14ac:dyDescent="0.3">
      <c r="A2885" s="10" t="str">
        <f>IF(ISBLANK('Step 1.1 Raw Data'!A2885),"-",'Step 1.1 Raw Data'!A2885)</f>
        <v>-</v>
      </c>
      <c r="B2885" t="e">
        <f t="shared" si="214"/>
        <v>#VALUE!</v>
      </c>
      <c r="C2885" t="e">
        <f t="shared" si="213"/>
        <v>#VALUE!</v>
      </c>
      <c r="D2885" t="str">
        <f>IF(ISBLANK('Step 1.1 Raw Data'!B2885),"-",'Step 1.1 Raw Data'!B2885)</f>
        <v>-</v>
      </c>
      <c r="E2885" t="str">
        <f>IF(ISBLANK('Step 1.1 Raw Data'!C2885),"-",'Step 1.1 Raw Data'!C2885)</f>
        <v>-</v>
      </c>
      <c r="F2885" t="str">
        <f>IF(ISBLANK('Step 1.1 Raw Data'!D2885),"-",'Step 1.1 Raw Data'!D2885)</f>
        <v>-</v>
      </c>
      <c r="G2885" s="17" t="e">
        <f t="shared" si="215"/>
        <v>#DIV/0!</v>
      </c>
      <c r="H2885" s="61" t="e">
        <f>(SQRT(3)*G2885*'Step 1.1 Raw Data'!$G$3*'Step 1.1 Raw Data'!$G$4)/1000</f>
        <v>#DIV/0!</v>
      </c>
      <c r="J2885" s="10"/>
      <c r="K2885"/>
      <c r="L2885"/>
      <c r="M2885"/>
      <c r="N2885" s="17"/>
      <c r="P2885" s="10"/>
      <c r="Q2885"/>
      <c r="R2885"/>
      <c r="S2885"/>
      <c r="T2885" s="17"/>
    </row>
    <row r="2886" spans="1:20" x14ac:dyDescent="0.3">
      <c r="A2886" s="10" t="str">
        <f>IF(ISBLANK('Step 1.1 Raw Data'!A2886),"-",'Step 1.1 Raw Data'!A2886)</f>
        <v>-</v>
      </c>
      <c r="B2886" t="e">
        <f t="shared" si="214"/>
        <v>#VALUE!</v>
      </c>
      <c r="C2886" t="e">
        <f t="shared" si="213"/>
        <v>#VALUE!</v>
      </c>
      <c r="D2886" t="str">
        <f>IF(ISBLANK('Step 1.1 Raw Data'!B2886),"-",'Step 1.1 Raw Data'!B2886)</f>
        <v>-</v>
      </c>
      <c r="E2886" t="str">
        <f>IF(ISBLANK('Step 1.1 Raw Data'!C2886),"-",'Step 1.1 Raw Data'!C2886)</f>
        <v>-</v>
      </c>
      <c r="F2886" t="str">
        <f>IF(ISBLANK('Step 1.1 Raw Data'!D2886),"-",'Step 1.1 Raw Data'!D2886)</f>
        <v>-</v>
      </c>
      <c r="G2886" s="17" t="e">
        <f t="shared" si="215"/>
        <v>#DIV/0!</v>
      </c>
      <c r="H2886" s="61" t="e">
        <f>(SQRT(3)*G2886*'Step 1.1 Raw Data'!$G$3*'Step 1.1 Raw Data'!$G$4)/1000</f>
        <v>#DIV/0!</v>
      </c>
      <c r="J2886" s="10"/>
      <c r="K2886"/>
      <c r="L2886"/>
      <c r="M2886"/>
      <c r="N2886" s="17"/>
      <c r="P2886" s="10"/>
      <c r="Q2886"/>
      <c r="R2886"/>
      <c r="S2886"/>
      <c r="T2886" s="17"/>
    </row>
    <row r="2887" spans="1:20" x14ac:dyDescent="0.3">
      <c r="A2887" s="10" t="str">
        <f>IF(ISBLANK('Step 1.1 Raw Data'!A2887),"-",'Step 1.1 Raw Data'!A2887)</f>
        <v>-</v>
      </c>
      <c r="B2887" t="e">
        <f t="shared" si="214"/>
        <v>#VALUE!</v>
      </c>
      <c r="C2887" t="e">
        <f t="shared" si="213"/>
        <v>#VALUE!</v>
      </c>
      <c r="D2887" t="str">
        <f>IF(ISBLANK('Step 1.1 Raw Data'!B2887),"-",'Step 1.1 Raw Data'!B2887)</f>
        <v>-</v>
      </c>
      <c r="E2887" t="str">
        <f>IF(ISBLANK('Step 1.1 Raw Data'!C2887),"-",'Step 1.1 Raw Data'!C2887)</f>
        <v>-</v>
      </c>
      <c r="F2887" t="str">
        <f>IF(ISBLANK('Step 1.1 Raw Data'!D2887),"-",'Step 1.1 Raw Data'!D2887)</f>
        <v>-</v>
      </c>
      <c r="G2887" s="17" t="e">
        <f t="shared" si="215"/>
        <v>#DIV/0!</v>
      </c>
      <c r="H2887" s="61" t="e">
        <f>(SQRT(3)*G2887*'Step 1.1 Raw Data'!$G$3*'Step 1.1 Raw Data'!$G$4)/1000</f>
        <v>#DIV/0!</v>
      </c>
      <c r="J2887" s="10"/>
      <c r="K2887"/>
      <c r="L2887"/>
      <c r="M2887"/>
      <c r="N2887" s="17"/>
      <c r="P2887" s="10"/>
      <c r="Q2887"/>
      <c r="R2887"/>
      <c r="S2887"/>
      <c r="T2887" s="17"/>
    </row>
    <row r="2888" spans="1:20" x14ac:dyDescent="0.3">
      <c r="A2888" s="10" t="str">
        <f>IF(ISBLANK('Step 1.1 Raw Data'!A2888),"-",'Step 1.1 Raw Data'!A2888)</f>
        <v>-</v>
      </c>
      <c r="B2888" t="e">
        <f t="shared" si="214"/>
        <v>#VALUE!</v>
      </c>
      <c r="C2888" t="e">
        <f t="shared" si="213"/>
        <v>#VALUE!</v>
      </c>
      <c r="D2888" t="str">
        <f>IF(ISBLANK('Step 1.1 Raw Data'!B2888),"-",'Step 1.1 Raw Data'!B2888)</f>
        <v>-</v>
      </c>
      <c r="E2888" t="str">
        <f>IF(ISBLANK('Step 1.1 Raw Data'!C2888),"-",'Step 1.1 Raw Data'!C2888)</f>
        <v>-</v>
      </c>
      <c r="F2888" t="str">
        <f>IF(ISBLANK('Step 1.1 Raw Data'!D2888),"-",'Step 1.1 Raw Data'!D2888)</f>
        <v>-</v>
      </c>
      <c r="G2888" s="17" t="e">
        <f t="shared" si="215"/>
        <v>#DIV/0!</v>
      </c>
      <c r="H2888" s="61" t="e">
        <f>(SQRT(3)*G2888*'Step 1.1 Raw Data'!$G$3*'Step 1.1 Raw Data'!$G$4)/1000</f>
        <v>#DIV/0!</v>
      </c>
      <c r="J2888" s="10"/>
      <c r="K2888"/>
      <c r="L2888"/>
      <c r="M2888"/>
      <c r="N2888" s="17"/>
      <c r="P2888" s="10"/>
      <c r="Q2888"/>
      <c r="R2888"/>
      <c r="S2888"/>
      <c r="T2888" s="17"/>
    </row>
    <row r="2889" spans="1:20" x14ac:dyDescent="0.3">
      <c r="A2889" s="10" t="str">
        <f>IF(ISBLANK('Step 1.1 Raw Data'!A2889),"-",'Step 1.1 Raw Data'!A2889)</f>
        <v>-</v>
      </c>
      <c r="B2889" t="e">
        <f t="shared" si="214"/>
        <v>#VALUE!</v>
      </c>
      <c r="C2889" t="e">
        <f t="shared" si="213"/>
        <v>#VALUE!</v>
      </c>
      <c r="D2889" t="str">
        <f>IF(ISBLANK('Step 1.1 Raw Data'!B2889),"-",'Step 1.1 Raw Data'!B2889)</f>
        <v>-</v>
      </c>
      <c r="E2889" t="str">
        <f>IF(ISBLANK('Step 1.1 Raw Data'!C2889),"-",'Step 1.1 Raw Data'!C2889)</f>
        <v>-</v>
      </c>
      <c r="F2889" t="str">
        <f>IF(ISBLANK('Step 1.1 Raw Data'!D2889),"-",'Step 1.1 Raw Data'!D2889)</f>
        <v>-</v>
      </c>
      <c r="G2889" s="17" t="e">
        <f t="shared" si="215"/>
        <v>#DIV/0!</v>
      </c>
      <c r="H2889" s="61" t="e">
        <f>(SQRT(3)*G2889*'Step 1.1 Raw Data'!$G$3*'Step 1.1 Raw Data'!$G$4)/1000</f>
        <v>#DIV/0!</v>
      </c>
      <c r="J2889" s="10"/>
      <c r="K2889"/>
      <c r="L2889"/>
      <c r="M2889"/>
      <c r="N2889" s="17"/>
      <c r="P2889" s="10"/>
      <c r="Q2889"/>
      <c r="R2889"/>
      <c r="S2889"/>
      <c r="T2889" s="17"/>
    </row>
    <row r="2890" spans="1:20" x14ac:dyDescent="0.3">
      <c r="A2890" s="10" t="str">
        <f>IF(ISBLANK('Step 1.1 Raw Data'!A2890),"-",'Step 1.1 Raw Data'!A2890)</f>
        <v>-</v>
      </c>
      <c r="B2890" t="e">
        <f t="shared" si="214"/>
        <v>#VALUE!</v>
      </c>
      <c r="C2890" t="e">
        <f t="shared" si="213"/>
        <v>#VALUE!</v>
      </c>
      <c r="D2890" t="str">
        <f>IF(ISBLANK('Step 1.1 Raw Data'!B2890),"-",'Step 1.1 Raw Data'!B2890)</f>
        <v>-</v>
      </c>
      <c r="E2890" t="str">
        <f>IF(ISBLANK('Step 1.1 Raw Data'!C2890),"-",'Step 1.1 Raw Data'!C2890)</f>
        <v>-</v>
      </c>
      <c r="F2890" t="str">
        <f>IF(ISBLANK('Step 1.1 Raw Data'!D2890),"-",'Step 1.1 Raw Data'!D2890)</f>
        <v>-</v>
      </c>
      <c r="G2890" s="17" t="e">
        <f t="shared" si="215"/>
        <v>#DIV/0!</v>
      </c>
      <c r="H2890" s="61" t="e">
        <f>(SQRT(3)*G2890*'Step 1.1 Raw Data'!$G$3*'Step 1.1 Raw Data'!$G$4)/1000</f>
        <v>#DIV/0!</v>
      </c>
      <c r="J2890" s="10"/>
      <c r="K2890"/>
      <c r="L2890"/>
      <c r="M2890"/>
      <c r="N2890" s="17"/>
      <c r="P2890" s="10"/>
      <c r="Q2890"/>
      <c r="R2890"/>
      <c r="S2890"/>
      <c r="T2890" s="17"/>
    </row>
    <row r="2891" spans="1:20" x14ac:dyDescent="0.3">
      <c r="A2891" s="10" t="str">
        <f>IF(ISBLANK('Step 1.1 Raw Data'!A2891),"-",'Step 1.1 Raw Data'!A2891)</f>
        <v>-</v>
      </c>
      <c r="B2891" t="e">
        <f t="shared" si="214"/>
        <v>#VALUE!</v>
      </c>
      <c r="C2891" t="e">
        <f t="shared" si="213"/>
        <v>#VALUE!</v>
      </c>
      <c r="D2891" t="str">
        <f>IF(ISBLANK('Step 1.1 Raw Data'!B2891),"-",'Step 1.1 Raw Data'!B2891)</f>
        <v>-</v>
      </c>
      <c r="E2891" t="str">
        <f>IF(ISBLANK('Step 1.1 Raw Data'!C2891),"-",'Step 1.1 Raw Data'!C2891)</f>
        <v>-</v>
      </c>
      <c r="F2891" t="str">
        <f>IF(ISBLANK('Step 1.1 Raw Data'!D2891),"-",'Step 1.1 Raw Data'!D2891)</f>
        <v>-</v>
      </c>
      <c r="G2891" s="17" t="e">
        <f t="shared" si="215"/>
        <v>#DIV/0!</v>
      </c>
      <c r="H2891" s="61" t="e">
        <f>(SQRT(3)*G2891*'Step 1.1 Raw Data'!$G$3*'Step 1.1 Raw Data'!$G$4)/1000</f>
        <v>#DIV/0!</v>
      </c>
      <c r="J2891" s="10"/>
      <c r="K2891"/>
      <c r="L2891"/>
      <c r="M2891"/>
      <c r="N2891" s="17"/>
      <c r="P2891" s="10"/>
      <c r="Q2891"/>
      <c r="R2891"/>
      <c r="S2891"/>
      <c r="T2891" s="17"/>
    </row>
    <row r="2892" spans="1:20" x14ac:dyDescent="0.3">
      <c r="A2892" s="10" t="str">
        <f>IF(ISBLANK('Step 1.1 Raw Data'!A2892),"-",'Step 1.1 Raw Data'!A2892)</f>
        <v>-</v>
      </c>
      <c r="B2892" t="e">
        <f t="shared" si="214"/>
        <v>#VALUE!</v>
      </c>
      <c r="C2892" t="e">
        <f t="shared" si="213"/>
        <v>#VALUE!</v>
      </c>
      <c r="D2892" t="str">
        <f>IF(ISBLANK('Step 1.1 Raw Data'!B2892),"-",'Step 1.1 Raw Data'!B2892)</f>
        <v>-</v>
      </c>
      <c r="E2892" t="str">
        <f>IF(ISBLANK('Step 1.1 Raw Data'!C2892),"-",'Step 1.1 Raw Data'!C2892)</f>
        <v>-</v>
      </c>
      <c r="F2892" t="str">
        <f>IF(ISBLANK('Step 1.1 Raw Data'!D2892),"-",'Step 1.1 Raw Data'!D2892)</f>
        <v>-</v>
      </c>
      <c r="G2892" s="17" t="e">
        <f t="shared" si="215"/>
        <v>#DIV/0!</v>
      </c>
      <c r="H2892" s="61" t="e">
        <f>(SQRT(3)*G2892*'Step 1.1 Raw Data'!$G$3*'Step 1.1 Raw Data'!$G$4)/1000</f>
        <v>#DIV/0!</v>
      </c>
      <c r="J2892" s="10"/>
      <c r="K2892"/>
      <c r="L2892"/>
      <c r="M2892"/>
      <c r="N2892" s="17"/>
      <c r="P2892" s="10"/>
      <c r="Q2892"/>
      <c r="R2892"/>
      <c r="S2892"/>
      <c r="T2892" s="17"/>
    </row>
    <row r="2893" spans="1:20" x14ac:dyDescent="0.3">
      <c r="A2893" s="10" t="str">
        <f>IF(ISBLANK('Step 1.1 Raw Data'!A2893),"-",'Step 1.1 Raw Data'!A2893)</f>
        <v>-</v>
      </c>
      <c r="B2893" t="e">
        <f t="shared" si="214"/>
        <v>#VALUE!</v>
      </c>
      <c r="C2893" t="e">
        <f t="shared" si="213"/>
        <v>#VALUE!</v>
      </c>
      <c r="D2893" t="str">
        <f>IF(ISBLANK('Step 1.1 Raw Data'!B2893),"-",'Step 1.1 Raw Data'!B2893)</f>
        <v>-</v>
      </c>
      <c r="E2893" t="str">
        <f>IF(ISBLANK('Step 1.1 Raw Data'!C2893),"-",'Step 1.1 Raw Data'!C2893)</f>
        <v>-</v>
      </c>
      <c r="F2893" t="str">
        <f>IF(ISBLANK('Step 1.1 Raw Data'!D2893),"-",'Step 1.1 Raw Data'!D2893)</f>
        <v>-</v>
      </c>
      <c r="G2893" s="17" t="e">
        <f t="shared" si="215"/>
        <v>#DIV/0!</v>
      </c>
      <c r="H2893" s="61" t="e">
        <f>(SQRT(3)*G2893*'Step 1.1 Raw Data'!$G$3*'Step 1.1 Raw Data'!$G$4)/1000</f>
        <v>#DIV/0!</v>
      </c>
      <c r="J2893" s="10"/>
      <c r="K2893"/>
      <c r="L2893"/>
      <c r="M2893"/>
      <c r="N2893" s="17"/>
      <c r="P2893" s="10"/>
      <c r="Q2893"/>
      <c r="R2893"/>
      <c r="S2893"/>
      <c r="T2893" s="17"/>
    </row>
    <row r="2894" spans="1:20" x14ac:dyDescent="0.3">
      <c r="A2894" s="10" t="str">
        <f>IF(ISBLANK('Step 1.1 Raw Data'!A2894),"-",'Step 1.1 Raw Data'!A2894)</f>
        <v>-</v>
      </c>
      <c r="B2894" t="e">
        <f t="shared" si="214"/>
        <v>#VALUE!</v>
      </c>
      <c r="C2894" t="e">
        <f t="shared" si="213"/>
        <v>#VALUE!</v>
      </c>
      <c r="D2894" t="str">
        <f>IF(ISBLANK('Step 1.1 Raw Data'!B2894),"-",'Step 1.1 Raw Data'!B2894)</f>
        <v>-</v>
      </c>
      <c r="E2894" t="str">
        <f>IF(ISBLANK('Step 1.1 Raw Data'!C2894),"-",'Step 1.1 Raw Data'!C2894)</f>
        <v>-</v>
      </c>
      <c r="F2894" t="str">
        <f>IF(ISBLANK('Step 1.1 Raw Data'!D2894),"-",'Step 1.1 Raw Data'!D2894)</f>
        <v>-</v>
      </c>
      <c r="G2894" s="17" t="e">
        <f t="shared" si="215"/>
        <v>#DIV/0!</v>
      </c>
      <c r="H2894" s="61" t="e">
        <f>(SQRT(3)*G2894*'Step 1.1 Raw Data'!$G$3*'Step 1.1 Raw Data'!$G$4)/1000</f>
        <v>#DIV/0!</v>
      </c>
      <c r="J2894" s="10"/>
      <c r="K2894"/>
      <c r="L2894"/>
      <c r="M2894"/>
      <c r="N2894" s="17"/>
      <c r="P2894" s="10"/>
      <c r="Q2894"/>
      <c r="R2894"/>
      <c r="S2894"/>
      <c r="T2894" s="17"/>
    </row>
    <row r="2895" spans="1:20" x14ac:dyDescent="0.3">
      <c r="A2895" s="10" t="str">
        <f>IF(ISBLANK('Step 1.1 Raw Data'!A2895),"-",'Step 1.1 Raw Data'!A2895)</f>
        <v>-</v>
      </c>
      <c r="B2895" t="e">
        <f t="shared" si="214"/>
        <v>#VALUE!</v>
      </c>
      <c r="C2895" t="e">
        <f t="shared" si="213"/>
        <v>#VALUE!</v>
      </c>
      <c r="D2895" t="str">
        <f>IF(ISBLANK('Step 1.1 Raw Data'!B2895),"-",'Step 1.1 Raw Data'!B2895)</f>
        <v>-</v>
      </c>
      <c r="E2895" t="str">
        <f>IF(ISBLANK('Step 1.1 Raw Data'!C2895),"-",'Step 1.1 Raw Data'!C2895)</f>
        <v>-</v>
      </c>
      <c r="F2895" t="str">
        <f>IF(ISBLANK('Step 1.1 Raw Data'!D2895),"-",'Step 1.1 Raw Data'!D2895)</f>
        <v>-</v>
      </c>
      <c r="G2895" s="17" t="e">
        <f t="shared" si="215"/>
        <v>#DIV/0!</v>
      </c>
      <c r="H2895" s="61" t="e">
        <f>(SQRT(3)*G2895*'Step 1.1 Raw Data'!$G$3*'Step 1.1 Raw Data'!$G$4)/1000</f>
        <v>#DIV/0!</v>
      </c>
      <c r="J2895" s="10"/>
      <c r="K2895"/>
      <c r="L2895"/>
      <c r="M2895"/>
      <c r="N2895" s="17"/>
      <c r="P2895" s="10"/>
      <c r="Q2895"/>
      <c r="R2895"/>
      <c r="S2895"/>
      <c r="T2895" s="17"/>
    </row>
    <row r="2896" spans="1:20" x14ac:dyDescent="0.3">
      <c r="A2896" s="10" t="str">
        <f>IF(ISBLANK('Step 1.1 Raw Data'!A2896),"-",'Step 1.1 Raw Data'!A2896)</f>
        <v>-</v>
      </c>
      <c r="B2896" t="e">
        <f t="shared" si="214"/>
        <v>#VALUE!</v>
      </c>
      <c r="C2896" t="e">
        <f t="shared" si="213"/>
        <v>#VALUE!</v>
      </c>
      <c r="D2896" t="str">
        <f>IF(ISBLANK('Step 1.1 Raw Data'!B2896),"-",'Step 1.1 Raw Data'!B2896)</f>
        <v>-</v>
      </c>
      <c r="E2896" t="str">
        <f>IF(ISBLANK('Step 1.1 Raw Data'!C2896),"-",'Step 1.1 Raw Data'!C2896)</f>
        <v>-</v>
      </c>
      <c r="F2896" t="str">
        <f>IF(ISBLANK('Step 1.1 Raw Data'!D2896),"-",'Step 1.1 Raw Data'!D2896)</f>
        <v>-</v>
      </c>
      <c r="G2896" s="17" t="e">
        <f t="shared" si="215"/>
        <v>#DIV/0!</v>
      </c>
      <c r="H2896" s="61" t="e">
        <f>(SQRT(3)*G2896*'Step 1.1 Raw Data'!$G$3*'Step 1.1 Raw Data'!$G$4)/1000</f>
        <v>#DIV/0!</v>
      </c>
      <c r="J2896" s="10"/>
      <c r="K2896"/>
      <c r="L2896"/>
      <c r="M2896"/>
      <c r="N2896" s="17"/>
      <c r="P2896" s="10"/>
      <c r="Q2896"/>
      <c r="R2896"/>
      <c r="S2896"/>
      <c r="T2896" s="17"/>
    </row>
    <row r="2897" spans="1:20" x14ac:dyDescent="0.3">
      <c r="A2897" s="10" t="str">
        <f>IF(ISBLANK('Step 1.1 Raw Data'!A2897),"-",'Step 1.1 Raw Data'!A2897)</f>
        <v>-</v>
      </c>
      <c r="B2897" t="e">
        <f t="shared" si="214"/>
        <v>#VALUE!</v>
      </c>
      <c r="C2897" t="e">
        <f t="shared" si="213"/>
        <v>#VALUE!</v>
      </c>
      <c r="D2897" t="str">
        <f>IF(ISBLANK('Step 1.1 Raw Data'!B2897),"-",'Step 1.1 Raw Data'!B2897)</f>
        <v>-</v>
      </c>
      <c r="E2897" t="str">
        <f>IF(ISBLANK('Step 1.1 Raw Data'!C2897),"-",'Step 1.1 Raw Data'!C2897)</f>
        <v>-</v>
      </c>
      <c r="F2897" t="str">
        <f>IF(ISBLANK('Step 1.1 Raw Data'!D2897),"-",'Step 1.1 Raw Data'!D2897)</f>
        <v>-</v>
      </c>
      <c r="G2897" s="17" t="e">
        <f t="shared" si="215"/>
        <v>#DIV/0!</v>
      </c>
      <c r="H2897" s="61" t="e">
        <f>(SQRT(3)*G2897*'Step 1.1 Raw Data'!$G$3*'Step 1.1 Raw Data'!$G$4)/1000</f>
        <v>#DIV/0!</v>
      </c>
      <c r="J2897" s="10"/>
      <c r="K2897"/>
      <c r="L2897"/>
      <c r="M2897"/>
      <c r="N2897" s="17"/>
      <c r="P2897" s="10"/>
      <c r="Q2897"/>
      <c r="R2897"/>
      <c r="S2897"/>
      <c r="T2897" s="17"/>
    </row>
    <row r="2898" spans="1:20" x14ac:dyDescent="0.3">
      <c r="A2898" s="10" t="str">
        <f>IF(ISBLANK('Step 1.1 Raw Data'!A2898),"-",'Step 1.1 Raw Data'!A2898)</f>
        <v>-</v>
      </c>
      <c r="B2898" t="e">
        <f t="shared" si="214"/>
        <v>#VALUE!</v>
      </c>
      <c r="C2898" t="e">
        <f t="shared" si="213"/>
        <v>#VALUE!</v>
      </c>
      <c r="D2898" t="str">
        <f>IF(ISBLANK('Step 1.1 Raw Data'!B2898),"-",'Step 1.1 Raw Data'!B2898)</f>
        <v>-</v>
      </c>
      <c r="E2898" t="str">
        <f>IF(ISBLANK('Step 1.1 Raw Data'!C2898),"-",'Step 1.1 Raw Data'!C2898)</f>
        <v>-</v>
      </c>
      <c r="F2898" t="str">
        <f>IF(ISBLANK('Step 1.1 Raw Data'!D2898),"-",'Step 1.1 Raw Data'!D2898)</f>
        <v>-</v>
      </c>
      <c r="G2898" s="17" t="e">
        <f t="shared" si="215"/>
        <v>#DIV/0!</v>
      </c>
      <c r="H2898" s="61" t="e">
        <f>(SQRT(3)*G2898*'Step 1.1 Raw Data'!$G$3*'Step 1.1 Raw Data'!$G$4)/1000</f>
        <v>#DIV/0!</v>
      </c>
      <c r="J2898" s="10"/>
      <c r="K2898"/>
      <c r="L2898"/>
      <c r="M2898"/>
      <c r="N2898" s="17"/>
      <c r="P2898" s="10"/>
      <c r="Q2898"/>
      <c r="R2898"/>
      <c r="S2898"/>
      <c r="T2898" s="17"/>
    </row>
    <row r="2899" spans="1:20" x14ac:dyDescent="0.3">
      <c r="A2899" s="10" t="str">
        <f>IF(ISBLANK('Step 1.1 Raw Data'!A2899),"-",'Step 1.1 Raw Data'!A2899)</f>
        <v>-</v>
      </c>
      <c r="B2899" t="e">
        <f t="shared" si="214"/>
        <v>#VALUE!</v>
      </c>
      <c r="C2899" t="e">
        <f t="shared" si="213"/>
        <v>#VALUE!</v>
      </c>
      <c r="D2899" t="str">
        <f>IF(ISBLANK('Step 1.1 Raw Data'!B2899),"-",'Step 1.1 Raw Data'!B2899)</f>
        <v>-</v>
      </c>
      <c r="E2899" t="str">
        <f>IF(ISBLANK('Step 1.1 Raw Data'!C2899),"-",'Step 1.1 Raw Data'!C2899)</f>
        <v>-</v>
      </c>
      <c r="F2899" t="str">
        <f>IF(ISBLANK('Step 1.1 Raw Data'!D2899),"-",'Step 1.1 Raw Data'!D2899)</f>
        <v>-</v>
      </c>
      <c r="G2899" s="17" t="e">
        <f t="shared" si="215"/>
        <v>#DIV/0!</v>
      </c>
      <c r="H2899" s="61" t="e">
        <f>(SQRT(3)*G2899*'Step 1.1 Raw Data'!$G$3*'Step 1.1 Raw Data'!$G$4)/1000</f>
        <v>#DIV/0!</v>
      </c>
      <c r="J2899" s="10"/>
      <c r="K2899"/>
      <c r="L2899"/>
      <c r="M2899"/>
      <c r="N2899" s="17"/>
      <c r="P2899" s="10"/>
      <c r="Q2899"/>
      <c r="R2899"/>
      <c r="S2899"/>
      <c r="T2899" s="17"/>
    </row>
    <row r="2900" spans="1:20" x14ac:dyDescent="0.3">
      <c r="A2900" s="10" t="str">
        <f>IF(ISBLANK('Step 1.1 Raw Data'!A2900),"-",'Step 1.1 Raw Data'!A2900)</f>
        <v>-</v>
      </c>
      <c r="B2900" t="e">
        <f t="shared" si="214"/>
        <v>#VALUE!</v>
      </c>
      <c r="C2900" t="e">
        <f t="shared" si="213"/>
        <v>#VALUE!</v>
      </c>
      <c r="D2900" t="str">
        <f>IF(ISBLANK('Step 1.1 Raw Data'!B2900),"-",'Step 1.1 Raw Data'!B2900)</f>
        <v>-</v>
      </c>
      <c r="E2900" t="str">
        <f>IF(ISBLANK('Step 1.1 Raw Data'!C2900),"-",'Step 1.1 Raw Data'!C2900)</f>
        <v>-</v>
      </c>
      <c r="F2900" t="str">
        <f>IF(ISBLANK('Step 1.1 Raw Data'!D2900),"-",'Step 1.1 Raw Data'!D2900)</f>
        <v>-</v>
      </c>
      <c r="G2900" s="17" t="e">
        <f t="shared" si="215"/>
        <v>#DIV/0!</v>
      </c>
      <c r="H2900" s="61" t="e">
        <f>(SQRT(3)*G2900*'Step 1.1 Raw Data'!$G$3*'Step 1.1 Raw Data'!$G$4)/1000</f>
        <v>#DIV/0!</v>
      </c>
      <c r="J2900" s="10"/>
      <c r="K2900"/>
      <c r="L2900"/>
      <c r="M2900"/>
      <c r="N2900" s="17"/>
      <c r="P2900" s="10"/>
      <c r="Q2900"/>
      <c r="R2900"/>
      <c r="S2900"/>
      <c r="T2900" s="17"/>
    </row>
    <row r="2901" spans="1:20" x14ac:dyDescent="0.3">
      <c r="A2901" s="10" t="str">
        <f>IF(ISBLANK('Step 1.1 Raw Data'!A2901),"-",'Step 1.1 Raw Data'!A2901)</f>
        <v>-</v>
      </c>
      <c r="B2901" t="e">
        <f t="shared" si="214"/>
        <v>#VALUE!</v>
      </c>
      <c r="C2901" t="e">
        <f t="shared" si="213"/>
        <v>#VALUE!</v>
      </c>
      <c r="D2901" t="str">
        <f>IF(ISBLANK('Step 1.1 Raw Data'!B2901),"-",'Step 1.1 Raw Data'!B2901)</f>
        <v>-</v>
      </c>
      <c r="E2901" t="str">
        <f>IF(ISBLANK('Step 1.1 Raw Data'!C2901),"-",'Step 1.1 Raw Data'!C2901)</f>
        <v>-</v>
      </c>
      <c r="F2901" t="str">
        <f>IF(ISBLANK('Step 1.1 Raw Data'!D2901),"-",'Step 1.1 Raw Data'!D2901)</f>
        <v>-</v>
      </c>
      <c r="G2901" s="17" t="e">
        <f t="shared" si="215"/>
        <v>#DIV/0!</v>
      </c>
      <c r="H2901" s="61" t="e">
        <f>(SQRT(3)*G2901*'Step 1.1 Raw Data'!$G$3*'Step 1.1 Raw Data'!$G$4)/1000</f>
        <v>#DIV/0!</v>
      </c>
      <c r="J2901" s="10"/>
      <c r="K2901"/>
      <c r="L2901"/>
      <c r="M2901"/>
      <c r="N2901" s="17"/>
      <c r="P2901" s="10"/>
      <c r="Q2901"/>
      <c r="R2901"/>
      <c r="S2901"/>
      <c r="T2901" s="17"/>
    </row>
    <row r="2902" spans="1:20" x14ac:dyDescent="0.3">
      <c r="A2902" s="10" t="str">
        <f>IF(ISBLANK('Step 1.1 Raw Data'!A2902),"-",'Step 1.1 Raw Data'!A2902)</f>
        <v>-</v>
      </c>
      <c r="B2902" t="e">
        <f t="shared" si="214"/>
        <v>#VALUE!</v>
      </c>
      <c r="C2902" t="e">
        <f t="shared" si="213"/>
        <v>#VALUE!</v>
      </c>
      <c r="D2902" t="str">
        <f>IF(ISBLANK('Step 1.1 Raw Data'!B2902),"-",'Step 1.1 Raw Data'!B2902)</f>
        <v>-</v>
      </c>
      <c r="E2902" t="str">
        <f>IF(ISBLANK('Step 1.1 Raw Data'!C2902),"-",'Step 1.1 Raw Data'!C2902)</f>
        <v>-</v>
      </c>
      <c r="F2902" t="str">
        <f>IF(ISBLANK('Step 1.1 Raw Data'!D2902),"-",'Step 1.1 Raw Data'!D2902)</f>
        <v>-</v>
      </c>
      <c r="G2902" s="17" t="e">
        <f t="shared" si="215"/>
        <v>#DIV/0!</v>
      </c>
      <c r="H2902" s="61" t="e">
        <f>(SQRT(3)*G2902*'Step 1.1 Raw Data'!$G$3*'Step 1.1 Raw Data'!$G$4)/1000</f>
        <v>#DIV/0!</v>
      </c>
      <c r="J2902" s="10"/>
      <c r="K2902"/>
      <c r="L2902"/>
      <c r="M2902"/>
      <c r="N2902" s="17"/>
      <c r="P2902" s="10"/>
      <c r="Q2902"/>
      <c r="R2902"/>
      <c r="S2902"/>
      <c r="T2902" s="17"/>
    </row>
    <row r="2903" spans="1:20" x14ac:dyDescent="0.3">
      <c r="A2903" s="10" t="str">
        <f>IF(ISBLANK('Step 1.1 Raw Data'!A2903),"-",'Step 1.1 Raw Data'!A2903)</f>
        <v>-</v>
      </c>
      <c r="B2903" t="e">
        <f t="shared" si="214"/>
        <v>#VALUE!</v>
      </c>
      <c r="C2903" t="e">
        <f t="shared" si="213"/>
        <v>#VALUE!</v>
      </c>
      <c r="D2903" t="str">
        <f>IF(ISBLANK('Step 1.1 Raw Data'!B2903),"-",'Step 1.1 Raw Data'!B2903)</f>
        <v>-</v>
      </c>
      <c r="E2903" t="str">
        <f>IF(ISBLANK('Step 1.1 Raw Data'!C2903),"-",'Step 1.1 Raw Data'!C2903)</f>
        <v>-</v>
      </c>
      <c r="F2903" t="str">
        <f>IF(ISBLANK('Step 1.1 Raw Data'!D2903),"-",'Step 1.1 Raw Data'!D2903)</f>
        <v>-</v>
      </c>
      <c r="G2903" s="17" t="e">
        <f t="shared" si="215"/>
        <v>#DIV/0!</v>
      </c>
      <c r="H2903" s="61" t="e">
        <f>(SQRT(3)*G2903*'Step 1.1 Raw Data'!$G$3*'Step 1.1 Raw Data'!$G$4)/1000</f>
        <v>#DIV/0!</v>
      </c>
      <c r="J2903" s="10"/>
      <c r="K2903"/>
      <c r="L2903"/>
      <c r="M2903"/>
      <c r="N2903" s="17"/>
      <c r="P2903" s="10"/>
      <c r="Q2903"/>
      <c r="R2903"/>
      <c r="S2903"/>
      <c r="T2903" s="17"/>
    </row>
    <row r="2904" spans="1:20" x14ac:dyDescent="0.3">
      <c r="A2904" s="10" t="str">
        <f>IF(ISBLANK('Step 1.1 Raw Data'!A2904),"-",'Step 1.1 Raw Data'!A2904)</f>
        <v>-</v>
      </c>
      <c r="B2904" t="e">
        <f t="shared" si="214"/>
        <v>#VALUE!</v>
      </c>
      <c r="C2904" t="e">
        <f t="shared" si="213"/>
        <v>#VALUE!</v>
      </c>
      <c r="D2904" t="str">
        <f>IF(ISBLANK('Step 1.1 Raw Data'!B2904),"-",'Step 1.1 Raw Data'!B2904)</f>
        <v>-</v>
      </c>
      <c r="E2904" t="str">
        <f>IF(ISBLANK('Step 1.1 Raw Data'!C2904),"-",'Step 1.1 Raw Data'!C2904)</f>
        <v>-</v>
      </c>
      <c r="F2904" t="str">
        <f>IF(ISBLANK('Step 1.1 Raw Data'!D2904),"-",'Step 1.1 Raw Data'!D2904)</f>
        <v>-</v>
      </c>
      <c r="G2904" s="17" t="e">
        <f t="shared" si="215"/>
        <v>#DIV/0!</v>
      </c>
      <c r="H2904" s="61" t="e">
        <f>(SQRT(3)*G2904*'Step 1.1 Raw Data'!$G$3*'Step 1.1 Raw Data'!$G$4)/1000</f>
        <v>#DIV/0!</v>
      </c>
      <c r="J2904" s="10"/>
      <c r="K2904"/>
      <c r="L2904"/>
      <c r="M2904"/>
      <c r="N2904" s="17"/>
      <c r="P2904" s="10"/>
      <c r="Q2904"/>
      <c r="R2904"/>
      <c r="S2904"/>
      <c r="T2904" s="17"/>
    </row>
    <row r="2905" spans="1:20" x14ac:dyDescent="0.3">
      <c r="A2905" s="10" t="str">
        <f>IF(ISBLANK('Step 1.1 Raw Data'!A2905),"-",'Step 1.1 Raw Data'!A2905)</f>
        <v>-</v>
      </c>
      <c r="B2905" t="e">
        <f t="shared" si="214"/>
        <v>#VALUE!</v>
      </c>
      <c r="C2905" t="e">
        <f t="shared" si="213"/>
        <v>#VALUE!</v>
      </c>
      <c r="D2905" t="str">
        <f>IF(ISBLANK('Step 1.1 Raw Data'!B2905),"-",'Step 1.1 Raw Data'!B2905)</f>
        <v>-</v>
      </c>
      <c r="E2905" t="str">
        <f>IF(ISBLANK('Step 1.1 Raw Data'!C2905),"-",'Step 1.1 Raw Data'!C2905)</f>
        <v>-</v>
      </c>
      <c r="F2905" t="str">
        <f>IF(ISBLANK('Step 1.1 Raw Data'!D2905),"-",'Step 1.1 Raw Data'!D2905)</f>
        <v>-</v>
      </c>
      <c r="G2905" s="17" t="e">
        <f t="shared" si="215"/>
        <v>#DIV/0!</v>
      </c>
      <c r="H2905" s="61" t="e">
        <f>(SQRT(3)*G2905*'Step 1.1 Raw Data'!$G$3*'Step 1.1 Raw Data'!$G$4)/1000</f>
        <v>#DIV/0!</v>
      </c>
      <c r="J2905" s="10"/>
      <c r="K2905"/>
      <c r="L2905"/>
      <c r="M2905"/>
      <c r="N2905" s="17"/>
      <c r="P2905" s="10"/>
      <c r="Q2905"/>
      <c r="R2905"/>
      <c r="S2905"/>
      <c r="T2905" s="17"/>
    </row>
    <row r="2906" spans="1:20" x14ac:dyDescent="0.3">
      <c r="A2906" s="10" t="str">
        <f>IF(ISBLANK('Step 1.1 Raw Data'!A2906),"-",'Step 1.1 Raw Data'!A2906)</f>
        <v>-</v>
      </c>
      <c r="B2906" t="e">
        <f t="shared" si="214"/>
        <v>#VALUE!</v>
      </c>
      <c r="C2906" t="e">
        <f t="shared" si="213"/>
        <v>#VALUE!</v>
      </c>
      <c r="D2906" t="str">
        <f>IF(ISBLANK('Step 1.1 Raw Data'!B2906),"-",'Step 1.1 Raw Data'!B2906)</f>
        <v>-</v>
      </c>
      <c r="E2906" t="str">
        <f>IF(ISBLANK('Step 1.1 Raw Data'!C2906),"-",'Step 1.1 Raw Data'!C2906)</f>
        <v>-</v>
      </c>
      <c r="F2906" t="str">
        <f>IF(ISBLANK('Step 1.1 Raw Data'!D2906),"-",'Step 1.1 Raw Data'!D2906)</f>
        <v>-</v>
      </c>
      <c r="G2906" s="17" t="e">
        <f t="shared" si="215"/>
        <v>#DIV/0!</v>
      </c>
      <c r="H2906" s="61" t="e">
        <f>(SQRT(3)*G2906*'Step 1.1 Raw Data'!$G$3*'Step 1.1 Raw Data'!$G$4)/1000</f>
        <v>#DIV/0!</v>
      </c>
      <c r="J2906" s="10"/>
      <c r="K2906"/>
      <c r="L2906"/>
      <c r="M2906"/>
      <c r="N2906" s="17"/>
      <c r="P2906" s="10"/>
      <c r="Q2906"/>
      <c r="R2906"/>
      <c r="S2906"/>
      <c r="T2906" s="17"/>
    </row>
    <row r="2907" spans="1:20" x14ac:dyDescent="0.3">
      <c r="A2907" s="10" t="str">
        <f>IF(ISBLANK('Step 1.1 Raw Data'!A2907),"-",'Step 1.1 Raw Data'!A2907)</f>
        <v>-</v>
      </c>
      <c r="B2907" t="e">
        <f t="shared" si="214"/>
        <v>#VALUE!</v>
      </c>
      <c r="C2907" t="e">
        <f t="shared" si="213"/>
        <v>#VALUE!</v>
      </c>
      <c r="D2907" t="str">
        <f>IF(ISBLANK('Step 1.1 Raw Data'!B2907),"-",'Step 1.1 Raw Data'!B2907)</f>
        <v>-</v>
      </c>
      <c r="E2907" t="str">
        <f>IF(ISBLANK('Step 1.1 Raw Data'!C2907),"-",'Step 1.1 Raw Data'!C2907)</f>
        <v>-</v>
      </c>
      <c r="F2907" t="str">
        <f>IF(ISBLANK('Step 1.1 Raw Data'!D2907),"-",'Step 1.1 Raw Data'!D2907)</f>
        <v>-</v>
      </c>
      <c r="G2907" s="17" t="e">
        <f t="shared" si="215"/>
        <v>#DIV/0!</v>
      </c>
      <c r="H2907" s="61" t="e">
        <f>(SQRT(3)*G2907*'Step 1.1 Raw Data'!$G$3*'Step 1.1 Raw Data'!$G$4)/1000</f>
        <v>#DIV/0!</v>
      </c>
      <c r="J2907" s="10"/>
      <c r="K2907"/>
      <c r="L2907"/>
      <c r="M2907"/>
      <c r="N2907" s="17"/>
      <c r="P2907" s="10"/>
      <c r="Q2907"/>
      <c r="R2907"/>
      <c r="S2907"/>
      <c r="T2907" s="17"/>
    </row>
    <row r="2908" spans="1:20" x14ac:dyDescent="0.3">
      <c r="A2908" s="10" t="str">
        <f>IF(ISBLANK('Step 1.1 Raw Data'!A2908),"-",'Step 1.1 Raw Data'!A2908)</f>
        <v>-</v>
      </c>
      <c r="B2908" t="e">
        <f t="shared" si="214"/>
        <v>#VALUE!</v>
      </c>
      <c r="C2908" t="e">
        <f t="shared" si="213"/>
        <v>#VALUE!</v>
      </c>
      <c r="D2908" t="str">
        <f>IF(ISBLANK('Step 1.1 Raw Data'!B2908),"-",'Step 1.1 Raw Data'!B2908)</f>
        <v>-</v>
      </c>
      <c r="E2908" t="str">
        <f>IF(ISBLANK('Step 1.1 Raw Data'!C2908),"-",'Step 1.1 Raw Data'!C2908)</f>
        <v>-</v>
      </c>
      <c r="F2908" t="str">
        <f>IF(ISBLANK('Step 1.1 Raw Data'!D2908),"-",'Step 1.1 Raw Data'!D2908)</f>
        <v>-</v>
      </c>
      <c r="G2908" s="17" t="e">
        <f t="shared" si="215"/>
        <v>#DIV/0!</v>
      </c>
      <c r="H2908" s="61" t="e">
        <f>(SQRT(3)*G2908*'Step 1.1 Raw Data'!$G$3*'Step 1.1 Raw Data'!$G$4)/1000</f>
        <v>#DIV/0!</v>
      </c>
      <c r="J2908" s="10"/>
      <c r="K2908"/>
      <c r="L2908"/>
      <c r="M2908"/>
      <c r="N2908" s="17"/>
      <c r="P2908" s="10"/>
      <c r="Q2908"/>
      <c r="R2908"/>
      <c r="S2908"/>
      <c r="T2908" s="17"/>
    </row>
    <row r="2909" spans="1:20" x14ac:dyDescent="0.3">
      <c r="A2909" s="10" t="str">
        <f>IF(ISBLANK('Step 1.1 Raw Data'!A2909),"-",'Step 1.1 Raw Data'!A2909)</f>
        <v>-</v>
      </c>
      <c r="B2909" t="e">
        <f t="shared" si="214"/>
        <v>#VALUE!</v>
      </c>
      <c r="C2909" t="e">
        <f t="shared" si="213"/>
        <v>#VALUE!</v>
      </c>
      <c r="D2909" t="str">
        <f>IF(ISBLANK('Step 1.1 Raw Data'!B2909),"-",'Step 1.1 Raw Data'!B2909)</f>
        <v>-</v>
      </c>
      <c r="E2909" t="str">
        <f>IF(ISBLANK('Step 1.1 Raw Data'!C2909),"-",'Step 1.1 Raw Data'!C2909)</f>
        <v>-</v>
      </c>
      <c r="F2909" t="str">
        <f>IF(ISBLANK('Step 1.1 Raw Data'!D2909),"-",'Step 1.1 Raw Data'!D2909)</f>
        <v>-</v>
      </c>
      <c r="G2909" s="17" t="e">
        <f t="shared" si="215"/>
        <v>#DIV/0!</v>
      </c>
      <c r="H2909" s="61" t="e">
        <f>(SQRT(3)*G2909*'Step 1.1 Raw Data'!$G$3*'Step 1.1 Raw Data'!$G$4)/1000</f>
        <v>#DIV/0!</v>
      </c>
      <c r="J2909" s="10"/>
      <c r="K2909"/>
      <c r="L2909"/>
      <c r="M2909"/>
      <c r="N2909" s="17"/>
      <c r="P2909" s="10"/>
      <c r="Q2909"/>
      <c r="R2909"/>
      <c r="S2909"/>
      <c r="T2909" s="17"/>
    </row>
    <row r="2910" spans="1:20" x14ac:dyDescent="0.3">
      <c r="A2910" s="10" t="str">
        <f>IF(ISBLANK('Step 1.1 Raw Data'!A2910),"-",'Step 1.1 Raw Data'!A2910)</f>
        <v>-</v>
      </c>
      <c r="B2910" t="e">
        <f t="shared" si="214"/>
        <v>#VALUE!</v>
      </c>
      <c r="C2910" t="e">
        <f t="shared" si="213"/>
        <v>#VALUE!</v>
      </c>
      <c r="D2910" t="str">
        <f>IF(ISBLANK('Step 1.1 Raw Data'!B2910),"-",'Step 1.1 Raw Data'!B2910)</f>
        <v>-</v>
      </c>
      <c r="E2910" t="str">
        <f>IF(ISBLANK('Step 1.1 Raw Data'!C2910),"-",'Step 1.1 Raw Data'!C2910)</f>
        <v>-</v>
      </c>
      <c r="F2910" t="str">
        <f>IF(ISBLANK('Step 1.1 Raw Data'!D2910),"-",'Step 1.1 Raw Data'!D2910)</f>
        <v>-</v>
      </c>
      <c r="G2910" s="17" t="e">
        <f t="shared" si="215"/>
        <v>#DIV/0!</v>
      </c>
      <c r="H2910" s="61" t="e">
        <f>(SQRT(3)*G2910*'Step 1.1 Raw Data'!$G$3*'Step 1.1 Raw Data'!$G$4)/1000</f>
        <v>#DIV/0!</v>
      </c>
      <c r="J2910" s="10"/>
      <c r="K2910"/>
      <c r="L2910"/>
      <c r="M2910"/>
      <c r="N2910" s="17"/>
      <c r="P2910" s="10"/>
      <c r="Q2910"/>
      <c r="R2910"/>
      <c r="S2910"/>
      <c r="T2910" s="17"/>
    </row>
    <row r="2911" spans="1:20" x14ac:dyDescent="0.3">
      <c r="A2911" s="10" t="str">
        <f>IF(ISBLANK('Step 1.1 Raw Data'!A2911),"-",'Step 1.1 Raw Data'!A2911)</f>
        <v>-</v>
      </c>
      <c r="B2911" t="e">
        <f t="shared" si="214"/>
        <v>#VALUE!</v>
      </c>
      <c r="C2911" t="e">
        <f t="shared" si="213"/>
        <v>#VALUE!</v>
      </c>
      <c r="D2911" t="str">
        <f>IF(ISBLANK('Step 1.1 Raw Data'!B2911),"-",'Step 1.1 Raw Data'!B2911)</f>
        <v>-</v>
      </c>
      <c r="E2911" t="str">
        <f>IF(ISBLANK('Step 1.1 Raw Data'!C2911),"-",'Step 1.1 Raw Data'!C2911)</f>
        <v>-</v>
      </c>
      <c r="F2911" t="str">
        <f>IF(ISBLANK('Step 1.1 Raw Data'!D2911),"-",'Step 1.1 Raw Data'!D2911)</f>
        <v>-</v>
      </c>
      <c r="G2911" s="17" t="e">
        <f t="shared" si="215"/>
        <v>#DIV/0!</v>
      </c>
      <c r="H2911" s="61" t="e">
        <f>(SQRT(3)*G2911*'Step 1.1 Raw Data'!$G$3*'Step 1.1 Raw Data'!$G$4)/1000</f>
        <v>#DIV/0!</v>
      </c>
      <c r="J2911" s="10"/>
      <c r="K2911"/>
      <c r="L2911"/>
      <c r="M2911"/>
      <c r="N2911" s="17"/>
      <c r="P2911" s="10"/>
      <c r="Q2911"/>
      <c r="R2911"/>
      <c r="S2911"/>
      <c r="T2911" s="17"/>
    </row>
    <row r="2912" spans="1:20" x14ac:dyDescent="0.3">
      <c r="A2912" s="10" t="str">
        <f>IF(ISBLANK('Step 1.1 Raw Data'!A2912),"-",'Step 1.1 Raw Data'!A2912)</f>
        <v>-</v>
      </c>
      <c r="B2912" t="e">
        <f t="shared" si="214"/>
        <v>#VALUE!</v>
      </c>
      <c r="C2912" t="e">
        <f t="shared" si="213"/>
        <v>#VALUE!</v>
      </c>
      <c r="D2912" t="str">
        <f>IF(ISBLANK('Step 1.1 Raw Data'!B2912),"-",'Step 1.1 Raw Data'!B2912)</f>
        <v>-</v>
      </c>
      <c r="E2912" t="str">
        <f>IF(ISBLANK('Step 1.1 Raw Data'!C2912),"-",'Step 1.1 Raw Data'!C2912)</f>
        <v>-</v>
      </c>
      <c r="F2912" t="str">
        <f>IF(ISBLANK('Step 1.1 Raw Data'!D2912),"-",'Step 1.1 Raw Data'!D2912)</f>
        <v>-</v>
      </c>
      <c r="G2912" s="17" t="e">
        <f t="shared" si="215"/>
        <v>#DIV/0!</v>
      </c>
      <c r="H2912" s="61" t="e">
        <f>(SQRT(3)*G2912*'Step 1.1 Raw Data'!$G$3*'Step 1.1 Raw Data'!$G$4)/1000</f>
        <v>#DIV/0!</v>
      </c>
      <c r="J2912" s="10"/>
      <c r="K2912"/>
      <c r="L2912"/>
      <c r="M2912"/>
      <c r="N2912" s="17"/>
      <c r="P2912" s="10"/>
      <c r="Q2912"/>
      <c r="R2912"/>
      <c r="S2912"/>
      <c r="T2912" s="17"/>
    </row>
    <row r="2913" spans="1:20" x14ac:dyDescent="0.3">
      <c r="A2913" s="10" t="str">
        <f>IF(ISBLANK('Step 1.1 Raw Data'!A2913),"-",'Step 1.1 Raw Data'!A2913)</f>
        <v>-</v>
      </c>
      <c r="B2913" t="e">
        <f t="shared" si="214"/>
        <v>#VALUE!</v>
      </c>
      <c r="C2913" t="e">
        <f t="shared" si="213"/>
        <v>#VALUE!</v>
      </c>
      <c r="D2913" t="str">
        <f>IF(ISBLANK('Step 1.1 Raw Data'!B2913),"-",'Step 1.1 Raw Data'!B2913)</f>
        <v>-</v>
      </c>
      <c r="E2913" t="str">
        <f>IF(ISBLANK('Step 1.1 Raw Data'!C2913),"-",'Step 1.1 Raw Data'!C2913)</f>
        <v>-</v>
      </c>
      <c r="F2913" t="str">
        <f>IF(ISBLANK('Step 1.1 Raw Data'!D2913),"-",'Step 1.1 Raw Data'!D2913)</f>
        <v>-</v>
      </c>
      <c r="G2913" s="17" t="e">
        <f t="shared" si="215"/>
        <v>#DIV/0!</v>
      </c>
      <c r="H2913" s="61" t="e">
        <f>(SQRT(3)*G2913*'Step 1.1 Raw Data'!$G$3*'Step 1.1 Raw Data'!$G$4)/1000</f>
        <v>#DIV/0!</v>
      </c>
      <c r="J2913" s="10"/>
      <c r="K2913"/>
      <c r="L2913"/>
      <c r="M2913"/>
      <c r="N2913" s="17"/>
      <c r="P2913" s="10"/>
      <c r="Q2913"/>
      <c r="R2913"/>
      <c r="S2913"/>
      <c r="T2913" s="17"/>
    </row>
    <row r="2914" spans="1:20" x14ac:dyDescent="0.3">
      <c r="A2914" s="10" t="str">
        <f>IF(ISBLANK('Step 1.1 Raw Data'!A2914),"-",'Step 1.1 Raw Data'!A2914)</f>
        <v>-</v>
      </c>
      <c r="B2914" t="e">
        <f t="shared" si="214"/>
        <v>#VALUE!</v>
      </c>
      <c r="C2914" t="e">
        <f t="shared" si="213"/>
        <v>#VALUE!</v>
      </c>
      <c r="D2914" t="str">
        <f>IF(ISBLANK('Step 1.1 Raw Data'!B2914),"-",'Step 1.1 Raw Data'!B2914)</f>
        <v>-</v>
      </c>
      <c r="E2914" t="str">
        <f>IF(ISBLANK('Step 1.1 Raw Data'!C2914),"-",'Step 1.1 Raw Data'!C2914)</f>
        <v>-</v>
      </c>
      <c r="F2914" t="str">
        <f>IF(ISBLANK('Step 1.1 Raw Data'!D2914),"-",'Step 1.1 Raw Data'!D2914)</f>
        <v>-</v>
      </c>
      <c r="G2914" s="17" t="e">
        <f t="shared" si="215"/>
        <v>#DIV/0!</v>
      </c>
      <c r="H2914" s="61" t="e">
        <f>(SQRT(3)*G2914*'Step 1.1 Raw Data'!$G$3*'Step 1.1 Raw Data'!$G$4)/1000</f>
        <v>#DIV/0!</v>
      </c>
      <c r="J2914" s="10"/>
      <c r="K2914"/>
      <c r="L2914"/>
      <c r="M2914"/>
      <c r="N2914" s="17"/>
      <c r="P2914" s="10"/>
      <c r="Q2914"/>
      <c r="R2914"/>
      <c r="S2914"/>
      <c r="T2914" s="17"/>
    </row>
    <row r="2915" spans="1:20" x14ac:dyDescent="0.3">
      <c r="A2915" s="10" t="str">
        <f>IF(ISBLANK('Step 1.1 Raw Data'!A2915),"-",'Step 1.1 Raw Data'!A2915)</f>
        <v>-</v>
      </c>
      <c r="B2915" t="e">
        <f t="shared" si="214"/>
        <v>#VALUE!</v>
      </c>
      <c r="C2915" t="e">
        <f t="shared" si="213"/>
        <v>#VALUE!</v>
      </c>
      <c r="D2915" t="str">
        <f>IF(ISBLANK('Step 1.1 Raw Data'!B2915),"-",'Step 1.1 Raw Data'!B2915)</f>
        <v>-</v>
      </c>
      <c r="E2915" t="str">
        <f>IF(ISBLANK('Step 1.1 Raw Data'!C2915),"-",'Step 1.1 Raw Data'!C2915)</f>
        <v>-</v>
      </c>
      <c r="F2915" t="str">
        <f>IF(ISBLANK('Step 1.1 Raw Data'!D2915),"-",'Step 1.1 Raw Data'!D2915)</f>
        <v>-</v>
      </c>
      <c r="G2915" s="17" t="e">
        <f t="shared" si="215"/>
        <v>#DIV/0!</v>
      </c>
      <c r="H2915" s="61" t="e">
        <f>(SQRT(3)*G2915*'Step 1.1 Raw Data'!$G$3*'Step 1.1 Raw Data'!$G$4)/1000</f>
        <v>#DIV/0!</v>
      </c>
      <c r="J2915" s="10"/>
      <c r="K2915"/>
      <c r="L2915"/>
      <c r="M2915"/>
      <c r="N2915" s="17"/>
      <c r="P2915" s="10"/>
      <c r="Q2915"/>
      <c r="R2915"/>
      <c r="S2915"/>
      <c r="T2915" s="17"/>
    </row>
    <row r="2916" spans="1:20" x14ac:dyDescent="0.3">
      <c r="A2916" s="10" t="str">
        <f>IF(ISBLANK('Step 1.1 Raw Data'!A2916),"-",'Step 1.1 Raw Data'!A2916)</f>
        <v>-</v>
      </c>
      <c r="B2916" t="e">
        <f t="shared" si="214"/>
        <v>#VALUE!</v>
      </c>
      <c r="C2916" t="e">
        <f t="shared" si="213"/>
        <v>#VALUE!</v>
      </c>
      <c r="D2916" t="str">
        <f>IF(ISBLANK('Step 1.1 Raw Data'!B2916),"-",'Step 1.1 Raw Data'!B2916)</f>
        <v>-</v>
      </c>
      <c r="E2916" t="str">
        <f>IF(ISBLANK('Step 1.1 Raw Data'!C2916),"-",'Step 1.1 Raw Data'!C2916)</f>
        <v>-</v>
      </c>
      <c r="F2916" t="str">
        <f>IF(ISBLANK('Step 1.1 Raw Data'!D2916),"-",'Step 1.1 Raw Data'!D2916)</f>
        <v>-</v>
      </c>
      <c r="G2916" s="17" t="e">
        <f t="shared" si="215"/>
        <v>#DIV/0!</v>
      </c>
      <c r="H2916" s="61" t="e">
        <f>(SQRT(3)*G2916*'Step 1.1 Raw Data'!$G$3*'Step 1.1 Raw Data'!$G$4)/1000</f>
        <v>#DIV/0!</v>
      </c>
      <c r="J2916" s="10"/>
      <c r="K2916"/>
      <c r="L2916"/>
      <c r="M2916"/>
      <c r="N2916" s="17"/>
      <c r="P2916" s="10"/>
      <c r="Q2916"/>
      <c r="R2916"/>
      <c r="S2916"/>
      <c r="T2916" s="17"/>
    </row>
    <row r="2917" spans="1:20" x14ac:dyDescent="0.3">
      <c r="A2917" s="10" t="str">
        <f>IF(ISBLANK('Step 1.1 Raw Data'!A2917),"-",'Step 1.1 Raw Data'!A2917)</f>
        <v>-</v>
      </c>
      <c r="B2917" t="e">
        <f t="shared" si="214"/>
        <v>#VALUE!</v>
      </c>
      <c r="C2917" t="e">
        <f t="shared" si="213"/>
        <v>#VALUE!</v>
      </c>
      <c r="D2917" t="str">
        <f>IF(ISBLANK('Step 1.1 Raw Data'!B2917),"-",'Step 1.1 Raw Data'!B2917)</f>
        <v>-</v>
      </c>
      <c r="E2917" t="str">
        <f>IF(ISBLANK('Step 1.1 Raw Data'!C2917),"-",'Step 1.1 Raw Data'!C2917)</f>
        <v>-</v>
      </c>
      <c r="F2917" t="str">
        <f>IF(ISBLANK('Step 1.1 Raw Data'!D2917),"-",'Step 1.1 Raw Data'!D2917)</f>
        <v>-</v>
      </c>
      <c r="G2917" s="17" t="e">
        <f t="shared" si="215"/>
        <v>#DIV/0!</v>
      </c>
      <c r="H2917" s="61" t="e">
        <f>(SQRT(3)*G2917*'Step 1.1 Raw Data'!$G$3*'Step 1.1 Raw Data'!$G$4)/1000</f>
        <v>#DIV/0!</v>
      </c>
      <c r="J2917" s="10"/>
      <c r="K2917"/>
      <c r="L2917"/>
      <c r="M2917"/>
      <c r="N2917" s="17"/>
      <c r="P2917" s="10"/>
      <c r="Q2917"/>
      <c r="R2917"/>
      <c r="S2917"/>
      <c r="T2917" s="17"/>
    </row>
    <row r="2918" spans="1:20" x14ac:dyDescent="0.3">
      <c r="A2918" s="10" t="str">
        <f>IF(ISBLANK('Step 1.1 Raw Data'!A2918),"-",'Step 1.1 Raw Data'!A2918)</f>
        <v>-</v>
      </c>
      <c r="B2918" t="e">
        <f t="shared" si="214"/>
        <v>#VALUE!</v>
      </c>
      <c r="C2918" t="e">
        <f t="shared" si="213"/>
        <v>#VALUE!</v>
      </c>
      <c r="D2918" t="str">
        <f>IF(ISBLANK('Step 1.1 Raw Data'!B2918),"-",'Step 1.1 Raw Data'!B2918)</f>
        <v>-</v>
      </c>
      <c r="E2918" t="str">
        <f>IF(ISBLANK('Step 1.1 Raw Data'!C2918),"-",'Step 1.1 Raw Data'!C2918)</f>
        <v>-</v>
      </c>
      <c r="F2918" t="str">
        <f>IF(ISBLANK('Step 1.1 Raw Data'!D2918),"-",'Step 1.1 Raw Data'!D2918)</f>
        <v>-</v>
      </c>
      <c r="G2918" s="17" t="e">
        <f t="shared" si="215"/>
        <v>#DIV/0!</v>
      </c>
      <c r="H2918" s="61" t="e">
        <f>(SQRT(3)*G2918*'Step 1.1 Raw Data'!$G$3*'Step 1.1 Raw Data'!$G$4)/1000</f>
        <v>#DIV/0!</v>
      </c>
      <c r="J2918" s="10"/>
      <c r="K2918"/>
      <c r="L2918"/>
      <c r="M2918"/>
      <c r="N2918" s="17"/>
      <c r="P2918" s="10"/>
      <c r="Q2918"/>
      <c r="R2918"/>
      <c r="S2918"/>
      <c r="T2918" s="17"/>
    </row>
    <row r="2919" spans="1:20" x14ac:dyDescent="0.3">
      <c r="A2919" s="10" t="str">
        <f>IF(ISBLANK('Step 1.1 Raw Data'!A2919),"-",'Step 1.1 Raw Data'!A2919)</f>
        <v>-</v>
      </c>
      <c r="B2919" t="e">
        <f t="shared" si="214"/>
        <v>#VALUE!</v>
      </c>
      <c r="C2919" t="e">
        <f t="shared" si="213"/>
        <v>#VALUE!</v>
      </c>
      <c r="D2919" t="str">
        <f>IF(ISBLANK('Step 1.1 Raw Data'!B2919),"-",'Step 1.1 Raw Data'!B2919)</f>
        <v>-</v>
      </c>
      <c r="E2919" t="str">
        <f>IF(ISBLANK('Step 1.1 Raw Data'!C2919),"-",'Step 1.1 Raw Data'!C2919)</f>
        <v>-</v>
      </c>
      <c r="F2919" t="str">
        <f>IF(ISBLANK('Step 1.1 Raw Data'!D2919),"-",'Step 1.1 Raw Data'!D2919)</f>
        <v>-</v>
      </c>
      <c r="G2919" s="17" t="e">
        <f t="shared" si="215"/>
        <v>#DIV/0!</v>
      </c>
      <c r="H2919" s="61" t="e">
        <f>(SQRT(3)*G2919*'Step 1.1 Raw Data'!$G$3*'Step 1.1 Raw Data'!$G$4)/1000</f>
        <v>#DIV/0!</v>
      </c>
      <c r="J2919" s="10"/>
      <c r="K2919"/>
      <c r="L2919"/>
      <c r="M2919"/>
      <c r="N2919" s="17"/>
      <c r="P2919" s="10"/>
      <c r="Q2919"/>
      <c r="R2919"/>
      <c r="S2919"/>
      <c r="T2919" s="17"/>
    </row>
    <row r="2920" spans="1:20" x14ac:dyDescent="0.3">
      <c r="A2920" s="10" t="str">
        <f>IF(ISBLANK('Step 1.1 Raw Data'!A2920),"-",'Step 1.1 Raw Data'!A2920)</f>
        <v>-</v>
      </c>
      <c r="B2920" t="e">
        <f t="shared" si="214"/>
        <v>#VALUE!</v>
      </c>
      <c r="C2920" t="e">
        <f t="shared" si="213"/>
        <v>#VALUE!</v>
      </c>
      <c r="D2920" t="str">
        <f>IF(ISBLANK('Step 1.1 Raw Data'!B2920),"-",'Step 1.1 Raw Data'!B2920)</f>
        <v>-</v>
      </c>
      <c r="E2920" t="str">
        <f>IF(ISBLANK('Step 1.1 Raw Data'!C2920),"-",'Step 1.1 Raw Data'!C2920)</f>
        <v>-</v>
      </c>
      <c r="F2920" t="str">
        <f>IF(ISBLANK('Step 1.1 Raw Data'!D2920),"-",'Step 1.1 Raw Data'!D2920)</f>
        <v>-</v>
      </c>
      <c r="G2920" s="17" t="e">
        <f t="shared" si="215"/>
        <v>#DIV/0!</v>
      </c>
      <c r="H2920" s="61" t="e">
        <f>(SQRT(3)*G2920*'Step 1.1 Raw Data'!$G$3*'Step 1.1 Raw Data'!$G$4)/1000</f>
        <v>#DIV/0!</v>
      </c>
      <c r="J2920" s="10"/>
      <c r="K2920"/>
      <c r="L2920"/>
      <c r="M2920"/>
      <c r="N2920" s="17"/>
      <c r="P2920" s="10"/>
      <c r="Q2920"/>
      <c r="R2920"/>
      <c r="S2920"/>
      <c r="T2920" s="17"/>
    </row>
    <row r="2921" spans="1:20" x14ac:dyDescent="0.3">
      <c r="A2921" s="10" t="str">
        <f>IF(ISBLANK('Step 1.1 Raw Data'!A2921),"-",'Step 1.1 Raw Data'!A2921)</f>
        <v>-</v>
      </c>
      <c r="B2921" t="e">
        <f t="shared" si="214"/>
        <v>#VALUE!</v>
      </c>
      <c r="C2921" t="e">
        <f t="shared" si="213"/>
        <v>#VALUE!</v>
      </c>
      <c r="D2921" t="str">
        <f>IF(ISBLANK('Step 1.1 Raw Data'!B2921),"-",'Step 1.1 Raw Data'!B2921)</f>
        <v>-</v>
      </c>
      <c r="E2921" t="str">
        <f>IF(ISBLANK('Step 1.1 Raw Data'!C2921),"-",'Step 1.1 Raw Data'!C2921)</f>
        <v>-</v>
      </c>
      <c r="F2921" t="str">
        <f>IF(ISBLANK('Step 1.1 Raw Data'!D2921),"-",'Step 1.1 Raw Data'!D2921)</f>
        <v>-</v>
      </c>
      <c r="G2921" s="17" t="e">
        <f t="shared" si="215"/>
        <v>#DIV/0!</v>
      </c>
      <c r="H2921" s="61" t="e">
        <f>(SQRT(3)*G2921*'Step 1.1 Raw Data'!$G$3*'Step 1.1 Raw Data'!$G$4)/1000</f>
        <v>#DIV/0!</v>
      </c>
      <c r="J2921" s="10"/>
      <c r="K2921"/>
      <c r="L2921"/>
      <c r="M2921"/>
      <c r="N2921" s="17"/>
      <c r="P2921" s="10"/>
      <c r="Q2921"/>
      <c r="R2921"/>
      <c r="S2921"/>
      <c r="T2921" s="17"/>
    </row>
    <row r="2922" spans="1:20" x14ac:dyDescent="0.3">
      <c r="A2922" s="10" t="str">
        <f>IF(ISBLANK('Step 1.1 Raw Data'!A2922),"-",'Step 1.1 Raw Data'!A2922)</f>
        <v>-</v>
      </c>
      <c r="B2922" t="e">
        <f t="shared" si="214"/>
        <v>#VALUE!</v>
      </c>
      <c r="C2922" t="e">
        <f t="shared" si="213"/>
        <v>#VALUE!</v>
      </c>
      <c r="D2922" t="str">
        <f>IF(ISBLANK('Step 1.1 Raw Data'!B2922),"-",'Step 1.1 Raw Data'!B2922)</f>
        <v>-</v>
      </c>
      <c r="E2922" t="str">
        <f>IF(ISBLANK('Step 1.1 Raw Data'!C2922),"-",'Step 1.1 Raw Data'!C2922)</f>
        <v>-</v>
      </c>
      <c r="F2922" t="str">
        <f>IF(ISBLANK('Step 1.1 Raw Data'!D2922),"-",'Step 1.1 Raw Data'!D2922)</f>
        <v>-</v>
      </c>
      <c r="G2922" s="17" t="e">
        <f t="shared" si="215"/>
        <v>#DIV/0!</v>
      </c>
      <c r="H2922" s="61" t="e">
        <f>(SQRT(3)*G2922*'Step 1.1 Raw Data'!$G$3*'Step 1.1 Raw Data'!$G$4)/1000</f>
        <v>#DIV/0!</v>
      </c>
      <c r="J2922" s="10"/>
      <c r="K2922"/>
      <c r="L2922"/>
      <c r="M2922"/>
      <c r="N2922" s="17"/>
      <c r="P2922" s="10"/>
      <c r="Q2922"/>
      <c r="R2922"/>
      <c r="S2922"/>
      <c r="T2922" s="17"/>
    </row>
    <row r="2923" spans="1:20" x14ac:dyDescent="0.3">
      <c r="A2923" s="10" t="str">
        <f>IF(ISBLANK('Step 1.1 Raw Data'!A2923),"-",'Step 1.1 Raw Data'!A2923)</f>
        <v>-</v>
      </c>
      <c r="B2923" t="e">
        <f t="shared" si="214"/>
        <v>#VALUE!</v>
      </c>
      <c r="C2923" t="e">
        <f t="shared" si="213"/>
        <v>#VALUE!</v>
      </c>
      <c r="D2923" t="str">
        <f>IF(ISBLANK('Step 1.1 Raw Data'!B2923),"-",'Step 1.1 Raw Data'!B2923)</f>
        <v>-</v>
      </c>
      <c r="E2923" t="str">
        <f>IF(ISBLANK('Step 1.1 Raw Data'!C2923),"-",'Step 1.1 Raw Data'!C2923)</f>
        <v>-</v>
      </c>
      <c r="F2923" t="str">
        <f>IF(ISBLANK('Step 1.1 Raw Data'!D2923),"-",'Step 1.1 Raw Data'!D2923)</f>
        <v>-</v>
      </c>
      <c r="G2923" s="17" t="e">
        <f t="shared" si="215"/>
        <v>#DIV/0!</v>
      </c>
      <c r="H2923" s="61" t="e">
        <f>(SQRT(3)*G2923*'Step 1.1 Raw Data'!$G$3*'Step 1.1 Raw Data'!$G$4)/1000</f>
        <v>#DIV/0!</v>
      </c>
      <c r="J2923" s="10"/>
      <c r="K2923"/>
      <c r="L2923"/>
      <c r="M2923"/>
      <c r="N2923" s="17"/>
      <c r="P2923" s="10"/>
      <c r="Q2923"/>
      <c r="R2923"/>
      <c r="S2923"/>
      <c r="T2923" s="17"/>
    </row>
    <row r="2924" spans="1:20" x14ac:dyDescent="0.3">
      <c r="A2924" s="10" t="str">
        <f>IF(ISBLANK('Step 1.1 Raw Data'!A2924),"-",'Step 1.1 Raw Data'!A2924)</f>
        <v>-</v>
      </c>
      <c r="B2924" t="e">
        <f t="shared" si="214"/>
        <v>#VALUE!</v>
      </c>
      <c r="C2924" t="e">
        <f t="shared" si="213"/>
        <v>#VALUE!</v>
      </c>
      <c r="D2924" t="str">
        <f>IF(ISBLANK('Step 1.1 Raw Data'!B2924),"-",'Step 1.1 Raw Data'!B2924)</f>
        <v>-</v>
      </c>
      <c r="E2924" t="str">
        <f>IF(ISBLANK('Step 1.1 Raw Data'!C2924),"-",'Step 1.1 Raw Data'!C2924)</f>
        <v>-</v>
      </c>
      <c r="F2924" t="str">
        <f>IF(ISBLANK('Step 1.1 Raw Data'!D2924),"-",'Step 1.1 Raw Data'!D2924)</f>
        <v>-</v>
      </c>
      <c r="G2924" s="17" t="e">
        <f t="shared" si="215"/>
        <v>#DIV/0!</v>
      </c>
      <c r="H2924" s="61" t="e">
        <f>(SQRT(3)*G2924*'Step 1.1 Raw Data'!$G$3*'Step 1.1 Raw Data'!$G$4)/1000</f>
        <v>#DIV/0!</v>
      </c>
      <c r="J2924" s="10"/>
      <c r="K2924"/>
      <c r="L2924"/>
      <c r="M2924"/>
      <c r="N2924" s="17"/>
      <c r="P2924" s="10"/>
      <c r="Q2924"/>
      <c r="R2924"/>
      <c r="S2924"/>
      <c r="T2924" s="17"/>
    </row>
    <row r="2925" spans="1:20" x14ac:dyDescent="0.3">
      <c r="A2925" s="10" t="str">
        <f>IF(ISBLANK('Step 1.1 Raw Data'!A2925),"-",'Step 1.1 Raw Data'!A2925)</f>
        <v>-</v>
      </c>
      <c r="B2925" t="e">
        <f t="shared" si="214"/>
        <v>#VALUE!</v>
      </c>
      <c r="C2925" t="e">
        <f t="shared" si="213"/>
        <v>#VALUE!</v>
      </c>
      <c r="D2925" t="str">
        <f>IF(ISBLANK('Step 1.1 Raw Data'!B2925),"-",'Step 1.1 Raw Data'!B2925)</f>
        <v>-</v>
      </c>
      <c r="E2925" t="str">
        <f>IF(ISBLANK('Step 1.1 Raw Data'!C2925),"-",'Step 1.1 Raw Data'!C2925)</f>
        <v>-</v>
      </c>
      <c r="F2925" t="str">
        <f>IF(ISBLANK('Step 1.1 Raw Data'!D2925),"-",'Step 1.1 Raw Data'!D2925)</f>
        <v>-</v>
      </c>
      <c r="G2925" s="17" t="e">
        <f t="shared" si="215"/>
        <v>#DIV/0!</v>
      </c>
      <c r="H2925" s="61" t="e">
        <f>(SQRT(3)*G2925*'Step 1.1 Raw Data'!$G$3*'Step 1.1 Raw Data'!$G$4)/1000</f>
        <v>#DIV/0!</v>
      </c>
      <c r="J2925" s="10"/>
      <c r="K2925"/>
      <c r="L2925"/>
      <c r="M2925"/>
      <c r="N2925" s="17"/>
      <c r="P2925" s="10"/>
      <c r="Q2925"/>
      <c r="R2925"/>
      <c r="S2925"/>
      <c r="T2925" s="17"/>
    </row>
    <row r="2926" spans="1:20" x14ac:dyDescent="0.3">
      <c r="A2926" s="10" t="str">
        <f>IF(ISBLANK('Step 1.1 Raw Data'!A2926),"-",'Step 1.1 Raw Data'!A2926)</f>
        <v>-</v>
      </c>
      <c r="B2926" t="e">
        <f t="shared" si="214"/>
        <v>#VALUE!</v>
      </c>
      <c r="C2926" t="e">
        <f t="shared" si="213"/>
        <v>#VALUE!</v>
      </c>
      <c r="D2926" t="str">
        <f>IF(ISBLANK('Step 1.1 Raw Data'!B2926),"-",'Step 1.1 Raw Data'!B2926)</f>
        <v>-</v>
      </c>
      <c r="E2926" t="str">
        <f>IF(ISBLANK('Step 1.1 Raw Data'!C2926),"-",'Step 1.1 Raw Data'!C2926)</f>
        <v>-</v>
      </c>
      <c r="F2926" t="str">
        <f>IF(ISBLANK('Step 1.1 Raw Data'!D2926),"-",'Step 1.1 Raw Data'!D2926)</f>
        <v>-</v>
      </c>
      <c r="G2926" s="17" t="e">
        <f t="shared" si="215"/>
        <v>#DIV/0!</v>
      </c>
      <c r="H2926" s="61" t="e">
        <f>(SQRT(3)*G2926*'Step 1.1 Raw Data'!$G$3*'Step 1.1 Raw Data'!$G$4)/1000</f>
        <v>#DIV/0!</v>
      </c>
      <c r="J2926" s="10"/>
      <c r="K2926"/>
      <c r="L2926"/>
      <c r="M2926"/>
      <c r="N2926" s="17"/>
      <c r="P2926" s="10"/>
      <c r="Q2926"/>
      <c r="R2926"/>
      <c r="S2926"/>
      <c r="T2926" s="17"/>
    </row>
    <row r="2927" spans="1:20" x14ac:dyDescent="0.3">
      <c r="A2927" s="10" t="str">
        <f>IF(ISBLANK('Step 1.1 Raw Data'!A2927),"-",'Step 1.1 Raw Data'!A2927)</f>
        <v>-</v>
      </c>
      <c r="B2927" t="e">
        <f t="shared" si="214"/>
        <v>#VALUE!</v>
      </c>
      <c r="C2927" t="e">
        <f t="shared" si="213"/>
        <v>#VALUE!</v>
      </c>
      <c r="D2927" t="str">
        <f>IF(ISBLANK('Step 1.1 Raw Data'!B2927),"-",'Step 1.1 Raw Data'!B2927)</f>
        <v>-</v>
      </c>
      <c r="E2927" t="str">
        <f>IF(ISBLANK('Step 1.1 Raw Data'!C2927),"-",'Step 1.1 Raw Data'!C2927)</f>
        <v>-</v>
      </c>
      <c r="F2927" t="str">
        <f>IF(ISBLANK('Step 1.1 Raw Data'!D2927),"-",'Step 1.1 Raw Data'!D2927)</f>
        <v>-</v>
      </c>
      <c r="G2927" s="17" t="e">
        <f t="shared" si="215"/>
        <v>#DIV/0!</v>
      </c>
      <c r="H2927" s="61" t="e">
        <f>(SQRT(3)*G2927*'Step 1.1 Raw Data'!$G$3*'Step 1.1 Raw Data'!$G$4)/1000</f>
        <v>#DIV/0!</v>
      </c>
      <c r="J2927" s="10"/>
      <c r="K2927"/>
      <c r="L2927"/>
      <c r="M2927"/>
      <c r="N2927" s="17"/>
      <c r="P2927" s="10"/>
      <c r="Q2927"/>
      <c r="R2927"/>
      <c r="S2927"/>
      <c r="T2927" s="17"/>
    </row>
    <row r="2928" spans="1:20" x14ac:dyDescent="0.3">
      <c r="A2928" s="10" t="str">
        <f>IF(ISBLANK('Step 1.1 Raw Data'!A2928),"-",'Step 1.1 Raw Data'!A2928)</f>
        <v>-</v>
      </c>
      <c r="B2928" t="e">
        <f t="shared" si="214"/>
        <v>#VALUE!</v>
      </c>
      <c r="C2928" t="e">
        <f t="shared" si="213"/>
        <v>#VALUE!</v>
      </c>
      <c r="D2928" t="str">
        <f>IF(ISBLANK('Step 1.1 Raw Data'!B2928),"-",'Step 1.1 Raw Data'!B2928)</f>
        <v>-</v>
      </c>
      <c r="E2928" t="str">
        <f>IF(ISBLANK('Step 1.1 Raw Data'!C2928),"-",'Step 1.1 Raw Data'!C2928)</f>
        <v>-</v>
      </c>
      <c r="F2928" t="str">
        <f>IF(ISBLANK('Step 1.1 Raw Data'!D2928),"-",'Step 1.1 Raw Data'!D2928)</f>
        <v>-</v>
      </c>
      <c r="G2928" s="17" t="e">
        <f t="shared" si="215"/>
        <v>#DIV/0!</v>
      </c>
      <c r="H2928" s="61" t="e">
        <f>(SQRT(3)*G2928*'Step 1.1 Raw Data'!$G$3*'Step 1.1 Raw Data'!$G$4)/1000</f>
        <v>#DIV/0!</v>
      </c>
      <c r="J2928" s="10"/>
      <c r="K2928"/>
      <c r="L2928"/>
      <c r="M2928"/>
      <c r="N2928" s="17"/>
      <c r="P2928" s="10"/>
      <c r="Q2928"/>
      <c r="R2928"/>
      <c r="S2928"/>
      <c r="T2928" s="17"/>
    </row>
    <row r="2929" spans="1:20" x14ac:dyDescent="0.3">
      <c r="A2929" s="10" t="str">
        <f>IF(ISBLANK('Step 1.1 Raw Data'!A2929),"-",'Step 1.1 Raw Data'!A2929)</f>
        <v>-</v>
      </c>
      <c r="B2929" t="e">
        <f t="shared" si="214"/>
        <v>#VALUE!</v>
      </c>
      <c r="C2929" t="e">
        <f t="shared" si="213"/>
        <v>#VALUE!</v>
      </c>
      <c r="D2929" t="str">
        <f>IF(ISBLANK('Step 1.1 Raw Data'!B2929),"-",'Step 1.1 Raw Data'!B2929)</f>
        <v>-</v>
      </c>
      <c r="E2929" t="str">
        <f>IF(ISBLANK('Step 1.1 Raw Data'!C2929),"-",'Step 1.1 Raw Data'!C2929)</f>
        <v>-</v>
      </c>
      <c r="F2929" t="str">
        <f>IF(ISBLANK('Step 1.1 Raw Data'!D2929),"-",'Step 1.1 Raw Data'!D2929)</f>
        <v>-</v>
      </c>
      <c r="G2929" s="17" t="e">
        <f t="shared" si="215"/>
        <v>#DIV/0!</v>
      </c>
      <c r="H2929" s="61" t="e">
        <f>(SQRT(3)*G2929*'Step 1.1 Raw Data'!$G$3*'Step 1.1 Raw Data'!$G$4)/1000</f>
        <v>#DIV/0!</v>
      </c>
      <c r="J2929" s="10"/>
      <c r="K2929"/>
      <c r="L2929"/>
      <c r="M2929"/>
      <c r="N2929" s="17"/>
      <c r="P2929" s="10"/>
      <c r="Q2929"/>
      <c r="R2929"/>
      <c r="S2929"/>
      <c r="T2929" s="17"/>
    </row>
    <row r="2930" spans="1:20" x14ac:dyDescent="0.3">
      <c r="A2930" s="10" t="str">
        <f>IF(ISBLANK('Step 1.1 Raw Data'!A2930),"-",'Step 1.1 Raw Data'!A2930)</f>
        <v>-</v>
      </c>
      <c r="B2930" t="e">
        <f t="shared" si="214"/>
        <v>#VALUE!</v>
      </c>
      <c r="C2930" t="e">
        <f t="shared" si="213"/>
        <v>#VALUE!</v>
      </c>
      <c r="D2930" t="str">
        <f>IF(ISBLANK('Step 1.1 Raw Data'!B2930),"-",'Step 1.1 Raw Data'!B2930)</f>
        <v>-</v>
      </c>
      <c r="E2930" t="str">
        <f>IF(ISBLANK('Step 1.1 Raw Data'!C2930),"-",'Step 1.1 Raw Data'!C2930)</f>
        <v>-</v>
      </c>
      <c r="F2930" t="str">
        <f>IF(ISBLANK('Step 1.1 Raw Data'!D2930),"-",'Step 1.1 Raw Data'!D2930)</f>
        <v>-</v>
      </c>
      <c r="G2930" s="17" t="e">
        <f t="shared" si="215"/>
        <v>#DIV/0!</v>
      </c>
      <c r="H2930" s="61" t="e">
        <f>(SQRT(3)*G2930*'Step 1.1 Raw Data'!$G$3*'Step 1.1 Raw Data'!$G$4)/1000</f>
        <v>#DIV/0!</v>
      </c>
      <c r="J2930" s="10"/>
      <c r="K2930"/>
      <c r="L2930"/>
      <c r="M2930"/>
      <c r="N2930" s="17"/>
      <c r="P2930" s="10"/>
      <c r="Q2930"/>
      <c r="R2930"/>
      <c r="S2930"/>
      <c r="T2930" s="17"/>
    </row>
    <row r="2931" spans="1:20" x14ac:dyDescent="0.3">
      <c r="A2931" s="10" t="str">
        <f>IF(ISBLANK('Step 1.1 Raw Data'!A2931),"-",'Step 1.1 Raw Data'!A2931)</f>
        <v>-</v>
      </c>
      <c r="B2931" t="e">
        <f t="shared" si="214"/>
        <v>#VALUE!</v>
      </c>
      <c r="C2931" t="e">
        <f t="shared" si="213"/>
        <v>#VALUE!</v>
      </c>
      <c r="D2931" t="str">
        <f>IF(ISBLANK('Step 1.1 Raw Data'!B2931),"-",'Step 1.1 Raw Data'!B2931)</f>
        <v>-</v>
      </c>
      <c r="E2931" t="str">
        <f>IF(ISBLANK('Step 1.1 Raw Data'!C2931),"-",'Step 1.1 Raw Data'!C2931)</f>
        <v>-</v>
      </c>
      <c r="F2931" t="str">
        <f>IF(ISBLANK('Step 1.1 Raw Data'!D2931),"-",'Step 1.1 Raw Data'!D2931)</f>
        <v>-</v>
      </c>
      <c r="G2931" s="17" t="e">
        <f t="shared" si="215"/>
        <v>#DIV/0!</v>
      </c>
      <c r="H2931" s="61" t="e">
        <f>(SQRT(3)*G2931*'Step 1.1 Raw Data'!$G$3*'Step 1.1 Raw Data'!$G$4)/1000</f>
        <v>#DIV/0!</v>
      </c>
      <c r="J2931" s="10"/>
      <c r="K2931"/>
      <c r="L2931"/>
      <c r="M2931"/>
      <c r="N2931" s="17"/>
      <c r="P2931" s="10"/>
      <c r="Q2931"/>
      <c r="R2931"/>
      <c r="S2931"/>
      <c r="T2931" s="17"/>
    </row>
    <row r="2932" spans="1:20" x14ac:dyDescent="0.3">
      <c r="A2932" s="10" t="str">
        <f>IF(ISBLANK('Step 1.1 Raw Data'!A2932),"-",'Step 1.1 Raw Data'!A2932)</f>
        <v>-</v>
      </c>
      <c r="B2932" t="e">
        <f t="shared" si="214"/>
        <v>#VALUE!</v>
      </c>
      <c r="C2932" t="e">
        <f t="shared" si="213"/>
        <v>#VALUE!</v>
      </c>
      <c r="D2932" t="str">
        <f>IF(ISBLANK('Step 1.1 Raw Data'!B2932),"-",'Step 1.1 Raw Data'!B2932)</f>
        <v>-</v>
      </c>
      <c r="E2932" t="str">
        <f>IF(ISBLANK('Step 1.1 Raw Data'!C2932),"-",'Step 1.1 Raw Data'!C2932)</f>
        <v>-</v>
      </c>
      <c r="F2932" t="str">
        <f>IF(ISBLANK('Step 1.1 Raw Data'!D2932),"-",'Step 1.1 Raw Data'!D2932)</f>
        <v>-</v>
      </c>
      <c r="G2932" s="17" t="e">
        <f t="shared" si="215"/>
        <v>#DIV/0!</v>
      </c>
      <c r="H2932" s="61" t="e">
        <f>(SQRT(3)*G2932*'Step 1.1 Raw Data'!$G$3*'Step 1.1 Raw Data'!$G$4)/1000</f>
        <v>#DIV/0!</v>
      </c>
      <c r="J2932" s="10"/>
      <c r="K2932"/>
      <c r="L2932"/>
      <c r="M2932"/>
      <c r="N2932" s="17"/>
      <c r="P2932" s="10"/>
      <c r="Q2932"/>
      <c r="R2932"/>
      <c r="S2932"/>
      <c r="T2932" s="17"/>
    </row>
    <row r="2933" spans="1:20" x14ac:dyDescent="0.3">
      <c r="A2933" s="10" t="str">
        <f>IF(ISBLANK('Step 1.1 Raw Data'!A2933),"-",'Step 1.1 Raw Data'!A2933)</f>
        <v>-</v>
      </c>
      <c r="B2933" t="e">
        <f t="shared" si="214"/>
        <v>#VALUE!</v>
      </c>
      <c r="C2933" t="e">
        <f t="shared" si="213"/>
        <v>#VALUE!</v>
      </c>
      <c r="D2933" t="str">
        <f>IF(ISBLANK('Step 1.1 Raw Data'!B2933),"-",'Step 1.1 Raw Data'!B2933)</f>
        <v>-</v>
      </c>
      <c r="E2933" t="str">
        <f>IF(ISBLANK('Step 1.1 Raw Data'!C2933),"-",'Step 1.1 Raw Data'!C2933)</f>
        <v>-</v>
      </c>
      <c r="F2933" t="str">
        <f>IF(ISBLANK('Step 1.1 Raw Data'!D2933),"-",'Step 1.1 Raw Data'!D2933)</f>
        <v>-</v>
      </c>
      <c r="G2933" s="17" t="e">
        <f t="shared" si="215"/>
        <v>#DIV/0!</v>
      </c>
      <c r="H2933" s="61" t="e">
        <f>(SQRT(3)*G2933*'Step 1.1 Raw Data'!$G$3*'Step 1.1 Raw Data'!$G$4)/1000</f>
        <v>#DIV/0!</v>
      </c>
      <c r="J2933" s="10"/>
      <c r="K2933"/>
      <c r="L2933"/>
      <c r="M2933"/>
      <c r="N2933" s="17"/>
      <c r="P2933" s="10"/>
      <c r="Q2933"/>
      <c r="R2933"/>
      <c r="S2933"/>
      <c r="T2933" s="17"/>
    </row>
    <row r="2934" spans="1:20" x14ac:dyDescent="0.3">
      <c r="A2934" s="10" t="str">
        <f>IF(ISBLANK('Step 1.1 Raw Data'!A2934),"-",'Step 1.1 Raw Data'!A2934)</f>
        <v>-</v>
      </c>
      <c r="B2934" t="e">
        <f t="shared" si="214"/>
        <v>#VALUE!</v>
      </c>
      <c r="C2934" t="e">
        <f t="shared" si="213"/>
        <v>#VALUE!</v>
      </c>
      <c r="D2934" t="str">
        <f>IF(ISBLANK('Step 1.1 Raw Data'!B2934),"-",'Step 1.1 Raw Data'!B2934)</f>
        <v>-</v>
      </c>
      <c r="E2934" t="str">
        <f>IF(ISBLANK('Step 1.1 Raw Data'!C2934),"-",'Step 1.1 Raw Data'!C2934)</f>
        <v>-</v>
      </c>
      <c r="F2934" t="str">
        <f>IF(ISBLANK('Step 1.1 Raw Data'!D2934),"-",'Step 1.1 Raw Data'!D2934)</f>
        <v>-</v>
      </c>
      <c r="G2934" s="17" t="e">
        <f t="shared" si="215"/>
        <v>#DIV/0!</v>
      </c>
      <c r="H2934" s="61" t="e">
        <f>(SQRT(3)*G2934*'Step 1.1 Raw Data'!$G$3*'Step 1.1 Raw Data'!$G$4)/1000</f>
        <v>#DIV/0!</v>
      </c>
      <c r="J2934" s="10"/>
      <c r="K2934"/>
      <c r="L2934"/>
      <c r="M2934"/>
      <c r="N2934" s="17"/>
      <c r="P2934" s="10"/>
      <c r="Q2934"/>
      <c r="R2934"/>
      <c r="S2934"/>
      <c r="T2934" s="17"/>
    </row>
    <row r="2935" spans="1:20" x14ac:dyDescent="0.3">
      <c r="A2935" s="10" t="str">
        <f>IF(ISBLANK('Step 1.1 Raw Data'!A2935),"-",'Step 1.1 Raw Data'!A2935)</f>
        <v>-</v>
      </c>
      <c r="B2935" t="e">
        <f t="shared" si="214"/>
        <v>#VALUE!</v>
      </c>
      <c r="C2935" t="e">
        <f t="shared" si="213"/>
        <v>#VALUE!</v>
      </c>
      <c r="D2935" t="str">
        <f>IF(ISBLANK('Step 1.1 Raw Data'!B2935),"-",'Step 1.1 Raw Data'!B2935)</f>
        <v>-</v>
      </c>
      <c r="E2935" t="str">
        <f>IF(ISBLANK('Step 1.1 Raw Data'!C2935),"-",'Step 1.1 Raw Data'!C2935)</f>
        <v>-</v>
      </c>
      <c r="F2935" t="str">
        <f>IF(ISBLANK('Step 1.1 Raw Data'!D2935),"-",'Step 1.1 Raw Data'!D2935)</f>
        <v>-</v>
      </c>
      <c r="G2935" s="17" t="e">
        <f t="shared" si="215"/>
        <v>#DIV/0!</v>
      </c>
      <c r="H2935" s="61" t="e">
        <f>(SQRT(3)*G2935*'Step 1.1 Raw Data'!$G$3*'Step 1.1 Raw Data'!$G$4)/1000</f>
        <v>#DIV/0!</v>
      </c>
      <c r="J2935" s="10"/>
      <c r="K2935"/>
      <c r="L2935"/>
      <c r="M2935"/>
      <c r="N2935" s="17"/>
      <c r="P2935" s="10"/>
      <c r="Q2935"/>
      <c r="R2935"/>
      <c r="S2935"/>
      <c r="T2935" s="17"/>
    </row>
    <row r="2936" spans="1:20" x14ac:dyDescent="0.3">
      <c r="A2936" s="10" t="str">
        <f>IF(ISBLANK('Step 1.1 Raw Data'!A2936),"-",'Step 1.1 Raw Data'!A2936)</f>
        <v>-</v>
      </c>
      <c r="B2936" t="e">
        <f t="shared" si="214"/>
        <v>#VALUE!</v>
      </c>
      <c r="C2936" t="e">
        <f t="shared" si="213"/>
        <v>#VALUE!</v>
      </c>
      <c r="D2936" t="str">
        <f>IF(ISBLANK('Step 1.1 Raw Data'!B2936),"-",'Step 1.1 Raw Data'!B2936)</f>
        <v>-</v>
      </c>
      <c r="E2936" t="str">
        <f>IF(ISBLANK('Step 1.1 Raw Data'!C2936),"-",'Step 1.1 Raw Data'!C2936)</f>
        <v>-</v>
      </c>
      <c r="F2936" t="str">
        <f>IF(ISBLANK('Step 1.1 Raw Data'!D2936),"-",'Step 1.1 Raw Data'!D2936)</f>
        <v>-</v>
      </c>
      <c r="G2936" s="17" t="e">
        <f t="shared" si="215"/>
        <v>#DIV/0!</v>
      </c>
      <c r="H2936" s="61" t="e">
        <f>(SQRT(3)*G2936*'Step 1.1 Raw Data'!$G$3*'Step 1.1 Raw Data'!$G$4)/1000</f>
        <v>#DIV/0!</v>
      </c>
      <c r="J2936" s="10"/>
      <c r="K2936"/>
      <c r="L2936"/>
      <c r="M2936"/>
      <c r="N2936" s="17"/>
      <c r="P2936" s="10"/>
      <c r="Q2936"/>
      <c r="R2936"/>
      <c r="S2936"/>
      <c r="T2936" s="17"/>
    </row>
    <row r="2937" spans="1:20" x14ac:dyDescent="0.3">
      <c r="A2937" s="10" t="str">
        <f>IF(ISBLANK('Step 1.1 Raw Data'!A2937),"-",'Step 1.1 Raw Data'!A2937)</f>
        <v>-</v>
      </c>
      <c r="B2937" t="e">
        <f t="shared" si="214"/>
        <v>#VALUE!</v>
      </c>
      <c r="C2937" t="e">
        <f t="shared" si="213"/>
        <v>#VALUE!</v>
      </c>
      <c r="D2937" t="str">
        <f>IF(ISBLANK('Step 1.1 Raw Data'!B2937),"-",'Step 1.1 Raw Data'!B2937)</f>
        <v>-</v>
      </c>
      <c r="E2937" t="str">
        <f>IF(ISBLANK('Step 1.1 Raw Data'!C2937),"-",'Step 1.1 Raw Data'!C2937)</f>
        <v>-</v>
      </c>
      <c r="F2937" t="str">
        <f>IF(ISBLANK('Step 1.1 Raw Data'!D2937),"-",'Step 1.1 Raw Data'!D2937)</f>
        <v>-</v>
      </c>
      <c r="G2937" s="17" t="e">
        <f t="shared" si="215"/>
        <v>#DIV/0!</v>
      </c>
      <c r="H2937" s="61" t="e">
        <f>(SQRT(3)*G2937*'Step 1.1 Raw Data'!$G$3*'Step 1.1 Raw Data'!$G$4)/1000</f>
        <v>#DIV/0!</v>
      </c>
      <c r="J2937" s="10"/>
      <c r="K2937"/>
      <c r="L2937"/>
      <c r="M2937"/>
      <c r="N2937" s="17"/>
      <c r="P2937" s="10"/>
      <c r="Q2937"/>
      <c r="R2937"/>
      <c r="S2937"/>
      <c r="T2937" s="17"/>
    </row>
    <row r="2938" spans="1:20" x14ac:dyDescent="0.3">
      <c r="A2938" s="10" t="str">
        <f>IF(ISBLANK('Step 1.1 Raw Data'!A2938),"-",'Step 1.1 Raw Data'!A2938)</f>
        <v>-</v>
      </c>
      <c r="B2938" t="e">
        <f t="shared" si="214"/>
        <v>#VALUE!</v>
      </c>
      <c r="C2938" t="e">
        <f t="shared" si="213"/>
        <v>#VALUE!</v>
      </c>
      <c r="D2938" t="str">
        <f>IF(ISBLANK('Step 1.1 Raw Data'!B2938),"-",'Step 1.1 Raw Data'!B2938)</f>
        <v>-</v>
      </c>
      <c r="E2938" t="str">
        <f>IF(ISBLANK('Step 1.1 Raw Data'!C2938),"-",'Step 1.1 Raw Data'!C2938)</f>
        <v>-</v>
      </c>
      <c r="F2938" t="str">
        <f>IF(ISBLANK('Step 1.1 Raw Data'!D2938),"-",'Step 1.1 Raw Data'!D2938)</f>
        <v>-</v>
      </c>
      <c r="G2938" s="17" t="e">
        <f t="shared" si="215"/>
        <v>#DIV/0!</v>
      </c>
      <c r="H2938" s="61" t="e">
        <f>(SQRT(3)*G2938*'Step 1.1 Raw Data'!$G$3*'Step 1.1 Raw Data'!$G$4)/1000</f>
        <v>#DIV/0!</v>
      </c>
      <c r="J2938" s="10"/>
      <c r="K2938"/>
      <c r="L2938"/>
      <c r="M2938"/>
      <c r="N2938" s="17"/>
      <c r="P2938" s="10"/>
      <c r="Q2938"/>
      <c r="R2938"/>
      <c r="S2938"/>
      <c r="T2938" s="17"/>
    </row>
    <row r="2939" spans="1:20" x14ac:dyDescent="0.3">
      <c r="A2939" s="10" t="str">
        <f>IF(ISBLANK('Step 1.1 Raw Data'!A2939),"-",'Step 1.1 Raw Data'!A2939)</f>
        <v>-</v>
      </c>
      <c r="B2939" t="e">
        <f t="shared" si="214"/>
        <v>#VALUE!</v>
      </c>
      <c r="C2939" t="e">
        <f t="shared" si="213"/>
        <v>#VALUE!</v>
      </c>
      <c r="D2939" t="str">
        <f>IF(ISBLANK('Step 1.1 Raw Data'!B2939),"-",'Step 1.1 Raw Data'!B2939)</f>
        <v>-</v>
      </c>
      <c r="E2939" t="str">
        <f>IF(ISBLANK('Step 1.1 Raw Data'!C2939),"-",'Step 1.1 Raw Data'!C2939)</f>
        <v>-</v>
      </c>
      <c r="F2939" t="str">
        <f>IF(ISBLANK('Step 1.1 Raw Data'!D2939),"-",'Step 1.1 Raw Data'!D2939)</f>
        <v>-</v>
      </c>
      <c r="G2939" s="17" t="e">
        <f t="shared" si="215"/>
        <v>#DIV/0!</v>
      </c>
      <c r="H2939" s="61" t="e">
        <f>(SQRT(3)*G2939*'Step 1.1 Raw Data'!$G$3*'Step 1.1 Raw Data'!$G$4)/1000</f>
        <v>#DIV/0!</v>
      </c>
      <c r="J2939" s="10"/>
      <c r="K2939"/>
      <c r="L2939"/>
      <c r="M2939"/>
      <c r="N2939" s="17"/>
      <c r="P2939" s="10"/>
      <c r="Q2939"/>
      <c r="R2939"/>
      <c r="S2939"/>
      <c r="T2939" s="17"/>
    </row>
    <row r="2940" spans="1:20" x14ac:dyDescent="0.3">
      <c r="A2940" s="10" t="str">
        <f>IF(ISBLANK('Step 1.1 Raw Data'!A2940),"-",'Step 1.1 Raw Data'!A2940)</f>
        <v>-</v>
      </c>
      <c r="B2940" t="e">
        <f t="shared" si="214"/>
        <v>#VALUE!</v>
      </c>
      <c r="C2940" t="e">
        <f t="shared" si="213"/>
        <v>#VALUE!</v>
      </c>
      <c r="D2940" t="str">
        <f>IF(ISBLANK('Step 1.1 Raw Data'!B2940),"-",'Step 1.1 Raw Data'!B2940)</f>
        <v>-</v>
      </c>
      <c r="E2940" t="str">
        <f>IF(ISBLANK('Step 1.1 Raw Data'!C2940),"-",'Step 1.1 Raw Data'!C2940)</f>
        <v>-</v>
      </c>
      <c r="F2940" t="str">
        <f>IF(ISBLANK('Step 1.1 Raw Data'!D2940),"-",'Step 1.1 Raw Data'!D2940)</f>
        <v>-</v>
      </c>
      <c r="G2940" s="17" t="e">
        <f t="shared" si="215"/>
        <v>#DIV/0!</v>
      </c>
      <c r="H2940" s="61" t="e">
        <f>(SQRT(3)*G2940*'Step 1.1 Raw Data'!$G$3*'Step 1.1 Raw Data'!$G$4)/1000</f>
        <v>#DIV/0!</v>
      </c>
      <c r="J2940" s="10"/>
      <c r="K2940"/>
      <c r="L2940"/>
      <c r="M2940"/>
      <c r="N2940" s="17"/>
      <c r="P2940" s="10"/>
      <c r="Q2940"/>
      <c r="R2940"/>
      <c r="S2940"/>
      <c r="T2940" s="17"/>
    </row>
    <row r="2941" spans="1:20" x14ac:dyDescent="0.3">
      <c r="A2941" s="10" t="str">
        <f>IF(ISBLANK('Step 1.1 Raw Data'!A2941),"-",'Step 1.1 Raw Data'!A2941)</f>
        <v>-</v>
      </c>
      <c r="B2941" t="e">
        <f t="shared" si="214"/>
        <v>#VALUE!</v>
      </c>
      <c r="C2941" t="e">
        <f t="shared" si="213"/>
        <v>#VALUE!</v>
      </c>
      <c r="D2941" t="str">
        <f>IF(ISBLANK('Step 1.1 Raw Data'!B2941),"-",'Step 1.1 Raw Data'!B2941)</f>
        <v>-</v>
      </c>
      <c r="E2941" t="str">
        <f>IF(ISBLANK('Step 1.1 Raw Data'!C2941),"-",'Step 1.1 Raw Data'!C2941)</f>
        <v>-</v>
      </c>
      <c r="F2941" t="str">
        <f>IF(ISBLANK('Step 1.1 Raw Data'!D2941),"-",'Step 1.1 Raw Data'!D2941)</f>
        <v>-</v>
      </c>
      <c r="G2941" s="17" t="e">
        <f t="shared" si="215"/>
        <v>#DIV/0!</v>
      </c>
      <c r="H2941" s="61" t="e">
        <f>(SQRT(3)*G2941*'Step 1.1 Raw Data'!$G$3*'Step 1.1 Raw Data'!$G$4)/1000</f>
        <v>#DIV/0!</v>
      </c>
      <c r="J2941" s="10"/>
      <c r="K2941"/>
      <c r="L2941"/>
      <c r="M2941"/>
      <c r="N2941" s="17"/>
      <c r="P2941" s="10"/>
      <c r="Q2941"/>
      <c r="R2941"/>
      <c r="S2941"/>
      <c r="T2941" s="17"/>
    </row>
    <row r="2942" spans="1:20" x14ac:dyDescent="0.3">
      <c r="A2942" s="10" t="str">
        <f>IF(ISBLANK('Step 1.1 Raw Data'!A2942),"-",'Step 1.1 Raw Data'!A2942)</f>
        <v>-</v>
      </c>
      <c r="B2942" t="e">
        <f t="shared" si="214"/>
        <v>#VALUE!</v>
      </c>
      <c r="C2942" t="e">
        <f t="shared" si="213"/>
        <v>#VALUE!</v>
      </c>
      <c r="D2942" t="str">
        <f>IF(ISBLANK('Step 1.1 Raw Data'!B2942),"-",'Step 1.1 Raw Data'!B2942)</f>
        <v>-</v>
      </c>
      <c r="E2942" t="str">
        <f>IF(ISBLANK('Step 1.1 Raw Data'!C2942),"-",'Step 1.1 Raw Data'!C2942)</f>
        <v>-</v>
      </c>
      <c r="F2942" t="str">
        <f>IF(ISBLANK('Step 1.1 Raw Data'!D2942),"-",'Step 1.1 Raw Data'!D2942)</f>
        <v>-</v>
      </c>
      <c r="G2942" s="17" t="e">
        <f t="shared" si="215"/>
        <v>#DIV/0!</v>
      </c>
      <c r="H2942" s="61" t="e">
        <f>(SQRT(3)*G2942*'Step 1.1 Raw Data'!$G$3*'Step 1.1 Raw Data'!$G$4)/1000</f>
        <v>#DIV/0!</v>
      </c>
      <c r="J2942" s="10"/>
      <c r="K2942"/>
      <c r="L2942"/>
      <c r="M2942"/>
      <c r="N2942" s="17"/>
      <c r="P2942" s="10"/>
      <c r="Q2942"/>
      <c r="R2942"/>
      <c r="S2942"/>
      <c r="T2942" s="17"/>
    </row>
    <row r="2943" spans="1:20" x14ac:dyDescent="0.3">
      <c r="A2943" s="10" t="str">
        <f>IF(ISBLANK('Step 1.1 Raw Data'!A2943),"-",'Step 1.1 Raw Data'!A2943)</f>
        <v>-</v>
      </c>
      <c r="B2943" t="e">
        <f t="shared" si="214"/>
        <v>#VALUE!</v>
      </c>
      <c r="C2943" t="e">
        <f t="shared" si="213"/>
        <v>#VALUE!</v>
      </c>
      <c r="D2943" t="str">
        <f>IF(ISBLANK('Step 1.1 Raw Data'!B2943),"-",'Step 1.1 Raw Data'!B2943)</f>
        <v>-</v>
      </c>
      <c r="E2943" t="str">
        <f>IF(ISBLANK('Step 1.1 Raw Data'!C2943),"-",'Step 1.1 Raw Data'!C2943)</f>
        <v>-</v>
      </c>
      <c r="F2943" t="str">
        <f>IF(ISBLANK('Step 1.1 Raw Data'!D2943),"-",'Step 1.1 Raw Data'!D2943)</f>
        <v>-</v>
      </c>
      <c r="G2943" s="17" t="e">
        <f t="shared" si="215"/>
        <v>#DIV/0!</v>
      </c>
      <c r="H2943" s="61" t="e">
        <f>(SQRT(3)*G2943*'Step 1.1 Raw Data'!$G$3*'Step 1.1 Raw Data'!$G$4)/1000</f>
        <v>#DIV/0!</v>
      </c>
      <c r="J2943" s="10"/>
      <c r="K2943"/>
      <c r="L2943"/>
      <c r="M2943"/>
      <c r="N2943" s="17"/>
      <c r="P2943" s="10"/>
      <c r="Q2943"/>
      <c r="R2943"/>
      <c r="S2943"/>
      <c r="T2943" s="17"/>
    </row>
    <row r="2944" spans="1:20" x14ac:dyDescent="0.3">
      <c r="A2944" s="10" t="str">
        <f>IF(ISBLANK('Step 1.1 Raw Data'!A2944),"-",'Step 1.1 Raw Data'!A2944)</f>
        <v>-</v>
      </c>
      <c r="B2944" t="e">
        <f t="shared" si="214"/>
        <v>#VALUE!</v>
      </c>
      <c r="C2944" t="e">
        <f t="shared" si="213"/>
        <v>#VALUE!</v>
      </c>
      <c r="D2944" t="str">
        <f>IF(ISBLANK('Step 1.1 Raw Data'!B2944),"-",'Step 1.1 Raw Data'!B2944)</f>
        <v>-</v>
      </c>
      <c r="E2944" t="str">
        <f>IF(ISBLANK('Step 1.1 Raw Data'!C2944),"-",'Step 1.1 Raw Data'!C2944)</f>
        <v>-</v>
      </c>
      <c r="F2944" t="str">
        <f>IF(ISBLANK('Step 1.1 Raw Data'!D2944),"-",'Step 1.1 Raw Data'!D2944)</f>
        <v>-</v>
      </c>
      <c r="G2944" s="17" t="e">
        <f t="shared" si="215"/>
        <v>#DIV/0!</v>
      </c>
      <c r="H2944" s="61" t="e">
        <f>(SQRT(3)*G2944*'Step 1.1 Raw Data'!$G$3*'Step 1.1 Raw Data'!$G$4)/1000</f>
        <v>#DIV/0!</v>
      </c>
      <c r="J2944" s="10"/>
      <c r="K2944"/>
      <c r="L2944"/>
      <c r="M2944"/>
      <c r="N2944" s="17"/>
      <c r="P2944" s="10"/>
      <c r="Q2944"/>
      <c r="R2944"/>
      <c r="S2944"/>
      <c r="T2944" s="17"/>
    </row>
    <row r="2945" spans="1:20" x14ac:dyDescent="0.3">
      <c r="A2945" s="10" t="str">
        <f>IF(ISBLANK('Step 1.1 Raw Data'!A2945),"-",'Step 1.1 Raw Data'!A2945)</f>
        <v>-</v>
      </c>
      <c r="B2945" t="e">
        <f t="shared" si="214"/>
        <v>#VALUE!</v>
      </c>
      <c r="C2945" t="e">
        <f t="shared" si="213"/>
        <v>#VALUE!</v>
      </c>
      <c r="D2945" t="str">
        <f>IF(ISBLANK('Step 1.1 Raw Data'!B2945),"-",'Step 1.1 Raw Data'!B2945)</f>
        <v>-</v>
      </c>
      <c r="E2945" t="str">
        <f>IF(ISBLANK('Step 1.1 Raw Data'!C2945),"-",'Step 1.1 Raw Data'!C2945)</f>
        <v>-</v>
      </c>
      <c r="F2945" t="str">
        <f>IF(ISBLANK('Step 1.1 Raw Data'!D2945),"-",'Step 1.1 Raw Data'!D2945)</f>
        <v>-</v>
      </c>
      <c r="G2945" s="17" t="e">
        <f t="shared" si="215"/>
        <v>#DIV/0!</v>
      </c>
      <c r="H2945" s="61" t="e">
        <f>(SQRT(3)*G2945*'Step 1.1 Raw Data'!$G$3*'Step 1.1 Raw Data'!$G$4)/1000</f>
        <v>#DIV/0!</v>
      </c>
      <c r="J2945" s="10"/>
      <c r="K2945"/>
      <c r="L2945"/>
      <c r="M2945"/>
      <c r="N2945" s="17"/>
      <c r="P2945" s="10"/>
      <c r="Q2945"/>
      <c r="R2945"/>
      <c r="S2945"/>
      <c r="T2945" s="17"/>
    </row>
    <row r="2946" spans="1:20" x14ac:dyDescent="0.3">
      <c r="A2946" s="10" t="str">
        <f>IF(ISBLANK('Step 1.1 Raw Data'!A2946),"-",'Step 1.1 Raw Data'!A2946)</f>
        <v>-</v>
      </c>
      <c r="B2946" t="e">
        <f t="shared" si="214"/>
        <v>#VALUE!</v>
      </c>
      <c r="C2946" t="e">
        <f t="shared" si="213"/>
        <v>#VALUE!</v>
      </c>
      <c r="D2946" t="str">
        <f>IF(ISBLANK('Step 1.1 Raw Data'!B2946),"-",'Step 1.1 Raw Data'!B2946)</f>
        <v>-</v>
      </c>
      <c r="E2946" t="str">
        <f>IF(ISBLANK('Step 1.1 Raw Data'!C2946),"-",'Step 1.1 Raw Data'!C2946)</f>
        <v>-</v>
      </c>
      <c r="F2946" t="str">
        <f>IF(ISBLANK('Step 1.1 Raw Data'!D2946),"-",'Step 1.1 Raw Data'!D2946)</f>
        <v>-</v>
      </c>
      <c r="G2946" s="17" t="e">
        <f t="shared" si="215"/>
        <v>#DIV/0!</v>
      </c>
      <c r="H2946" s="61" t="e">
        <f>(SQRT(3)*G2946*'Step 1.1 Raw Data'!$G$3*'Step 1.1 Raw Data'!$G$4)/1000</f>
        <v>#DIV/0!</v>
      </c>
      <c r="J2946" s="10"/>
      <c r="K2946"/>
      <c r="L2946"/>
      <c r="M2946"/>
      <c r="N2946" s="17"/>
      <c r="P2946" s="10"/>
      <c r="Q2946"/>
      <c r="R2946"/>
      <c r="S2946"/>
      <c r="T2946" s="17"/>
    </row>
    <row r="2947" spans="1:20" x14ac:dyDescent="0.3">
      <c r="A2947" s="10" t="str">
        <f>IF(ISBLANK('Step 1.1 Raw Data'!A2947),"-",'Step 1.1 Raw Data'!A2947)</f>
        <v>-</v>
      </c>
      <c r="B2947" t="e">
        <f t="shared" ref="B2947:B3001" si="216">HOUR(A2947)</f>
        <v>#VALUE!</v>
      </c>
      <c r="C2947" t="e">
        <f t="shared" si="213"/>
        <v>#VALUE!</v>
      </c>
      <c r="D2947" t="str">
        <f>IF(ISBLANK('Step 1.1 Raw Data'!B2947),"-",'Step 1.1 Raw Data'!B2947)</f>
        <v>-</v>
      </c>
      <c r="E2947" t="str">
        <f>IF(ISBLANK('Step 1.1 Raw Data'!C2947),"-",'Step 1.1 Raw Data'!C2947)</f>
        <v>-</v>
      </c>
      <c r="F2947" t="str">
        <f>IF(ISBLANK('Step 1.1 Raw Data'!D2947),"-",'Step 1.1 Raw Data'!D2947)</f>
        <v>-</v>
      </c>
      <c r="G2947" s="17" t="e">
        <f t="shared" ref="G2947:G3001" si="217">AVERAGE(D2947:F2947)</f>
        <v>#DIV/0!</v>
      </c>
      <c r="H2947" s="61" t="e">
        <f>(SQRT(3)*G2947*'Step 1.1 Raw Data'!$G$3*'Step 1.1 Raw Data'!$G$4)/1000</f>
        <v>#DIV/0!</v>
      </c>
      <c r="J2947" s="10"/>
      <c r="K2947"/>
      <c r="L2947"/>
      <c r="M2947"/>
      <c r="N2947" s="17"/>
      <c r="P2947" s="10"/>
      <c r="Q2947"/>
      <c r="R2947"/>
      <c r="S2947"/>
      <c r="T2947" s="17"/>
    </row>
    <row r="2948" spans="1:20" x14ac:dyDescent="0.3">
      <c r="A2948" s="10" t="str">
        <f>IF(ISBLANK('Step 1.1 Raw Data'!A2948),"-",'Step 1.1 Raw Data'!A2948)</f>
        <v>-</v>
      </c>
      <c r="B2948" t="e">
        <f t="shared" si="216"/>
        <v>#VALUE!</v>
      </c>
      <c r="C2948" t="e">
        <f t="shared" si="213"/>
        <v>#VALUE!</v>
      </c>
      <c r="D2948" t="str">
        <f>IF(ISBLANK('Step 1.1 Raw Data'!B2948),"-",'Step 1.1 Raw Data'!B2948)</f>
        <v>-</v>
      </c>
      <c r="E2948" t="str">
        <f>IF(ISBLANK('Step 1.1 Raw Data'!C2948),"-",'Step 1.1 Raw Data'!C2948)</f>
        <v>-</v>
      </c>
      <c r="F2948" t="str">
        <f>IF(ISBLANK('Step 1.1 Raw Data'!D2948),"-",'Step 1.1 Raw Data'!D2948)</f>
        <v>-</v>
      </c>
      <c r="G2948" s="17" t="e">
        <f t="shared" si="217"/>
        <v>#DIV/0!</v>
      </c>
      <c r="H2948" s="61" t="e">
        <f>(SQRT(3)*G2948*'Step 1.1 Raw Data'!$G$3*'Step 1.1 Raw Data'!$G$4)/1000</f>
        <v>#DIV/0!</v>
      </c>
      <c r="J2948" s="10"/>
      <c r="K2948"/>
      <c r="L2948"/>
      <c r="M2948"/>
      <c r="N2948" s="17"/>
      <c r="P2948" s="10"/>
      <c r="Q2948"/>
      <c r="R2948"/>
      <c r="S2948"/>
      <c r="T2948" s="17"/>
    </row>
    <row r="2949" spans="1:20" x14ac:dyDescent="0.3">
      <c r="A2949" s="10" t="str">
        <f>IF(ISBLANK('Step 1.1 Raw Data'!A2949),"-",'Step 1.1 Raw Data'!A2949)</f>
        <v>-</v>
      </c>
      <c r="B2949" t="e">
        <f t="shared" si="216"/>
        <v>#VALUE!</v>
      </c>
      <c r="C2949" t="e">
        <f t="shared" ref="C2949:C3001" si="218">WEEKDAY(A2949)</f>
        <v>#VALUE!</v>
      </c>
      <c r="D2949" t="str">
        <f>IF(ISBLANK('Step 1.1 Raw Data'!B2949),"-",'Step 1.1 Raw Data'!B2949)</f>
        <v>-</v>
      </c>
      <c r="E2949" t="str">
        <f>IF(ISBLANK('Step 1.1 Raw Data'!C2949),"-",'Step 1.1 Raw Data'!C2949)</f>
        <v>-</v>
      </c>
      <c r="F2949" t="str">
        <f>IF(ISBLANK('Step 1.1 Raw Data'!D2949),"-",'Step 1.1 Raw Data'!D2949)</f>
        <v>-</v>
      </c>
      <c r="G2949" s="17" t="e">
        <f t="shared" si="217"/>
        <v>#DIV/0!</v>
      </c>
      <c r="H2949" s="61" t="e">
        <f>(SQRT(3)*G2949*'Step 1.1 Raw Data'!$G$3*'Step 1.1 Raw Data'!$G$4)/1000</f>
        <v>#DIV/0!</v>
      </c>
      <c r="J2949" s="10"/>
      <c r="K2949"/>
      <c r="L2949"/>
      <c r="M2949"/>
      <c r="N2949" s="17"/>
      <c r="P2949" s="10"/>
      <c r="Q2949"/>
      <c r="R2949"/>
      <c r="S2949"/>
      <c r="T2949" s="17"/>
    </row>
    <row r="2950" spans="1:20" x14ac:dyDescent="0.3">
      <c r="A2950" s="10" t="str">
        <f>IF(ISBLANK('Step 1.1 Raw Data'!A2950),"-",'Step 1.1 Raw Data'!A2950)</f>
        <v>-</v>
      </c>
      <c r="B2950" t="e">
        <f t="shared" si="216"/>
        <v>#VALUE!</v>
      </c>
      <c r="C2950" t="e">
        <f t="shared" si="218"/>
        <v>#VALUE!</v>
      </c>
      <c r="D2950" t="str">
        <f>IF(ISBLANK('Step 1.1 Raw Data'!B2950),"-",'Step 1.1 Raw Data'!B2950)</f>
        <v>-</v>
      </c>
      <c r="E2950" t="str">
        <f>IF(ISBLANK('Step 1.1 Raw Data'!C2950),"-",'Step 1.1 Raw Data'!C2950)</f>
        <v>-</v>
      </c>
      <c r="F2950" t="str">
        <f>IF(ISBLANK('Step 1.1 Raw Data'!D2950),"-",'Step 1.1 Raw Data'!D2950)</f>
        <v>-</v>
      </c>
      <c r="G2950" s="17" t="e">
        <f t="shared" si="217"/>
        <v>#DIV/0!</v>
      </c>
      <c r="H2950" s="61" t="e">
        <f>(SQRT(3)*G2950*'Step 1.1 Raw Data'!$G$3*'Step 1.1 Raw Data'!$G$4)/1000</f>
        <v>#DIV/0!</v>
      </c>
      <c r="J2950" s="10"/>
      <c r="K2950"/>
      <c r="L2950"/>
      <c r="M2950"/>
      <c r="N2950" s="17"/>
      <c r="P2950" s="10"/>
      <c r="Q2950"/>
      <c r="R2950"/>
      <c r="S2950"/>
      <c r="T2950" s="17"/>
    </row>
    <row r="2951" spans="1:20" x14ac:dyDescent="0.3">
      <c r="A2951" s="10" t="str">
        <f>IF(ISBLANK('Step 1.1 Raw Data'!A2951),"-",'Step 1.1 Raw Data'!A2951)</f>
        <v>-</v>
      </c>
      <c r="B2951" t="e">
        <f t="shared" si="216"/>
        <v>#VALUE!</v>
      </c>
      <c r="C2951" t="e">
        <f t="shared" si="218"/>
        <v>#VALUE!</v>
      </c>
      <c r="D2951" t="str">
        <f>IF(ISBLANK('Step 1.1 Raw Data'!B2951),"-",'Step 1.1 Raw Data'!B2951)</f>
        <v>-</v>
      </c>
      <c r="E2951" t="str">
        <f>IF(ISBLANK('Step 1.1 Raw Data'!C2951),"-",'Step 1.1 Raw Data'!C2951)</f>
        <v>-</v>
      </c>
      <c r="F2951" t="str">
        <f>IF(ISBLANK('Step 1.1 Raw Data'!D2951),"-",'Step 1.1 Raw Data'!D2951)</f>
        <v>-</v>
      </c>
      <c r="G2951" s="17" t="e">
        <f t="shared" si="217"/>
        <v>#DIV/0!</v>
      </c>
      <c r="H2951" s="61" t="e">
        <f>(SQRT(3)*G2951*'Step 1.1 Raw Data'!$G$3*'Step 1.1 Raw Data'!$G$4)/1000</f>
        <v>#DIV/0!</v>
      </c>
      <c r="J2951" s="10"/>
      <c r="K2951"/>
      <c r="L2951"/>
      <c r="M2951"/>
      <c r="N2951" s="17"/>
      <c r="P2951" s="10"/>
      <c r="Q2951"/>
      <c r="R2951"/>
      <c r="S2951"/>
      <c r="T2951" s="17"/>
    </row>
    <row r="2952" spans="1:20" x14ac:dyDescent="0.3">
      <c r="A2952" s="10" t="str">
        <f>IF(ISBLANK('Step 1.1 Raw Data'!A2952),"-",'Step 1.1 Raw Data'!A2952)</f>
        <v>-</v>
      </c>
      <c r="B2952" t="e">
        <f t="shared" si="216"/>
        <v>#VALUE!</v>
      </c>
      <c r="C2952" t="e">
        <f t="shared" si="218"/>
        <v>#VALUE!</v>
      </c>
      <c r="D2952" t="str">
        <f>IF(ISBLANK('Step 1.1 Raw Data'!B2952),"-",'Step 1.1 Raw Data'!B2952)</f>
        <v>-</v>
      </c>
      <c r="E2952" t="str">
        <f>IF(ISBLANK('Step 1.1 Raw Data'!C2952),"-",'Step 1.1 Raw Data'!C2952)</f>
        <v>-</v>
      </c>
      <c r="F2952" t="str">
        <f>IF(ISBLANK('Step 1.1 Raw Data'!D2952),"-",'Step 1.1 Raw Data'!D2952)</f>
        <v>-</v>
      </c>
      <c r="G2952" s="17" t="e">
        <f t="shared" si="217"/>
        <v>#DIV/0!</v>
      </c>
      <c r="H2952" s="61" t="e">
        <f>(SQRT(3)*G2952*'Step 1.1 Raw Data'!$G$3*'Step 1.1 Raw Data'!$G$4)/1000</f>
        <v>#DIV/0!</v>
      </c>
      <c r="J2952" s="10"/>
      <c r="K2952"/>
      <c r="L2952"/>
      <c r="M2952"/>
      <c r="N2952" s="17"/>
      <c r="P2952" s="10"/>
      <c r="Q2952"/>
      <c r="R2952"/>
      <c r="S2952"/>
      <c r="T2952" s="17"/>
    </row>
    <row r="2953" spans="1:20" x14ac:dyDescent="0.3">
      <c r="A2953" s="10" t="str">
        <f>IF(ISBLANK('Step 1.1 Raw Data'!A2953),"-",'Step 1.1 Raw Data'!A2953)</f>
        <v>-</v>
      </c>
      <c r="B2953" t="e">
        <f t="shared" si="216"/>
        <v>#VALUE!</v>
      </c>
      <c r="C2953" t="e">
        <f t="shared" si="218"/>
        <v>#VALUE!</v>
      </c>
      <c r="D2953" t="str">
        <f>IF(ISBLANK('Step 1.1 Raw Data'!B2953),"-",'Step 1.1 Raw Data'!B2953)</f>
        <v>-</v>
      </c>
      <c r="E2953" t="str">
        <f>IF(ISBLANK('Step 1.1 Raw Data'!C2953),"-",'Step 1.1 Raw Data'!C2953)</f>
        <v>-</v>
      </c>
      <c r="F2953" t="str">
        <f>IF(ISBLANK('Step 1.1 Raw Data'!D2953),"-",'Step 1.1 Raw Data'!D2953)</f>
        <v>-</v>
      </c>
      <c r="G2953" s="17" t="e">
        <f t="shared" si="217"/>
        <v>#DIV/0!</v>
      </c>
      <c r="H2953" s="61" t="e">
        <f>(SQRT(3)*G2953*'Step 1.1 Raw Data'!$G$3*'Step 1.1 Raw Data'!$G$4)/1000</f>
        <v>#DIV/0!</v>
      </c>
      <c r="J2953" s="10"/>
      <c r="K2953"/>
      <c r="L2953"/>
      <c r="M2953"/>
      <c r="N2953" s="17"/>
      <c r="P2953" s="10"/>
      <c r="Q2953"/>
      <c r="R2953"/>
      <c r="S2953"/>
      <c r="T2953" s="17"/>
    </row>
    <row r="2954" spans="1:20" x14ac:dyDescent="0.3">
      <c r="A2954" s="10" t="str">
        <f>IF(ISBLANK('Step 1.1 Raw Data'!A2954),"-",'Step 1.1 Raw Data'!A2954)</f>
        <v>-</v>
      </c>
      <c r="B2954" t="e">
        <f t="shared" si="216"/>
        <v>#VALUE!</v>
      </c>
      <c r="C2954" t="e">
        <f t="shared" si="218"/>
        <v>#VALUE!</v>
      </c>
      <c r="D2954" t="str">
        <f>IF(ISBLANK('Step 1.1 Raw Data'!B2954),"-",'Step 1.1 Raw Data'!B2954)</f>
        <v>-</v>
      </c>
      <c r="E2954" t="str">
        <f>IF(ISBLANK('Step 1.1 Raw Data'!C2954),"-",'Step 1.1 Raw Data'!C2954)</f>
        <v>-</v>
      </c>
      <c r="F2954" t="str">
        <f>IF(ISBLANK('Step 1.1 Raw Data'!D2954),"-",'Step 1.1 Raw Data'!D2954)</f>
        <v>-</v>
      </c>
      <c r="G2954" s="17" t="e">
        <f t="shared" si="217"/>
        <v>#DIV/0!</v>
      </c>
      <c r="H2954" s="61" t="e">
        <f>(SQRT(3)*G2954*'Step 1.1 Raw Data'!$G$3*'Step 1.1 Raw Data'!$G$4)/1000</f>
        <v>#DIV/0!</v>
      </c>
      <c r="J2954" s="10"/>
      <c r="K2954"/>
      <c r="L2954"/>
      <c r="M2954"/>
      <c r="N2954" s="17"/>
      <c r="P2954" s="10"/>
      <c r="Q2954"/>
      <c r="R2954"/>
      <c r="S2954"/>
      <c r="T2954" s="17"/>
    </row>
    <row r="2955" spans="1:20" x14ac:dyDescent="0.3">
      <c r="A2955" s="10" t="str">
        <f>IF(ISBLANK('Step 1.1 Raw Data'!A2955),"-",'Step 1.1 Raw Data'!A2955)</f>
        <v>-</v>
      </c>
      <c r="B2955" t="e">
        <f t="shared" si="216"/>
        <v>#VALUE!</v>
      </c>
      <c r="C2955" t="e">
        <f t="shared" si="218"/>
        <v>#VALUE!</v>
      </c>
      <c r="D2955" t="str">
        <f>IF(ISBLANK('Step 1.1 Raw Data'!B2955),"-",'Step 1.1 Raw Data'!B2955)</f>
        <v>-</v>
      </c>
      <c r="E2955" t="str">
        <f>IF(ISBLANK('Step 1.1 Raw Data'!C2955),"-",'Step 1.1 Raw Data'!C2955)</f>
        <v>-</v>
      </c>
      <c r="F2955" t="str">
        <f>IF(ISBLANK('Step 1.1 Raw Data'!D2955),"-",'Step 1.1 Raw Data'!D2955)</f>
        <v>-</v>
      </c>
      <c r="G2955" s="17" t="e">
        <f t="shared" si="217"/>
        <v>#DIV/0!</v>
      </c>
      <c r="H2955" s="61" t="e">
        <f>(SQRT(3)*G2955*'Step 1.1 Raw Data'!$G$3*'Step 1.1 Raw Data'!$G$4)/1000</f>
        <v>#DIV/0!</v>
      </c>
      <c r="J2955" s="10"/>
      <c r="K2955"/>
      <c r="L2955"/>
      <c r="M2955"/>
      <c r="N2955" s="17"/>
      <c r="P2955" s="10"/>
      <c r="Q2955"/>
      <c r="R2955"/>
      <c r="S2955"/>
      <c r="T2955" s="17"/>
    </row>
    <row r="2956" spans="1:20" x14ac:dyDescent="0.3">
      <c r="A2956" s="10" t="str">
        <f>IF(ISBLANK('Step 1.1 Raw Data'!A2956),"-",'Step 1.1 Raw Data'!A2956)</f>
        <v>-</v>
      </c>
      <c r="B2956" t="e">
        <f t="shared" si="216"/>
        <v>#VALUE!</v>
      </c>
      <c r="C2956" t="e">
        <f t="shared" si="218"/>
        <v>#VALUE!</v>
      </c>
      <c r="D2956" t="str">
        <f>IF(ISBLANK('Step 1.1 Raw Data'!B2956),"-",'Step 1.1 Raw Data'!B2956)</f>
        <v>-</v>
      </c>
      <c r="E2956" t="str">
        <f>IF(ISBLANK('Step 1.1 Raw Data'!C2956),"-",'Step 1.1 Raw Data'!C2956)</f>
        <v>-</v>
      </c>
      <c r="F2956" t="str">
        <f>IF(ISBLANK('Step 1.1 Raw Data'!D2956),"-",'Step 1.1 Raw Data'!D2956)</f>
        <v>-</v>
      </c>
      <c r="G2956" s="17" t="e">
        <f t="shared" si="217"/>
        <v>#DIV/0!</v>
      </c>
      <c r="H2956" s="61" t="e">
        <f>(SQRT(3)*G2956*'Step 1.1 Raw Data'!$G$3*'Step 1.1 Raw Data'!$G$4)/1000</f>
        <v>#DIV/0!</v>
      </c>
      <c r="J2956" s="10"/>
      <c r="K2956"/>
      <c r="L2956"/>
      <c r="M2956"/>
      <c r="N2956" s="17"/>
      <c r="P2956" s="10"/>
      <c r="Q2956"/>
      <c r="R2956"/>
      <c r="S2956"/>
      <c r="T2956" s="17"/>
    </row>
    <row r="2957" spans="1:20" x14ac:dyDescent="0.3">
      <c r="A2957" s="10" t="str">
        <f>IF(ISBLANK('Step 1.1 Raw Data'!A2957),"-",'Step 1.1 Raw Data'!A2957)</f>
        <v>-</v>
      </c>
      <c r="B2957" t="e">
        <f t="shared" si="216"/>
        <v>#VALUE!</v>
      </c>
      <c r="C2957" t="e">
        <f t="shared" si="218"/>
        <v>#VALUE!</v>
      </c>
      <c r="D2957" t="str">
        <f>IF(ISBLANK('Step 1.1 Raw Data'!B2957),"-",'Step 1.1 Raw Data'!B2957)</f>
        <v>-</v>
      </c>
      <c r="E2957" t="str">
        <f>IF(ISBLANK('Step 1.1 Raw Data'!C2957),"-",'Step 1.1 Raw Data'!C2957)</f>
        <v>-</v>
      </c>
      <c r="F2957" t="str">
        <f>IF(ISBLANK('Step 1.1 Raw Data'!D2957),"-",'Step 1.1 Raw Data'!D2957)</f>
        <v>-</v>
      </c>
      <c r="G2957" s="17" t="e">
        <f t="shared" si="217"/>
        <v>#DIV/0!</v>
      </c>
      <c r="H2957" s="61" t="e">
        <f>(SQRT(3)*G2957*'Step 1.1 Raw Data'!$G$3*'Step 1.1 Raw Data'!$G$4)/1000</f>
        <v>#DIV/0!</v>
      </c>
      <c r="J2957" s="10"/>
      <c r="K2957"/>
      <c r="L2957"/>
      <c r="M2957"/>
      <c r="N2957" s="17"/>
      <c r="P2957" s="10"/>
      <c r="Q2957"/>
      <c r="R2957"/>
      <c r="S2957"/>
      <c r="T2957" s="17"/>
    </row>
    <row r="2958" spans="1:20" x14ac:dyDescent="0.3">
      <c r="A2958" s="10" t="str">
        <f>IF(ISBLANK('Step 1.1 Raw Data'!A2958),"-",'Step 1.1 Raw Data'!A2958)</f>
        <v>-</v>
      </c>
      <c r="B2958" t="e">
        <f t="shared" si="216"/>
        <v>#VALUE!</v>
      </c>
      <c r="C2958" t="e">
        <f t="shared" si="218"/>
        <v>#VALUE!</v>
      </c>
      <c r="D2958" t="str">
        <f>IF(ISBLANK('Step 1.1 Raw Data'!B2958),"-",'Step 1.1 Raw Data'!B2958)</f>
        <v>-</v>
      </c>
      <c r="E2958" t="str">
        <f>IF(ISBLANK('Step 1.1 Raw Data'!C2958),"-",'Step 1.1 Raw Data'!C2958)</f>
        <v>-</v>
      </c>
      <c r="F2958" t="str">
        <f>IF(ISBLANK('Step 1.1 Raw Data'!D2958),"-",'Step 1.1 Raw Data'!D2958)</f>
        <v>-</v>
      </c>
      <c r="G2958" s="17" t="e">
        <f t="shared" si="217"/>
        <v>#DIV/0!</v>
      </c>
      <c r="H2958" s="61" t="e">
        <f>(SQRT(3)*G2958*'Step 1.1 Raw Data'!$G$3*'Step 1.1 Raw Data'!$G$4)/1000</f>
        <v>#DIV/0!</v>
      </c>
      <c r="J2958" s="10"/>
      <c r="K2958"/>
      <c r="L2958"/>
      <c r="M2958"/>
      <c r="N2958" s="17"/>
      <c r="P2958" s="10"/>
      <c r="Q2958"/>
      <c r="R2958"/>
      <c r="S2958"/>
      <c r="T2958" s="17"/>
    </row>
    <row r="2959" spans="1:20" x14ac:dyDescent="0.3">
      <c r="A2959" s="10" t="str">
        <f>IF(ISBLANK('Step 1.1 Raw Data'!A2959),"-",'Step 1.1 Raw Data'!A2959)</f>
        <v>-</v>
      </c>
      <c r="B2959" t="e">
        <f t="shared" si="216"/>
        <v>#VALUE!</v>
      </c>
      <c r="C2959" t="e">
        <f t="shared" si="218"/>
        <v>#VALUE!</v>
      </c>
      <c r="D2959" t="str">
        <f>IF(ISBLANK('Step 1.1 Raw Data'!B2959),"-",'Step 1.1 Raw Data'!B2959)</f>
        <v>-</v>
      </c>
      <c r="E2959" t="str">
        <f>IF(ISBLANK('Step 1.1 Raw Data'!C2959),"-",'Step 1.1 Raw Data'!C2959)</f>
        <v>-</v>
      </c>
      <c r="F2959" t="str">
        <f>IF(ISBLANK('Step 1.1 Raw Data'!D2959),"-",'Step 1.1 Raw Data'!D2959)</f>
        <v>-</v>
      </c>
      <c r="G2959" s="17" t="e">
        <f t="shared" si="217"/>
        <v>#DIV/0!</v>
      </c>
      <c r="H2959" s="61" t="e">
        <f>(SQRT(3)*G2959*'Step 1.1 Raw Data'!$G$3*'Step 1.1 Raw Data'!$G$4)/1000</f>
        <v>#DIV/0!</v>
      </c>
      <c r="J2959" s="10"/>
      <c r="K2959"/>
      <c r="L2959"/>
      <c r="M2959"/>
      <c r="N2959" s="17"/>
      <c r="P2959" s="10"/>
      <c r="Q2959"/>
      <c r="R2959"/>
      <c r="S2959"/>
      <c r="T2959" s="17"/>
    </row>
    <row r="2960" spans="1:20" x14ac:dyDescent="0.3">
      <c r="A2960" s="10" t="str">
        <f>IF(ISBLANK('Step 1.1 Raw Data'!A2960),"-",'Step 1.1 Raw Data'!A2960)</f>
        <v>-</v>
      </c>
      <c r="B2960" t="e">
        <f t="shared" si="216"/>
        <v>#VALUE!</v>
      </c>
      <c r="C2960" t="e">
        <f t="shared" si="218"/>
        <v>#VALUE!</v>
      </c>
      <c r="D2960" t="str">
        <f>IF(ISBLANK('Step 1.1 Raw Data'!B2960),"-",'Step 1.1 Raw Data'!B2960)</f>
        <v>-</v>
      </c>
      <c r="E2960" t="str">
        <f>IF(ISBLANK('Step 1.1 Raw Data'!C2960),"-",'Step 1.1 Raw Data'!C2960)</f>
        <v>-</v>
      </c>
      <c r="F2960" t="str">
        <f>IF(ISBLANK('Step 1.1 Raw Data'!D2960),"-",'Step 1.1 Raw Data'!D2960)</f>
        <v>-</v>
      </c>
      <c r="G2960" s="17" t="e">
        <f t="shared" si="217"/>
        <v>#DIV/0!</v>
      </c>
      <c r="H2960" s="61" t="e">
        <f>(SQRT(3)*G2960*'Step 1.1 Raw Data'!$G$3*'Step 1.1 Raw Data'!$G$4)/1000</f>
        <v>#DIV/0!</v>
      </c>
      <c r="J2960" s="10"/>
      <c r="K2960"/>
      <c r="L2960"/>
      <c r="M2960"/>
      <c r="N2960" s="17"/>
      <c r="P2960" s="10"/>
      <c r="Q2960"/>
      <c r="R2960"/>
      <c r="S2960"/>
      <c r="T2960" s="17"/>
    </row>
    <row r="2961" spans="1:20" x14ac:dyDescent="0.3">
      <c r="A2961" s="10" t="str">
        <f>IF(ISBLANK('Step 1.1 Raw Data'!A2961),"-",'Step 1.1 Raw Data'!A2961)</f>
        <v>-</v>
      </c>
      <c r="B2961" t="e">
        <f t="shared" si="216"/>
        <v>#VALUE!</v>
      </c>
      <c r="C2961" t="e">
        <f t="shared" si="218"/>
        <v>#VALUE!</v>
      </c>
      <c r="D2961" t="str">
        <f>IF(ISBLANK('Step 1.1 Raw Data'!B2961),"-",'Step 1.1 Raw Data'!B2961)</f>
        <v>-</v>
      </c>
      <c r="E2961" t="str">
        <f>IF(ISBLANK('Step 1.1 Raw Data'!C2961),"-",'Step 1.1 Raw Data'!C2961)</f>
        <v>-</v>
      </c>
      <c r="F2961" t="str">
        <f>IF(ISBLANK('Step 1.1 Raw Data'!D2961),"-",'Step 1.1 Raw Data'!D2961)</f>
        <v>-</v>
      </c>
      <c r="G2961" s="17" t="e">
        <f t="shared" si="217"/>
        <v>#DIV/0!</v>
      </c>
      <c r="H2961" s="61" t="e">
        <f>(SQRT(3)*G2961*'Step 1.1 Raw Data'!$G$3*'Step 1.1 Raw Data'!$G$4)/1000</f>
        <v>#DIV/0!</v>
      </c>
      <c r="J2961" s="10"/>
      <c r="K2961"/>
      <c r="L2961"/>
      <c r="M2961"/>
      <c r="N2961" s="17"/>
      <c r="P2961" s="10"/>
      <c r="Q2961"/>
      <c r="R2961"/>
      <c r="S2961"/>
      <c r="T2961" s="17"/>
    </row>
    <row r="2962" spans="1:20" x14ac:dyDescent="0.3">
      <c r="A2962" s="10" t="str">
        <f>IF(ISBLANK('Step 1.1 Raw Data'!A2962),"-",'Step 1.1 Raw Data'!A2962)</f>
        <v>-</v>
      </c>
      <c r="B2962" t="e">
        <f t="shared" si="216"/>
        <v>#VALUE!</v>
      </c>
      <c r="C2962" t="e">
        <f t="shared" si="218"/>
        <v>#VALUE!</v>
      </c>
      <c r="D2962" t="str">
        <f>IF(ISBLANK('Step 1.1 Raw Data'!B2962),"-",'Step 1.1 Raw Data'!B2962)</f>
        <v>-</v>
      </c>
      <c r="E2962" t="str">
        <f>IF(ISBLANK('Step 1.1 Raw Data'!C2962),"-",'Step 1.1 Raw Data'!C2962)</f>
        <v>-</v>
      </c>
      <c r="F2962" t="str">
        <f>IF(ISBLANK('Step 1.1 Raw Data'!D2962),"-",'Step 1.1 Raw Data'!D2962)</f>
        <v>-</v>
      </c>
      <c r="G2962" s="17" t="e">
        <f t="shared" si="217"/>
        <v>#DIV/0!</v>
      </c>
      <c r="H2962" s="61" t="e">
        <f>(SQRT(3)*G2962*'Step 1.1 Raw Data'!$G$3*'Step 1.1 Raw Data'!$G$4)/1000</f>
        <v>#DIV/0!</v>
      </c>
      <c r="J2962" s="10"/>
      <c r="K2962"/>
      <c r="L2962"/>
      <c r="M2962"/>
      <c r="N2962" s="17"/>
      <c r="P2962" s="10"/>
      <c r="Q2962"/>
      <c r="R2962"/>
      <c r="S2962"/>
      <c r="T2962" s="17"/>
    </row>
    <row r="2963" spans="1:20" x14ac:dyDescent="0.3">
      <c r="A2963" s="10" t="str">
        <f>IF(ISBLANK('Step 1.1 Raw Data'!A2963),"-",'Step 1.1 Raw Data'!A2963)</f>
        <v>-</v>
      </c>
      <c r="B2963" t="e">
        <f t="shared" si="216"/>
        <v>#VALUE!</v>
      </c>
      <c r="C2963" t="e">
        <f t="shared" si="218"/>
        <v>#VALUE!</v>
      </c>
      <c r="D2963" t="str">
        <f>IF(ISBLANK('Step 1.1 Raw Data'!B2963),"-",'Step 1.1 Raw Data'!B2963)</f>
        <v>-</v>
      </c>
      <c r="E2963" t="str">
        <f>IF(ISBLANK('Step 1.1 Raw Data'!C2963),"-",'Step 1.1 Raw Data'!C2963)</f>
        <v>-</v>
      </c>
      <c r="F2963" t="str">
        <f>IF(ISBLANK('Step 1.1 Raw Data'!D2963),"-",'Step 1.1 Raw Data'!D2963)</f>
        <v>-</v>
      </c>
      <c r="G2963" s="17" t="e">
        <f t="shared" si="217"/>
        <v>#DIV/0!</v>
      </c>
      <c r="H2963" s="61" t="e">
        <f>(SQRT(3)*G2963*'Step 1.1 Raw Data'!$G$3*'Step 1.1 Raw Data'!$G$4)/1000</f>
        <v>#DIV/0!</v>
      </c>
      <c r="J2963" s="10"/>
      <c r="K2963"/>
      <c r="L2963"/>
      <c r="M2963"/>
      <c r="N2963" s="17"/>
      <c r="P2963" s="10"/>
      <c r="Q2963"/>
      <c r="R2963"/>
      <c r="S2963"/>
      <c r="T2963" s="17"/>
    </row>
    <row r="2964" spans="1:20" x14ac:dyDescent="0.3">
      <c r="A2964" s="10" t="str">
        <f>IF(ISBLANK('Step 1.1 Raw Data'!A2964),"-",'Step 1.1 Raw Data'!A2964)</f>
        <v>-</v>
      </c>
      <c r="B2964" t="e">
        <f t="shared" si="216"/>
        <v>#VALUE!</v>
      </c>
      <c r="C2964" t="e">
        <f t="shared" si="218"/>
        <v>#VALUE!</v>
      </c>
      <c r="D2964" t="str">
        <f>IF(ISBLANK('Step 1.1 Raw Data'!B2964),"-",'Step 1.1 Raw Data'!B2964)</f>
        <v>-</v>
      </c>
      <c r="E2964" t="str">
        <f>IF(ISBLANK('Step 1.1 Raw Data'!C2964),"-",'Step 1.1 Raw Data'!C2964)</f>
        <v>-</v>
      </c>
      <c r="F2964" t="str">
        <f>IF(ISBLANK('Step 1.1 Raw Data'!D2964),"-",'Step 1.1 Raw Data'!D2964)</f>
        <v>-</v>
      </c>
      <c r="G2964" s="17" t="e">
        <f t="shared" si="217"/>
        <v>#DIV/0!</v>
      </c>
      <c r="H2964" s="61" t="e">
        <f>(SQRT(3)*G2964*'Step 1.1 Raw Data'!$G$3*'Step 1.1 Raw Data'!$G$4)/1000</f>
        <v>#DIV/0!</v>
      </c>
      <c r="J2964" s="10"/>
      <c r="K2964"/>
      <c r="L2964"/>
      <c r="M2964"/>
      <c r="N2964" s="17"/>
      <c r="P2964" s="10"/>
      <c r="Q2964"/>
      <c r="R2964"/>
      <c r="S2964"/>
      <c r="T2964" s="17"/>
    </row>
    <row r="2965" spans="1:20" x14ac:dyDescent="0.3">
      <c r="A2965" s="10" t="str">
        <f>IF(ISBLANK('Step 1.1 Raw Data'!A2965),"-",'Step 1.1 Raw Data'!A2965)</f>
        <v>-</v>
      </c>
      <c r="B2965" t="e">
        <f t="shared" si="216"/>
        <v>#VALUE!</v>
      </c>
      <c r="C2965" t="e">
        <f t="shared" si="218"/>
        <v>#VALUE!</v>
      </c>
      <c r="D2965" t="str">
        <f>IF(ISBLANK('Step 1.1 Raw Data'!B2965),"-",'Step 1.1 Raw Data'!B2965)</f>
        <v>-</v>
      </c>
      <c r="E2965" t="str">
        <f>IF(ISBLANK('Step 1.1 Raw Data'!C2965),"-",'Step 1.1 Raw Data'!C2965)</f>
        <v>-</v>
      </c>
      <c r="F2965" t="str">
        <f>IF(ISBLANK('Step 1.1 Raw Data'!D2965),"-",'Step 1.1 Raw Data'!D2965)</f>
        <v>-</v>
      </c>
      <c r="G2965" s="17" t="e">
        <f t="shared" si="217"/>
        <v>#DIV/0!</v>
      </c>
      <c r="H2965" s="61" t="e">
        <f>(SQRT(3)*G2965*'Step 1.1 Raw Data'!$G$3*'Step 1.1 Raw Data'!$G$4)/1000</f>
        <v>#DIV/0!</v>
      </c>
      <c r="J2965" s="10"/>
      <c r="K2965"/>
      <c r="L2965"/>
      <c r="M2965"/>
      <c r="N2965" s="17"/>
      <c r="P2965" s="10"/>
      <c r="Q2965"/>
      <c r="R2965"/>
      <c r="S2965"/>
      <c r="T2965" s="17"/>
    </row>
    <row r="2966" spans="1:20" x14ac:dyDescent="0.3">
      <c r="A2966" s="10" t="str">
        <f>IF(ISBLANK('Step 1.1 Raw Data'!A2966),"-",'Step 1.1 Raw Data'!A2966)</f>
        <v>-</v>
      </c>
      <c r="B2966" t="e">
        <f t="shared" si="216"/>
        <v>#VALUE!</v>
      </c>
      <c r="C2966" t="e">
        <f t="shared" si="218"/>
        <v>#VALUE!</v>
      </c>
      <c r="D2966" t="str">
        <f>IF(ISBLANK('Step 1.1 Raw Data'!B2966),"-",'Step 1.1 Raw Data'!B2966)</f>
        <v>-</v>
      </c>
      <c r="E2966" t="str">
        <f>IF(ISBLANK('Step 1.1 Raw Data'!C2966),"-",'Step 1.1 Raw Data'!C2966)</f>
        <v>-</v>
      </c>
      <c r="F2966" t="str">
        <f>IF(ISBLANK('Step 1.1 Raw Data'!D2966),"-",'Step 1.1 Raw Data'!D2966)</f>
        <v>-</v>
      </c>
      <c r="G2966" s="17" t="e">
        <f t="shared" si="217"/>
        <v>#DIV/0!</v>
      </c>
      <c r="H2966" s="61" t="e">
        <f>(SQRT(3)*G2966*'Step 1.1 Raw Data'!$G$3*'Step 1.1 Raw Data'!$G$4)/1000</f>
        <v>#DIV/0!</v>
      </c>
      <c r="J2966" s="10"/>
      <c r="K2966"/>
      <c r="L2966"/>
      <c r="M2966"/>
      <c r="N2966" s="17"/>
      <c r="P2966" s="10"/>
      <c r="Q2966"/>
      <c r="R2966"/>
      <c r="S2966"/>
      <c r="T2966" s="17"/>
    </row>
    <row r="2967" spans="1:20" x14ac:dyDescent="0.3">
      <c r="A2967" s="10" t="str">
        <f>IF(ISBLANK('Step 1.1 Raw Data'!A2967),"-",'Step 1.1 Raw Data'!A2967)</f>
        <v>-</v>
      </c>
      <c r="B2967" t="e">
        <f t="shared" si="216"/>
        <v>#VALUE!</v>
      </c>
      <c r="C2967" t="e">
        <f t="shared" si="218"/>
        <v>#VALUE!</v>
      </c>
      <c r="D2967" t="str">
        <f>IF(ISBLANK('Step 1.1 Raw Data'!B2967),"-",'Step 1.1 Raw Data'!B2967)</f>
        <v>-</v>
      </c>
      <c r="E2967" t="str">
        <f>IF(ISBLANK('Step 1.1 Raw Data'!C2967),"-",'Step 1.1 Raw Data'!C2967)</f>
        <v>-</v>
      </c>
      <c r="F2967" t="str">
        <f>IF(ISBLANK('Step 1.1 Raw Data'!D2967),"-",'Step 1.1 Raw Data'!D2967)</f>
        <v>-</v>
      </c>
      <c r="G2967" s="17" t="e">
        <f t="shared" si="217"/>
        <v>#DIV/0!</v>
      </c>
      <c r="H2967" s="61" t="e">
        <f>(SQRT(3)*G2967*'Step 1.1 Raw Data'!$G$3*'Step 1.1 Raw Data'!$G$4)/1000</f>
        <v>#DIV/0!</v>
      </c>
      <c r="J2967" s="10"/>
      <c r="K2967"/>
      <c r="L2967"/>
      <c r="M2967"/>
      <c r="N2967" s="17"/>
      <c r="P2967" s="10"/>
      <c r="Q2967"/>
      <c r="R2967"/>
      <c r="S2967"/>
      <c r="T2967" s="17"/>
    </row>
    <row r="2968" spans="1:20" x14ac:dyDescent="0.3">
      <c r="A2968" s="10" t="str">
        <f>IF(ISBLANK('Step 1.1 Raw Data'!A2968),"-",'Step 1.1 Raw Data'!A2968)</f>
        <v>-</v>
      </c>
      <c r="B2968" t="e">
        <f t="shared" si="216"/>
        <v>#VALUE!</v>
      </c>
      <c r="C2968" t="e">
        <f t="shared" si="218"/>
        <v>#VALUE!</v>
      </c>
      <c r="D2968" t="str">
        <f>IF(ISBLANK('Step 1.1 Raw Data'!B2968),"-",'Step 1.1 Raw Data'!B2968)</f>
        <v>-</v>
      </c>
      <c r="E2968" t="str">
        <f>IF(ISBLANK('Step 1.1 Raw Data'!C2968),"-",'Step 1.1 Raw Data'!C2968)</f>
        <v>-</v>
      </c>
      <c r="F2968" t="str">
        <f>IF(ISBLANK('Step 1.1 Raw Data'!D2968),"-",'Step 1.1 Raw Data'!D2968)</f>
        <v>-</v>
      </c>
      <c r="G2968" s="17" t="e">
        <f t="shared" si="217"/>
        <v>#DIV/0!</v>
      </c>
      <c r="H2968" s="61" t="e">
        <f>(SQRT(3)*G2968*'Step 1.1 Raw Data'!$G$3*'Step 1.1 Raw Data'!$G$4)/1000</f>
        <v>#DIV/0!</v>
      </c>
      <c r="J2968" s="10"/>
      <c r="K2968"/>
      <c r="L2968"/>
      <c r="M2968"/>
      <c r="N2968" s="17"/>
      <c r="P2968" s="10"/>
      <c r="Q2968"/>
      <c r="R2968"/>
      <c r="S2968"/>
      <c r="T2968" s="17"/>
    </row>
    <row r="2969" spans="1:20" x14ac:dyDescent="0.3">
      <c r="A2969" s="10" t="str">
        <f>IF(ISBLANK('Step 1.1 Raw Data'!A2969),"-",'Step 1.1 Raw Data'!A2969)</f>
        <v>-</v>
      </c>
      <c r="B2969" t="e">
        <f t="shared" si="216"/>
        <v>#VALUE!</v>
      </c>
      <c r="C2969" t="e">
        <f t="shared" si="218"/>
        <v>#VALUE!</v>
      </c>
      <c r="D2969" t="str">
        <f>IF(ISBLANK('Step 1.1 Raw Data'!B2969),"-",'Step 1.1 Raw Data'!B2969)</f>
        <v>-</v>
      </c>
      <c r="E2969" t="str">
        <f>IF(ISBLANK('Step 1.1 Raw Data'!C2969),"-",'Step 1.1 Raw Data'!C2969)</f>
        <v>-</v>
      </c>
      <c r="F2969" t="str">
        <f>IF(ISBLANK('Step 1.1 Raw Data'!D2969),"-",'Step 1.1 Raw Data'!D2969)</f>
        <v>-</v>
      </c>
      <c r="G2969" s="17" t="e">
        <f t="shared" si="217"/>
        <v>#DIV/0!</v>
      </c>
      <c r="H2969" s="61" t="e">
        <f>(SQRT(3)*G2969*'Step 1.1 Raw Data'!$G$3*'Step 1.1 Raw Data'!$G$4)/1000</f>
        <v>#DIV/0!</v>
      </c>
      <c r="J2969" s="10"/>
      <c r="K2969"/>
      <c r="L2969"/>
      <c r="M2969"/>
      <c r="N2969" s="17"/>
      <c r="P2969" s="10"/>
      <c r="Q2969"/>
      <c r="R2969"/>
      <c r="S2969"/>
      <c r="T2969" s="17"/>
    </row>
    <row r="2970" spans="1:20" x14ac:dyDescent="0.3">
      <c r="A2970" s="10" t="str">
        <f>IF(ISBLANK('Step 1.1 Raw Data'!A2970),"-",'Step 1.1 Raw Data'!A2970)</f>
        <v>-</v>
      </c>
      <c r="B2970" t="e">
        <f t="shared" si="216"/>
        <v>#VALUE!</v>
      </c>
      <c r="C2970" t="e">
        <f t="shared" si="218"/>
        <v>#VALUE!</v>
      </c>
      <c r="D2970" t="str">
        <f>IF(ISBLANK('Step 1.1 Raw Data'!B2970),"-",'Step 1.1 Raw Data'!B2970)</f>
        <v>-</v>
      </c>
      <c r="E2970" t="str">
        <f>IF(ISBLANK('Step 1.1 Raw Data'!C2970),"-",'Step 1.1 Raw Data'!C2970)</f>
        <v>-</v>
      </c>
      <c r="F2970" t="str">
        <f>IF(ISBLANK('Step 1.1 Raw Data'!D2970),"-",'Step 1.1 Raw Data'!D2970)</f>
        <v>-</v>
      </c>
      <c r="G2970" s="17" t="e">
        <f t="shared" si="217"/>
        <v>#DIV/0!</v>
      </c>
      <c r="H2970" s="61" t="e">
        <f>(SQRT(3)*G2970*'Step 1.1 Raw Data'!$G$3*'Step 1.1 Raw Data'!$G$4)/1000</f>
        <v>#DIV/0!</v>
      </c>
      <c r="J2970" s="10"/>
      <c r="K2970"/>
      <c r="L2970"/>
      <c r="M2970"/>
      <c r="N2970" s="17"/>
      <c r="P2970" s="10"/>
      <c r="Q2970"/>
      <c r="R2970"/>
      <c r="S2970"/>
      <c r="T2970" s="17"/>
    </row>
    <row r="2971" spans="1:20" x14ac:dyDescent="0.3">
      <c r="A2971" s="10" t="str">
        <f>IF(ISBLANK('Step 1.1 Raw Data'!A2971),"-",'Step 1.1 Raw Data'!A2971)</f>
        <v>-</v>
      </c>
      <c r="B2971" t="e">
        <f t="shared" si="216"/>
        <v>#VALUE!</v>
      </c>
      <c r="C2971" t="e">
        <f t="shared" si="218"/>
        <v>#VALUE!</v>
      </c>
      <c r="D2971" t="str">
        <f>IF(ISBLANK('Step 1.1 Raw Data'!B2971),"-",'Step 1.1 Raw Data'!B2971)</f>
        <v>-</v>
      </c>
      <c r="E2971" t="str">
        <f>IF(ISBLANK('Step 1.1 Raw Data'!C2971),"-",'Step 1.1 Raw Data'!C2971)</f>
        <v>-</v>
      </c>
      <c r="F2971" t="str">
        <f>IF(ISBLANK('Step 1.1 Raw Data'!D2971),"-",'Step 1.1 Raw Data'!D2971)</f>
        <v>-</v>
      </c>
      <c r="G2971" s="17" t="e">
        <f t="shared" si="217"/>
        <v>#DIV/0!</v>
      </c>
      <c r="H2971" s="61" t="e">
        <f>(SQRT(3)*G2971*'Step 1.1 Raw Data'!$G$3*'Step 1.1 Raw Data'!$G$4)/1000</f>
        <v>#DIV/0!</v>
      </c>
      <c r="J2971" s="10"/>
      <c r="K2971"/>
      <c r="L2971"/>
      <c r="M2971"/>
      <c r="N2971" s="17"/>
      <c r="P2971" s="10"/>
      <c r="Q2971"/>
      <c r="R2971"/>
      <c r="S2971"/>
      <c r="T2971" s="17"/>
    </row>
    <row r="2972" spans="1:20" x14ac:dyDescent="0.3">
      <c r="A2972" s="10" t="str">
        <f>IF(ISBLANK('Step 1.1 Raw Data'!A2972),"-",'Step 1.1 Raw Data'!A2972)</f>
        <v>-</v>
      </c>
      <c r="B2972" t="e">
        <f t="shared" si="216"/>
        <v>#VALUE!</v>
      </c>
      <c r="C2972" t="e">
        <f t="shared" si="218"/>
        <v>#VALUE!</v>
      </c>
      <c r="D2972" t="str">
        <f>IF(ISBLANK('Step 1.1 Raw Data'!B2972),"-",'Step 1.1 Raw Data'!B2972)</f>
        <v>-</v>
      </c>
      <c r="E2972" t="str">
        <f>IF(ISBLANK('Step 1.1 Raw Data'!C2972),"-",'Step 1.1 Raw Data'!C2972)</f>
        <v>-</v>
      </c>
      <c r="F2972" t="str">
        <f>IF(ISBLANK('Step 1.1 Raw Data'!D2972),"-",'Step 1.1 Raw Data'!D2972)</f>
        <v>-</v>
      </c>
      <c r="G2972" s="17" t="e">
        <f t="shared" si="217"/>
        <v>#DIV/0!</v>
      </c>
      <c r="H2972" s="61" t="e">
        <f>(SQRT(3)*G2972*'Step 1.1 Raw Data'!$G$3*'Step 1.1 Raw Data'!$G$4)/1000</f>
        <v>#DIV/0!</v>
      </c>
      <c r="J2972" s="10"/>
      <c r="K2972"/>
      <c r="L2972"/>
      <c r="M2972"/>
      <c r="N2972" s="17"/>
      <c r="P2972" s="10"/>
      <c r="Q2972"/>
      <c r="R2972"/>
      <c r="S2972"/>
      <c r="T2972" s="17"/>
    </row>
    <row r="2973" spans="1:20" x14ac:dyDescent="0.3">
      <c r="A2973" s="10" t="str">
        <f>IF(ISBLANK('Step 1.1 Raw Data'!A2973),"-",'Step 1.1 Raw Data'!A2973)</f>
        <v>-</v>
      </c>
      <c r="B2973" t="e">
        <f t="shared" si="216"/>
        <v>#VALUE!</v>
      </c>
      <c r="C2973" t="e">
        <f t="shared" si="218"/>
        <v>#VALUE!</v>
      </c>
      <c r="D2973" t="str">
        <f>IF(ISBLANK('Step 1.1 Raw Data'!B2973),"-",'Step 1.1 Raw Data'!B2973)</f>
        <v>-</v>
      </c>
      <c r="E2973" t="str">
        <f>IF(ISBLANK('Step 1.1 Raw Data'!C2973),"-",'Step 1.1 Raw Data'!C2973)</f>
        <v>-</v>
      </c>
      <c r="F2973" t="str">
        <f>IF(ISBLANK('Step 1.1 Raw Data'!D2973),"-",'Step 1.1 Raw Data'!D2973)</f>
        <v>-</v>
      </c>
      <c r="G2973" s="17" t="e">
        <f t="shared" si="217"/>
        <v>#DIV/0!</v>
      </c>
      <c r="H2973" s="61" t="e">
        <f>(SQRT(3)*G2973*'Step 1.1 Raw Data'!$G$3*'Step 1.1 Raw Data'!$G$4)/1000</f>
        <v>#DIV/0!</v>
      </c>
      <c r="J2973" s="10"/>
      <c r="K2973"/>
      <c r="L2973"/>
      <c r="M2973"/>
      <c r="N2973" s="17"/>
      <c r="P2973" s="10"/>
      <c r="Q2973"/>
      <c r="R2973"/>
      <c r="S2973"/>
      <c r="T2973" s="17"/>
    </row>
    <row r="2974" spans="1:20" x14ac:dyDescent="0.3">
      <c r="A2974" s="10" t="str">
        <f>IF(ISBLANK('Step 1.1 Raw Data'!A2974),"-",'Step 1.1 Raw Data'!A2974)</f>
        <v>-</v>
      </c>
      <c r="B2974" t="e">
        <f t="shared" si="216"/>
        <v>#VALUE!</v>
      </c>
      <c r="C2974" t="e">
        <f t="shared" si="218"/>
        <v>#VALUE!</v>
      </c>
      <c r="D2974" t="str">
        <f>IF(ISBLANK('Step 1.1 Raw Data'!B2974),"-",'Step 1.1 Raw Data'!B2974)</f>
        <v>-</v>
      </c>
      <c r="E2974" t="str">
        <f>IF(ISBLANK('Step 1.1 Raw Data'!C2974),"-",'Step 1.1 Raw Data'!C2974)</f>
        <v>-</v>
      </c>
      <c r="F2974" t="str">
        <f>IF(ISBLANK('Step 1.1 Raw Data'!D2974),"-",'Step 1.1 Raw Data'!D2974)</f>
        <v>-</v>
      </c>
      <c r="G2974" s="17" t="e">
        <f t="shared" si="217"/>
        <v>#DIV/0!</v>
      </c>
      <c r="H2974" s="61" t="e">
        <f>(SQRT(3)*G2974*'Step 1.1 Raw Data'!$G$3*'Step 1.1 Raw Data'!$G$4)/1000</f>
        <v>#DIV/0!</v>
      </c>
      <c r="J2974" s="10"/>
      <c r="K2974"/>
      <c r="L2974"/>
      <c r="M2974"/>
      <c r="N2974" s="17"/>
      <c r="P2974" s="10"/>
      <c r="Q2974"/>
      <c r="R2974"/>
      <c r="S2974"/>
      <c r="T2974" s="17"/>
    </row>
    <row r="2975" spans="1:20" x14ac:dyDescent="0.3">
      <c r="A2975" s="10" t="str">
        <f>IF(ISBLANK('Step 1.1 Raw Data'!A2975),"-",'Step 1.1 Raw Data'!A2975)</f>
        <v>-</v>
      </c>
      <c r="B2975" t="e">
        <f t="shared" si="216"/>
        <v>#VALUE!</v>
      </c>
      <c r="C2975" t="e">
        <f t="shared" si="218"/>
        <v>#VALUE!</v>
      </c>
      <c r="D2975" t="str">
        <f>IF(ISBLANK('Step 1.1 Raw Data'!B2975),"-",'Step 1.1 Raw Data'!B2975)</f>
        <v>-</v>
      </c>
      <c r="E2975" t="str">
        <f>IF(ISBLANK('Step 1.1 Raw Data'!C2975),"-",'Step 1.1 Raw Data'!C2975)</f>
        <v>-</v>
      </c>
      <c r="F2975" t="str">
        <f>IF(ISBLANK('Step 1.1 Raw Data'!D2975),"-",'Step 1.1 Raw Data'!D2975)</f>
        <v>-</v>
      </c>
      <c r="G2975" s="17" t="e">
        <f t="shared" si="217"/>
        <v>#DIV/0!</v>
      </c>
      <c r="H2975" s="61" t="e">
        <f>(SQRT(3)*G2975*'Step 1.1 Raw Data'!$G$3*'Step 1.1 Raw Data'!$G$4)/1000</f>
        <v>#DIV/0!</v>
      </c>
      <c r="J2975" s="10"/>
      <c r="K2975"/>
      <c r="L2975"/>
      <c r="M2975"/>
      <c r="N2975" s="17"/>
      <c r="P2975" s="10"/>
      <c r="Q2975"/>
      <c r="R2975"/>
      <c r="S2975"/>
      <c r="T2975" s="17"/>
    </row>
    <row r="2976" spans="1:20" x14ac:dyDescent="0.3">
      <c r="A2976" s="10" t="str">
        <f>IF(ISBLANK('Step 1.1 Raw Data'!A2976),"-",'Step 1.1 Raw Data'!A2976)</f>
        <v>-</v>
      </c>
      <c r="B2976" t="e">
        <f t="shared" si="216"/>
        <v>#VALUE!</v>
      </c>
      <c r="C2976" t="e">
        <f t="shared" si="218"/>
        <v>#VALUE!</v>
      </c>
      <c r="D2976" t="str">
        <f>IF(ISBLANK('Step 1.1 Raw Data'!B2976),"-",'Step 1.1 Raw Data'!B2976)</f>
        <v>-</v>
      </c>
      <c r="E2976" t="str">
        <f>IF(ISBLANK('Step 1.1 Raw Data'!C2976),"-",'Step 1.1 Raw Data'!C2976)</f>
        <v>-</v>
      </c>
      <c r="F2976" t="str">
        <f>IF(ISBLANK('Step 1.1 Raw Data'!D2976),"-",'Step 1.1 Raw Data'!D2976)</f>
        <v>-</v>
      </c>
      <c r="G2976" s="17" t="e">
        <f t="shared" si="217"/>
        <v>#DIV/0!</v>
      </c>
      <c r="H2976" s="61" t="e">
        <f>(SQRT(3)*G2976*'Step 1.1 Raw Data'!$G$3*'Step 1.1 Raw Data'!$G$4)/1000</f>
        <v>#DIV/0!</v>
      </c>
      <c r="J2976" s="10"/>
      <c r="K2976"/>
      <c r="L2976"/>
      <c r="M2976"/>
      <c r="N2976" s="17"/>
      <c r="P2976" s="10"/>
      <c r="Q2976"/>
      <c r="R2976"/>
      <c r="S2976"/>
      <c r="T2976" s="17"/>
    </row>
    <row r="2977" spans="1:20" x14ac:dyDescent="0.3">
      <c r="A2977" s="10" t="str">
        <f>IF(ISBLANK('Step 1.1 Raw Data'!A2977),"-",'Step 1.1 Raw Data'!A2977)</f>
        <v>-</v>
      </c>
      <c r="B2977" t="e">
        <f t="shared" si="216"/>
        <v>#VALUE!</v>
      </c>
      <c r="C2977" t="e">
        <f t="shared" si="218"/>
        <v>#VALUE!</v>
      </c>
      <c r="D2977" t="str">
        <f>IF(ISBLANK('Step 1.1 Raw Data'!B2977),"-",'Step 1.1 Raw Data'!B2977)</f>
        <v>-</v>
      </c>
      <c r="E2977" t="str">
        <f>IF(ISBLANK('Step 1.1 Raw Data'!C2977),"-",'Step 1.1 Raw Data'!C2977)</f>
        <v>-</v>
      </c>
      <c r="F2977" t="str">
        <f>IF(ISBLANK('Step 1.1 Raw Data'!D2977),"-",'Step 1.1 Raw Data'!D2977)</f>
        <v>-</v>
      </c>
      <c r="G2977" s="17" t="e">
        <f t="shared" si="217"/>
        <v>#DIV/0!</v>
      </c>
      <c r="H2977" s="61" t="e">
        <f>(SQRT(3)*G2977*'Step 1.1 Raw Data'!$G$3*'Step 1.1 Raw Data'!$G$4)/1000</f>
        <v>#DIV/0!</v>
      </c>
      <c r="J2977" s="10"/>
      <c r="K2977"/>
      <c r="L2977"/>
      <c r="M2977"/>
      <c r="N2977" s="17"/>
      <c r="P2977" s="10"/>
      <c r="Q2977"/>
      <c r="R2977"/>
      <c r="S2977"/>
      <c r="T2977" s="17"/>
    </row>
    <row r="2978" spans="1:20" x14ac:dyDescent="0.3">
      <c r="A2978" s="10" t="str">
        <f>IF(ISBLANK('Step 1.1 Raw Data'!A2978),"-",'Step 1.1 Raw Data'!A2978)</f>
        <v>-</v>
      </c>
      <c r="B2978" t="e">
        <f t="shared" si="216"/>
        <v>#VALUE!</v>
      </c>
      <c r="C2978" t="e">
        <f t="shared" si="218"/>
        <v>#VALUE!</v>
      </c>
      <c r="D2978" t="str">
        <f>IF(ISBLANK('Step 1.1 Raw Data'!B2978),"-",'Step 1.1 Raw Data'!B2978)</f>
        <v>-</v>
      </c>
      <c r="E2978" t="str">
        <f>IF(ISBLANK('Step 1.1 Raw Data'!C2978),"-",'Step 1.1 Raw Data'!C2978)</f>
        <v>-</v>
      </c>
      <c r="F2978" t="str">
        <f>IF(ISBLANK('Step 1.1 Raw Data'!D2978),"-",'Step 1.1 Raw Data'!D2978)</f>
        <v>-</v>
      </c>
      <c r="G2978" s="17" t="e">
        <f t="shared" si="217"/>
        <v>#DIV/0!</v>
      </c>
      <c r="H2978" s="61" t="e">
        <f>(SQRT(3)*G2978*'Step 1.1 Raw Data'!$G$3*'Step 1.1 Raw Data'!$G$4)/1000</f>
        <v>#DIV/0!</v>
      </c>
      <c r="J2978" s="10"/>
      <c r="K2978"/>
      <c r="L2978"/>
      <c r="M2978"/>
      <c r="N2978" s="17"/>
      <c r="P2978" s="10"/>
      <c r="Q2978"/>
      <c r="R2978"/>
      <c r="S2978"/>
      <c r="T2978" s="17"/>
    </row>
    <row r="2979" spans="1:20" x14ac:dyDescent="0.3">
      <c r="A2979" s="10" t="str">
        <f>IF(ISBLANK('Step 1.1 Raw Data'!A2979),"-",'Step 1.1 Raw Data'!A2979)</f>
        <v>-</v>
      </c>
      <c r="B2979" t="e">
        <f t="shared" si="216"/>
        <v>#VALUE!</v>
      </c>
      <c r="C2979" t="e">
        <f t="shared" si="218"/>
        <v>#VALUE!</v>
      </c>
      <c r="D2979" t="str">
        <f>IF(ISBLANK('Step 1.1 Raw Data'!B2979),"-",'Step 1.1 Raw Data'!B2979)</f>
        <v>-</v>
      </c>
      <c r="E2979" t="str">
        <f>IF(ISBLANK('Step 1.1 Raw Data'!C2979),"-",'Step 1.1 Raw Data'!C2979)</f>
        <v>-</v>
      </c>
      <c r="F2979" t="str">
        <f>IF(ISBLANK('Step 1.1 Raw Data'!D2979),"-",'Step 1.1 Raw Data'!D2979)</f>
        <v>-</v>
      </c>
      <c r="G2979" s="17" t="e">
        <f t="shared" si="217"/>
        <v>#DIV/0!</v>
      </c>
      <c r="H2979" s="61" t="e">
        <f>(SQRT(3)*G2979*'Step 1.1 Raw Data'!$G$3*'Step 1.1 Raw Data'!$G$4)/1000</f>
        <v>#DIV/0!</v>
      </c>
      <c r="J2979" s="10"/>
      <c r="K2979"/>
      <c r="L2979"/>
      <c r="M2979"/>
      <c r="N2979" s="17"/>
      <c r="P2979" s="10"/>
      <c r="Q2979"/>
      <c r="R2979"/>
      <c r="S2979"/>
      <c r="T2979" s="17"/>
    </row>
    <row r="2980" spans="1:20" x14ac:dyDescent="0.3">
      <c r="A2980" s="10" t="str">
        <f>IF(ISBLANK('Step 1.1 Raw Data'!A2980),"-",'Step 1.1 Raw Data'!A2980)</f>
        <v>-</v>
      </c>
      <c r="B2980" t="e">
        <f t="shared" si="216"/>
        <v>#VALUE!</v>
      </c>
      <c r="C2980" t="e">
        <f t="shared" si="218"/>
        <v>#VALUE!</v>
      </c>
      <c r="D2980" t="str">
        <f>IF(ISBLANK('Step 1.1 Raw Data'!B2980),"-",'Step 1.1 Raw Data'!B2980)</f>
        <v>-</v>
      </c>
      <c r="E2980" t="str">
        <f>IF(ISBLANK('Step 1.1 Raw Data'!C2980),"-",'Step 1.1 Raw Data'!C2980)</f>
        <v>-</v>
      </c>
      <c r="F2980" t="str">
        <f>IF(ISBLANK('Step 1.1 Raw Data'!D2980),"-",'Step 1.1 Raw Data'!D2980)</f>
        <v>-</v>
      </c>
      <c r="G2980" s="17" t="e">
        <f t="shared" si="217"/>
        <v>#DIV/0!</v>
      </c>
      <c r="H2980" s="61" t="e">
        <f>(SQRT(3)*G2980*'Step 1.1 Raw Data'!$G$3*'Step 1.1 Raw Data'!$G$4)/1000</f>
        <v>#DIV/0!</v>
      </c>
      <c r="J2980" s="10"/>
      <c r="K2980"/>
      <c r="L2980"/>
      <c r="M2980"/>
      <c r="N2980" s="17"/>
      <c r="P2980" s="10"/>
      <c r="Q2980"/>
      <c r="R2980"/>
      <c r="S2980"/>
      <c r="T2980" s="17"/>
    </row>
    <row r="2981" spans="1:20" x14ac:dyDescent="0.3">
      <c r="A2981" s="10" t="str">
        <f>IF(ISBLANK('Step 1.1 Raw Data'!A2981),"-",'Step 1.1 Raw Data'!A2981)</f>
        <v>-</v>
      </c>
      <c r="B2981" t="e">
        <f t="shared" si="216"/>
        <v>#VALUE!</v>
      </c>
      <c r="C2981" t="e">
        <f t="shared" si="218"/>
        <v>#VALUE!</v>
      </c>
      <c r="D2981" t="str">
        <f>IF(ISBLANK('Step 1.1 Raw Data'!B2981),"-",'Step 1.1 Raw Data'!B2981)</f>
        <v>-</v>
      </c>
      <c r="E2981" t="str">
        <f>IF(ISBLANK('Step 1.1 Raw Data'!C2981),"-",'Step 1.1 Raw Data'!C2981)</f>
        <v>-</v>
      </c>
      <c r="F2981" t="str">
        <f>IF(ISBLANK('Step 1.1 Raw Data'!D2981),"-",'Step 1.1 Raw Data'!D2981)</f>
        <v>-</v>
      </c>
      <c r="G2981" s="17" t="e">
        <f t="shared" si="217"/>
        <v>#DIV/0!</v>
      </c>
      <c r="H2981" s="61" t="e">
        <f>(SQRT(3)*G2981*'Step 1.1 Raw Data'!$G$3*'Step 1.1 Raw Data'!$G$4)/1000</f>
        <v>#DIV/0!</v>
      </c>
      <c r="J2981" s="10"/>
      <c r="K2981"/>
      <c r="L2981"/>
      <c r="M2981"/>
      <c r="N2981" s="17"/>
      <c r="P2981" s="10"/>
      <c r="Q2981"/>
      <c r="R2981"/>
      <c r="S2981"/>
      <c r="T2981" s="17"/>
    </row>
    <row r="2982" spans="1:20" x14ac:dyDescent="0.3">
      <c r="A2982" s="10" t="str">
        <f>IF(ISBLANK('Step 1.1 Raw Data'!A2982),"-",'Step 1.1 Raw Data'!A2982)</f>
        <v>-</v>
      </c>
      <c r="B2982" t="e">
        <f t="shared" si="216"/>
        <v>#VALUE!</v>
      </c>
      <c r="C2982" t="e">
        <f t="shared" si="218"/>
        <v>#VALUE!</v>
      </c>
      <c r="D2982" t="str">
        <f>IF(ISBLANK('Step 1.1 Raw Data'!B2982),"-",'Step 1.1 Raw Data'!B2982)</f>
        <v>-</v>
      </c>
      <c r="E2982" t="str">
        <f>IF(ISBLANK('Step 1.1 Raw Data'!C2982),"-",'Step 1.1 Raw Data'!C2982)</f>
        <v>-</v>
      </c>
      <c r="F2982" t="str">
        <f>IF(ISBLANK('Step 1.1 Raw Data'!D2982),"-",'Step 1.1 Raw Data'!D2982)</f>
        <v>-</v>
      </c>
      <c r="G2982" s="17" t="e">
        <f t="shared" si="217"/>
        <v>#DIV/0!</v>
      </c>
      <c r="H2982" s="61" t="e">
        <f>(SQRT(3)*G2982*'Step 1.1 Raw Data'!$G$3*'Step 1.1 Raw Data'!$G$4)/1000</f>
        <v>#DIV/0!</v>
      </c>
      <c r="J2982" s="10"/>
      <c r="K2982"/>
      <c r="L2982"/>
      <c r="M2982"/>
      <c r="N2982" s="17"/>
      <c r="P2982" s="10"/>
      <c r="Q2982"/>
      <c r="R2982"/>
      <c r="S2982"/>
      <c r="T2982" s="17"/>
    </row>
    <row r="2983" spans="1:20" x14ac:dyDescent="0.3">
      <c r="A2983" s="10" t="str">
        <f>IF(ISBLANK('Step 1.1 Raw Data'!A2983),"-",'Step 1.1 Raw Data'!A2983)</f>
        <v>-</v>
      </c>
      <c r="B2983" t="e">
        <f t="shared" si="216"/>
        <v>#VALUE!</v>
      </c>
      <c r="C2983" t="e">
        <f t="shared" si="218"/>
        <v>#VALUE!</v>
      </c>
      <c r="D2983" t="str">
        <f>IF(ISBLANK('Step 1.1 Raw Data'!B2983),"-",'Step 1.1 Raw Data'!B2983)</f>
        <v>-</v>
      </c>
      <c r="E2983" t="str">
        <f>IF(ISBLANK('Step 1.1 Raw Data'!C2983),"-",'Step 1.1 Raw Data'!C2983)</f>
        <v>-</v>
      </c>
      <c r="F2983" t="str">
        <f>IF(ISBLANK('Step 1.1 Raw Data'!D2983),"-",'Step 1.1 Raw Data'!D2983)</f>
        <v>-</v>
      </c>
      <c r="G2983" s="17" t="e">
        <f t="shared" si="217"/>
        <v>#DIV/0!</v>
      </c>
      <c r="H2983" s="61" t="e">
        <f>(SQRT(3)*G2983*'Step 1.1 Raw Data'!$G$3*'Step 1.1 Raw Data'!$G$4)/1000</f>
        <v>#DIV/0!</v>
      </c>
      <c r="J2983" s="10"/>
      <c r="K2983"/>
      <c r="L2983"/>
      <c r="M2983"/>
      <c r="N2983" s="17"/>
      <c r="P2983" s="10"/>
      <c r="Q2983"/>
      <c r="R2983"/>
      <c r="S2983"/>
      <c r="T2983" s="17"/>
    </row>
    <row r="2984" spans="1:20" x14ac:dyDescent="0.3">
      <c r="A2984" s="10" t="str">
        <f>IF(ISBLANK('Step 1.1 Raw Data'!A2984),"-",'Step 1.1 Raw Data'!A2984)</f>
        <v>-</v>
      </c>
      <c r="B2984" t="e">
        <f t="shared" si="216"/>
        <v>#VALUE!</v>
      </c>
      <c r="C2984" t="e">
        <f t="shared" si="218"/>
        <v>#VALUE!</v>
      </c>
      <c r="D2984" t="str">
        <f>IF(ISBLANK('Step 1.1 Raw Data'!B2984),"-",'Step 1.1 Raw Data'!B2984)</f>
        <v>-</v>
      </c>
      <c r="E2984" t="str">
        <f>IF(ISBLANK('Step 1.1 Raw Data'!C2984),"-",'Step 1.1 Raw Data'!C2984)</f>
        <v>-</v>
      </c>
      <c r="F2984" t="str">
        <f>IF(ISBLANK('Step 1.1 Raw Data'!D2984),"-",'Step 1.1 Raw Data'!D2984)</f>
        <v>-</v>
      </c>
      <c r="G2984" s="17" t="e">
        <f t="shared" si="217"/>
        <v>#DIV/0!</v>
      </c>
      <c r="H2984" s="61" t="e">
        <f>(SQRT(3)*G2984*'Step 1.1 Raw Data'!$G$3*'Step 1.1 Raw Data'!$G$4)/1000</f>
        <v>#DIV/0!</v>
      </c>
      <c r="J2984" s="10"/>
      <c r="K2984"/>
      <c r="L2984"/>
      <c r="M2984"/>
      <c r="N2984" s="17"/>
      <c r="P2984" s="10"/>
      <c r="Q2984"/>
      <c r="R2984"/>
      <c r="S2984"/>
      <c r="T2984" s="17"/>
    </row>
    <row r="2985" spans="1:20" x14ac:dyDescent="0.3">
      <c r="A2985" s="10" t="str">
        <f>IF(ISBLANK('Step 1.1 Raw Data'!A2985),"-",'Step 1.1 Raw Data'!A2985)</f>
        <v>-</v>
      </c>
      <c r="B2985" t="e">
        <f t="shared" si="216"/>
        <v>#VALUE!</v>
      </c>
      <c r="C2985" t="e">
        <f t="shared" si="218"/>
        <v>#VALUE!</v>
      </c>
      <c r="D2985" t="str">
        <f>IF(ISBLANK('Step 1.1 Raw Data'!B2985),"-",'Step 1.1 Raw Data'!B2985)</f>
        <v>-</v>
      </c>
      <c r="E2985" t="str">
        <f>IF(ISBLANK('Step 1.1 Raw Data'!C2985),"-",'Step 1.1 Raw Data'!C2985)</f>
        <v>-</v>
      </c>
      <c r="F2985" t="str">
        <f>IF(ISBLANK('Step 1.1 Raw Data'!D2985),"-",'Step 1.1 Raw Data'!D2985)</f>
        <v>-</v>
      </c>
      <c r="G2985" s="17" t="e">
        <f t="shared" si="217"/>
        <v>#DIV/0!</v>
      </c>
      <c r="H2985" s="61" t="e">
        <f>(SQRT(3)*G2985*'Step 1.1 Raw Data'!$G$3*'Step 1.1 Raw Data'!$G$4)/1000</f>
        <v>#DIV/0!</v>
      </c>
      <c r="J2985" s="10"/>
      <c r="K2985"/>
      <c r="L2985"/>
      <c r="M2985"/>
      <c r="N2985" s="17"/>
      <c r="P2985" s="10"/>
      <c r="Q2985"/>
      <c r="R2985"/>
      <c r="S2985"/>
      <c r="T2985" s="17"/>
    </row>
    <row r="2986" spans="1:20" x14ac:dyDescent="0.3">
      <c r="A2986" s="10" t="str">
        <f>IF(ISBLANK('Step 1.1 Raw Data'!A2986),"-",'Step 1.1 Raw Data'!A2986)</f>
        <v>-</v>
      </c>
      <c r="B2986" t="e">
        <f t="shared" si="216"/>
        <v>#VALUE!</v>
      </c>
      <c r="C2986" t="e">
        <f t="shared" si="218"/>
        <v>#VALUE!</v>
      </c>
      <c r="D2986" t="str">
        <f>IF(ISBLANK('Step 1.1 Raw Data'!B2986),"-",'Step 1.1 Raw Data'!B2986)</f>
        <v>-</v>
      </c>
      <c r="E2986" t="str">
        <f>IF(ISBLANK('Step 1.1 Raw Data'!C2986),"-",'Step 1.1 Raw Data'!C2986)</f>
        <v>-</v>
      </c>
      <c r="F2986" t="str">
        <f>IF(ISBLANK('Step 1.1 Raw Data'!D2986),"-",'Step 1.1 Raw Data'!D2986)</f>
        <v>-</v>
      </c>
      <c r="G2986" s="17" t="e">
        <f t="shared" si="217"/>
        <v>#DIV/0!</v>
      </c>
      <c r="H2986" s="61" t="e">
        <f>(SQRT(3)*G2986*'Step 1.1 Raw Data'!$G$3*'Step 1.1 Raw Data'!$G$4)/1000</f>
        <v>#DIV/0!</v>
      </c>
      <c r="J2986" s="10"/>
      <c r="K2986"/>
      <c r="L2986"/>
      <c r="M2986"/>
      <c r="N2986" s="17"/>
      <c r="P2986" s="10"/>
      <c r="Q2986"/>
      <c r="R2986"/>
      <c r="S2986"/>
      <c r="T2986" s="17"/>
    </row>
    <row r="2987" spans="1:20" x14ac:dyDescent="0.3">
      <c r="A2987" s="10" t="str">
        <f>IF(ISBLANK('Step 1.1 Raw Data'!A2987),"-",'Step 1.1 Raw Data'!A2987)</f>
        <v>-</v>
      </c>
      <c r="B2987" t="e">
        <f t="shared" si="216"/>
        <v>#VALUE!</v>
      </c>
      <c r="C2987" t="e">
        <f t="shared" si="218"/>
        <v>#VALUE!</v>
      </c>
      <c r="D2987" t="str">
        <f>IF(ISBLANK('Step 1.1 Raw Data'!B2987),"-",'Step 1.1 Raw Data'!B2987)</f>
        <v>-</v>
      </c>
      <c r="E2987" t="str">
        <f>IF(ISBLANK('Step 1.1 Raw Data'!C2987),"-",'Step 1.1 Raw Data'!C2987)</f>
        <v>-</v>
      </c>
      <c r="F2987" t="str">
        <f>IF(ISBLANK('Step 1.1 Raw Data'!D2987),"-",'Step 1.1 Raw Data'!D2987)</f>
        <v>-</v>
      </c>
      <c r="G2987" s="17" t="e">
        <f t="shared" si="217"/>
        <v>#DIV/0!</v>
      </c>
      <c r="H2987" s="61" t="e">
        <f>(SQRT(3)*G2987*'Step 1.1 Raw Data'!$G$3*'Step 1.1 Raw Data'!$G$4)/1000</f>
        <v>#DIV/0!</v>
      </c>
      <c r="J2987" s="10"/>
      <c r="K2987"/>
      <c r="L2987"/>
      <c r="M2987"/>
      <c r="N2987" s="17"/>
      <c r="P2987" s="10"/>
      <c r="Q2987"/>
      <c r="R2987"/>
      <c r="S2987"/>
      <c r="T2987" s="17"/>
    </row>
    <row r="2988" spans="1:20" x14ac:dyDescent="0.3">
      <c r="A2988" s="10" t="str">
        <f>IF(ISBLANK('Step 1.1 Raw Data'!A2988),"-",'Step 1.1 Raw Data'!A2988)</f>
        <v>-</v>
      </c>
      <c r="B2988" t="e">
        <f t="shared" si="216"/>
        <v>#VALUE!</v>
      </c>
      <c r="C2988" t="e">
        <f t="shared" si="218"/>
        <v>#VALUE!</v>
      </c>
      <c r="D2988" t="str">
        <f>IF(ISBLANK('Step 1.1 Raw Data'!B2988),"-",'Step 1.1 Raw Data'!B2988)</f>
        <v>-</v>
      </c>
      <c r="E2988" t="str">
        <f>IF(ISBLANK('Step 1.1 Raw Data'!C2988),"-",'Step 1.1 Raw Data'!C2988)</f>
        <v>-</v>
      </c>
      <c r="F2988" t="str">
        <f>IF(ISBLANK('Step 1.1 Raw Data'!D2988),"-",'Step 1.1 Raw Data'!D2988)</f>
        <v>-</v>
      </c>
      <c r="G2988" s="17" t="e">
        <f t="shared" si="217"/>
        <v>#DIV/0!</v>
      </c>
      <c r="H2988" s="61" t="e">
        <f>(SQRT(3)*G2988*'Step 1.1 Raw Data'!$G$3*'Step 1.1 Raw Data'!$G$4)/1000</f>
        <v>#DIV/0!</v>
      </c>
      <c r="J2988" s="10"/>
      <c r="K2988"/>
      <c r="L2988"/>
      <c r="M2988"/>
      <c r="N2988" s="17"/>
      <c r="P2988" s="10"/>
      <c r="Q2988"/>
      <c r="R2988"/>
      <c r="S2988"/>
      <c r="T2988" s="17"/>
    </row>
    <row r="2989" spans="1:20" x14ac:dyDescent="0.3">
      <c r="A2989" s="10" t="str">
        <f>IF(ISBLANK('Step 1.1 Raw Data'!A2989),"-",'Step 1.1 Raw Data'!A2989)</f>
        <v>-</v>
      </c>
      <c r="B2989" t="e">
        <f t="shared" si="216"/>
        <v>#VALUE!</v>
      </c>
      <c r="C2989" t="e">
        <f t="shared" si="218"/>
        <v>#VALUE!</v>
      </c>
      <c r="D2989" t="str">
        <f>IF(ISBLANK('Step 1.1 Raw Data'!B2989),"-",'Step 1.1 Raw Data'!B2989)</f>
        <v>-</v>
      </c>
      <c r="E2989" t="str">
        <f>IF(ISBLANK('Step 1.1 Raw Data'!C2989),"-",'Step 1.1 Raw Data'!C2989)</f>
        <v>-</v>
      </c>
      <c r="F2989" t="str">
        <f>IF(ISBLANK('Step 1.1 Raw Data'!D2989),"-",'Step 1.1 Raw Data'!D2989)</f>
        <v>-</v>
      </c>
      <c r="G2989" s="17" t="e">
        <f t="shared" si="217"/>
        <v>#DIV/0!</v>
      </c>
      <c r="H2989" s="61" t="e">
        <f>(SQRT(3)*G2989*'Step 1.1 Raw Data'!$G$3*'Step 1.1 Raw Data'!$G$4)/1000</f>
        <v>#DIV/0!</v>
      </c>
      <c r="J2989" s="10"/>
      <c r="K2989"/>
      <c r="L2989"/>
      <c r="M2989"/>
      <c r="N2989" s="17"/>
      <c r="P2989" s="10"/>
      <c r="Q2989"/>
      <c r="R2989"/>
      <c r="S2989"/>
      <c r="T2989" s="17"/>
    </row>
    <row r="2990" spans="1:20" x14ac:dyDescent="0.3">
      <c r="A2990" s="10" t="str">
        <f>IF(ISBLANK('Step 1.1 Raw Data'!A2990),"-",'Step 1.1 Raw Data'!A2990)</f>
        <v>-</v>
      </c>
      <c r="B2990" t="e">
        <f t="shared" si="216"/>
        <v>#VALUE!</v>
      </c>
      <c r="C2990" t="e">
        <f t="shared" si="218"/>
        <v>#VALUE!</v>
      </c>
      <c r="D2990" t="str">
        <f>IF(ISBLANK('Step 1.1 Raw Data'!B2990),"-",'Step 1.1 Raw Data'!B2990)</f>
        <v>-</v>
      </c>
      <c r="E2990" t="str">
        <f>IF(ISBLANK('Step 1.1 Raw Data'!C2990),"-",'Step 1.1 Raw Data'!C2990)</f>
        <v>-</v>
      </c>
      <c r="F2990" t="str">
        <f>IF(ISBLANK('Step 1.1 Raw Data'!D2990),"-",'Step 1.1 Raw Data'!D2990)</f>
        <v>-</v>
      </c>
      <c r="G2990" s="17" t="e">
        <f t="shared" si="217"/>
        <v>#DIV/0!</v>
      </c>
      <c r="H2990" s="61" t="e">
        <f>(SQRT(3)*G2990*'Step 1.1 Raw Data'!$G$3*'Step 1.1 Raw Data'!$G$4)/1000</f>
        <v>#DIV/0!</v>
      </c>
      <c r="J2990" s="10"/>
      <c r="K2990"/>
      <c r="L2990"/>
      <c r="M2990"/>
      <c r="N2990" s="17"/>
      <c r="P2990" s="10"/>
      <c r="Q2990"/>
      <c r="R2990"/>
      <c r="S2990"/>
      <c r="T2990" s="17"/>
    </row>
    <row r="2991" spans="1:20" x14ac:dyDescent="0.3">
      <c r="A2991" s="10" t="str">
        <f>IF(ISBLANK('Step 1.1 Raw Data'!A2991),"-",'Step 1.1 Raw Data'!A2991)</f>
        <v>-</v>
      </c>
      <c r="B2991" t="e">
        <f t="shared" si="216"/>
        <v>#VALUE!</v>
      </c>
      <c r="C2991" t="e">
        <f t="shared" si="218"/>
        <v>#VALUE!</v>
      </c>
      <c r="D2991" t="str">
        <f>IF(ISBLANK('Step 1.1 Raw Data'!B2991),"-",'Step 1.1 Raw Data'!B2991)</f>
        <v>-</v>
      </c>
      <c r="E2991" t="str">
        <f>IF(ISBLANK('Step 1.1 Raw Data'!C2991),"-",'Step 1.1 Raw Data'!C2991)</f>
        <v>-</v>
      </c>
      <c r="F2991" t="str">
        <f>IF(ISBLANK('Step 1.1 Raw Data'!D2991),"-",'Step 1.1 Raw Data'!D2991)</f>
        <v>-</v>
      </c>
      <c r="G2991" s="17" t="e">
        <f t="shared" si="217"/>
        <v>#DIV/0!</v>
      </c>
      <c r="H2991" s="61" t="e">
        <f>(SQRT(3)*G2991*'Step 1.1 Raw Data'!$G$3*'Step 1.1 Raw Data'!$G$4)/1000</f>
        <v>#DIV/0!</v>
      </c>
      <c r="J2991" s="10"/>
      <c r="K2991"/>
      <c r="L2991"/>
      <c r="M2991"/>
      <c r="N2991" s="17"/>
      <c r="P2991" s="10"/>
      <c r="Q2991"/>
      <c r="R2991"/>
      <c r="S2991"/>
      <c r="T2991" s="17"/>
    </row>
    <row r="2992" spans="1:20" x14ac:dyDescent="0.3">
      <c r="A2992" s="10" t="str">
        <f>IF(ISBLANK('Step 1.1 Raw Data'!A2992),"-",'Step 1.1 Raw Data'!A2992)</f>
        <v>-</v>
      </c>
      <c r="B2992" t="e">
        <f t="shared" si="216"/>
        <v>#VALUE!</v>
      </c>
      <c r="C2992" t="e">
        <f t="shared" si="218"/>
        <v>#VALUE!</v>
      </c>
      <c r="D2992" t="str">
        <f>IF(ISBLANK('Step 1.1 Raw Data'!B2992),"-",'Step 1.1 Raw Data'!B2992)</f>
        <v>-</v>
      </c>
      <c r="E2992" t="str">
        <f>IF(ISBLANK('Step 1.1 Raw Data'!C2992),"-",'Step 1.1 Raw Data'!C2992)</f>
        <v>-</v>
      </c>
      <c r="F2992" t="str">
        <f>IF(ISBLANK('Step 1.1 Raw Data'!D2992),"-",'Step 1.1 Raw Data'!D2992)</f>
        <v>-</v>
      </c>
      <c r="G2992" s="17" t="e">
        <f t="shared" si="217"/>
        <v>#DIV/0!</v>
      </c>
      <c r="H2992" s="61" t="e">
        <f>(SQRT(3)*G2992*'Step 1.1 Raw Data'!$G$3*'Step 1.1 Raw Data'!$G$4)/1000</f>
        <v>#DIV/0!</v>
      </c>
      <c r="J2992" s="10"/>
      <c r="K2992"/>
      <c r="L2992"/>
      <c r="M2992"/>
      <c r="N2992" s="17"/>
      <c r="P2992" s="10"/>
      <c r="Q2992"/>
      <c r="R2992"/>
      <c r="S2992"/>
      <c r="T2992" s="17"/>
    </row>
    <row r="2993" spans="1:20" x14ac:dyDescent="0.3">
      <c r="A2993" s="10" t="str">
        <f>IF(ISBLANK('Step 1.1 Raw Data'!A2993),"-",'Step 1.1 Raw Data'!A2993)</f>
        <v>-</v>
      </c>
      <c r="B2993" t="e">
        <f t="shared" si="216"/>
        <v>#VALUE!</v>
      </c>
      <c r="C2993" t="e">
        <f t="shared" si="218"/>
        <v>#VALUE!</v>
      </c>
      <c r="D2993" t="str">
        <f>IF(ISBLANK('Step 1.1 Raw Data'!B2993),"-",'Step 1.1 Raw Data'!B2993)</f>
        <v>-</v>
      </c>
      <c r="E2993" t="str">
        <f>IF(ISBLANK('Step 1.1 Raw Data'!C2993),"-",'Step 1.1 Raw Data'!C2993)</f>
        <v>-</v>
      </c>
      <c r="F2993" t="str">
        <f>IF(ISBLANK('Step 1.1 Raw Data'!D2993),"-",'Step 1.1 Raw Data'!D2993)</f>
        <v>-</v>
      </c>
      <c r="G2993" s="17" t="e">
        <f t="shared" si="217"/>
        <v>#DIV/0!</v>
      </c>
      <c r="H2993" s="61" t="e">
        <f>(SQRT(3)*G2993*'Step 1.1 Raw Data'!$G$3*'Step 1.1 Raw Data'!$G$4)/1000</f>
        <v>#DIV/0!</v>
      </c>
      <c r="J2993" s="10"/>
      <c r="K2993"/>
      <c r="L2993"/>
      <c r="M2993"/>
      <c r="N2993" s="17"/>
      <c r="P2993" s="10"/>
      <c r="Q2993"/>
      <c r="R2993"/>
      <c r="S2993"/>
      <c r="T2993" s="17"/>
    </row>
    <row r="2994" spans="1:20" x14ac:dyDescent="0.3">
      <c r="A2994" s="10" t="str">
        <f>IF(ISBLANK('Step 1.1 Raw Data'!A2994),"-",'Step 1.1 Raw Data'!A2994)</f>
        <v>-</v>
      </c>
      <c r="B2994" t="e">
        <f t="shared" si="216"/>
        <v>#VALUE!</v>
      </c>
      <c r="C2994" t="e">
        <f t="shared" si="218"/>
        <v>#VALUE!</v>
      </c>
      <c r="D2994" t="str">
        <f>IF(ISBLANK('Step 1.1 Raw Data'!B2994),"-",'Step 1.1 Raw Data'!B2994)</f>
        <v>-</v>
      </c>
      <c r="E2994" t="str">
        <f>IF(ISBLANK('Step 1.1 Raw Data'!C2994),"-",'Step 1.1 Raw Data'!C2994)</f>
        <v>-</v>
      </c>
      <c r="F2994" t="str">
        <f>IF(ISBLANK('Step 1.1 Raw Data'!D2994),"-",'Step 1.1 Raw Data'!D2994)</f>
        <v>-</v>
      </c>
      <c r="G2994" s="17" t="e">
        <f t="shared" si="217"/>
        <v>#DIV/0!</v>
      </c>
      <c r="H2994" s="61" t="e">
        <f>(SQRT(3)*G2994*'Step 1.1 Raw Data'!$G$3*'Step 1.1 Raw Data'!$G$4)/1000</f>
        <v>#DIV/0!</v>
      </c>
      <c r="J2994" s="10"/>
      <c r="K2994"/>
      <c r="L2994"/>
      <c r="M2994"/>
      <c r="N2994" s="17"/>
      <c r="P2994" s="10"/>
      <c r="Q2994"/>
      <c r="R2994"/>
      <c r="S2994"/>
      <c r="T2994" s="17"/>
    </row>
    <row r="2995" spans="1:20" x14ac:dyDescent="0.3">
      <c r="A2995" s="10" t="str">
        <f>IF(ISBLANK('Step 1.1 Raw Data'!A2995),"-",'Step 1.1 Raw Data'!A2995)</f>
        <v>-</v>
      </c>
      <c r="B2995" t="e">
        <f t="shared" si="216"/>
        <v>#VALUE!</v>
      </c>
      <c r="C2995" t="e">
        <f t="shared" si="218"/>
        <v>#VALUE!</v>
      </c>
      <c r="D2995" t="str">
        <f>IF(ISBLANK('Step 1.1 Raw Data'!B2995),"-",'Step 1.1 Raw Data'!B2995)</f>
        <v>-</v>
      </c>
      <c r="E2995" t="str">
        <f>IF(ISBLANK('Step 1.1 Raw Data'!C2995),"-",'Step 1.1 Raw Data'!C2995)</f>
        <v>-</v>
      </c>
      <c r="F2995" t="str">
        <f>IF(ISBLANK('Step 1.1 Raw Data'!D2995),"-",'Step 1.1 Raw Data'!D2995)</f>
        <v>-</v>
      </c>
      <c r="G2995" s="17" t="e">
        <f t="shared" si="217"/>
        <v>#DIV/0!</v>
      </c>
      <c r="H2995" s="61" t="e">
        <f>(SQRT(3)*G2995*'Step 1.1 Raw Data'!$G$3*'Step 1.1 Raw Data'!$G$4)/1000</f>
        <v>#DIV/0!</v>
      </c>
      <c r="J2995" s="10"/>
      <c r="K2995"/>
      <c r="L2995"/>
      <c r="M2995"/>
      <c r="N2995" s="17"/>
      <c r="P2995" s="10"/>
      <c r="Q2995"/>
      <c r="R2995"/>
      <c r="S2995"/>
      <c r="T2995" s="17"/>
    </row>
    <row r="2996" spans="1:20" x14ac:dyDescent="0.3">
      <c r="A2996" s="10" t="str">
        <f>IF(ISBLANK('Step 1.1 Raw Data'!A2996),"-",'Step 1.1 Raw Data'!A2996)</f>
        <v>-</v>
      </c>
      <c r="B2996" t="e">
        <f t="shared" si="216"/>
        <v>#VALUE!</v>
      </c>
      <c r="C2996" t="e">
        <f t="shared" si="218"/>
        <v>#VALUE!</v>
      </c>
      <c r="D2996" t="str">
        <f>IF(ISBLANK('Step 1.1 Raw Data'!B2996),"-",'Step 1.1 Raw Data'!B2996)</f>
        <v>-</v>
      </c>
      <c r="E2996" t="str">
        <f>IF(ISBLANK('Step 1.1 Raw Data'!C2996),"-",'Step 1.1 Raw Data'!C2996)</f>
        <v>-</v>
      </c>
      <c r="F2996" t="str">
        <f>IF(ISBLANK('Step 1.1 Raw Data'!D2996),"-",'Step 1.1 Raw Data'!D2996)</f>
        <v>-</v>
      </c>
      <c r="G2996" s="17" t="e">
        <f t="shared" si="217"/>
        <v>#DIV/0!</v>
      </c>
      <c r="H2996" s="61" t="e">
        <f>(SQRT(3)*G2996*'Step 1.1 Raw Data'!$G$3*'Step 1.1 Raw Data'!$G$4)/1000</f>
        <v>#DIV/0!</v>
      </c>
      <c r="J2996" s="10"/>
      <c r="K2996"/>
      <c r="L2996"/>
      <c r="M2996"/>
      <c r="N2996" s="17"/>
      <c r="P2996" s="10"/>
      <c r="Q2996"/>
      <c r="R2996"/>
      <c r="S2996"/>
      <c r="T2996" s="17"/>
    </row>
    <row r="2997" spans="1:20" x14ac:dyDescent="0.3">
      <c r="A2997" s="10" t="str">
        <f>IF(ISBLANK('Step 1.1 Raw Data'!A2997),"-",'Step 1.1 Raw Data'!A2997)</f>
        <v>-</v>
      </c>
      <c r="B2997" t="e">
        <f t="shared" si="216"/>
        <v>#VALUE!</v>
      </c>
      <c r="C2997" t="e">
        <f t="shared" si="218"/>
        <v>#VALUE!</v>
      </c>
      <c r="D2997" t="str">
        <f>IF(ISBLANK('Step 1.1 Raw Data'!B2997),"-",'Step 1.1 Raw Data'!B2997)</f>
        <v>-</v>
      </c>
      <c r="E2997" t="str">
        <f>IF(ISBLANK('Step 1.1 Raw Data'!C2997),"-",'Step 1.1 Raw Data'!C2997)</f>
        <v>-</v>
      </c>
      <c r="F2997" t="str">
        <f>IF(ISBLANK('Step 1.1 Raw Data'!D2997),"-",'Step 1.1 Raw Data'!D2997)</f>
        <v>-</v>
      </c>
      <c r="G2997" s="17" t="e">
        <f t="shared" si="217"/>
        <v>#DIV/0!</v>
      </c>
      <c r="H2997" s="61" t="e">
        <f>(SQRT(3)*G2997*'Step 1.1 Raw Data'!$G$3*'Step 1.1 Raw Data'!$G$4)/1000</f>
        <v>#DIV/0!</v>
      </c>
      <c r="J2997" s="10"/>
      <c r="K2997"/>
      <c r="L2997"/>
      <c r="M2997"/>
      <c r="N2997" s="17"/>
      <c r="P2997" s="10"/>
      <c r="Q2997"/>
      <c r="R2997"/>
      <c r="S2997"/>
      <c r="T2997" s="17"/>
    </row>
    <row r="2998" spans="1:20" x14ac:dyDescent="0.3">
      <c r="A2998" s="10" t="str">
        <f>IF(ISBLANK('Step 1.1 Raw Data'!A2998),"-",'Step 1.1 Raw Data'!A2998)</f>
        <v>-</v>
      </c>
      <c r="B2998" t="e">
        <f t="shared" si="216"/>
        <v>#VALUE!</v>
      </c>
      <c r="C2998" t="e">
        <f t="shared" si="218"/>
        <v>#VALUE!</v>
      </c>
      <c r="D2998" t="str">
        <f>IF(ISBLANK('Step 1.1 Raw Data'!B2998),"-",'Step 1.1 Raw Data'!B2998)</f>
        <v>-</v>
      </c>
      <c r="E2998" t="str">
        <f>IF(ISBLANK('Step 1.1 Raw Data'!C2998),"-",'Step 1.1 Raw Data'!C2998)</f>
        <v>-</v>
      </c>
      <c r="F2998" t="str">
        <f>IF(ISBLANK('Step 1.1 Raw Data'!D2998),"-",'Step 1.1 Raw Data'!D2998)</f>
        <v>-</v>
      </c>
      <c r="G2998" s="17" t="e">
        <f t="shared" si="217"/>
        <v>#DIV/0!</v>
      </c>
      <c r="H2998" s="61" t="e">
        <f>(SQRT(3)*G2998*'Step 1.1 Raw Data'!$G$3*'Step 1.1 Raw Data'!$G$4)/1000</f>
        <v>#DIV/0!</v>
      </c>
      <c r="J2998" s="10"/>
      <c r="K2998"/>
      <c r="L2998"/>
      <c r="M2998"/>
      <c r="N2998" s="17"/>
      <c r="P2998" s="10"/>
      <c r="Q2998"/>
      <c r="R2998"/>
      <c r="S2998"/>
      <c r="T2998" s="17"/>
    </row>
    <row r="2999" spans="1:20" x14ac:dyDescent="0.3">
      <c r="A2999" s="10" t="str">
        <f>IF(ISBLANK('Step 1.1 Raw Data'!A2999),"-",'Step 1.1 Raw Data'!A2999)</f>
        <v>-</v>
      </c>
      <c r="B2999" t="e">
        <f t="shared" si="216"/>
        <v>#VALUE!</v>
      </c>
      <c r="C2999" t="e">
        <f t="shared" si="218"/>
        <v>#VALUE!</v>
      </c>
      <c r="D2999" t="str">
        <f>IF(ISBLANK('Step 1.1 Raw Data'!B2999),"-",'Step 1.1 Raw Data'!B2999)</f>
        <v>-</v>
      </c>
      <c r="E2999" t="str">
        <f>IF(ISBLANK('Step 1.1 Raw Data'!C2999),"-",'Step 1.1 Raw Data'!C2999)</f>
        <v>-</v>
      </c>
      <c r="F2999" t="str">
        <f>IF(ISBLANK('Step 1.1 Raw Data'!D2999),"-",'Step 1.1 Raw Data'!D2999)</f>
        <v>-</v>
      </c>
      <c r="G2999" s="17" t="e">
        <f t="shared" si="217"/>
        <v>#DIV/0!</v>
      </c>
      <c r="H2999" s="61" t="e">
        <f>(SQRT(3)*G2999*'Step 1.1 Raw Data'!$G$3*'Step 1.1 Raw Data'!$G$4)/1000</f>
        <v>#DIV/0!</v>
      </c>
      <c r="J2999" s="10"/>
      <c r="K2999"/>
      <c r="L2999"/>
      <c r="M2999"/>
      <c r="N2999" s="17"/>
      <c r="P2999" s="10"/>
      <c r="Q2999"/>
      <c r="R2999"/>
      <c r="S2999"/>
      <c r="T2999" s="17"/>
    </row>
    <row r="3000" spans="1:20" x14ac:dyDescent="0.3">
      <c r="A3000" s="10" t="str">
        <f>IF(ISBLANK('Step 1.1 Raw Data'!A3000),"-",'Step 1.1 Raw Data'!A3000)</f>
        <v>-</v>
      </c>
      <c r="B3000" t="e">
        <f t="shared" si="216"/>
        <v>#VALUE!</v>
      </c>
      <c r="C3000" t="e">
        <f t="shared" si="218"/>
        <v>#VALUE!</v>
      </c>
      <c r="D3000" t="str">
        <f>IF(ISBLANK('Step 1.1 Raw Data'!B3000),"-",'Step 1.1 Raw Data'!B3000)</f>
        <v>-</v>
      </c>
      <c r="E3000" t="str">
        <f>IF(ISBLANK('Step 1.1 Raw Data'!C3000),"-",'Step 1.1 Raw Data'!C3000)</f>
        <v>-</v>
      </c>
      <c r="F3000" t="str">
        <f>IF(ISBLANK('Step 1.1 Raw Data'!D3000),"-",'Step 1.1 Raw Data'!D3000)</f>
        <v>-</v>
      </c>
      <c r="G3000" s="17" t="e">
        <f t="shared" si="217"/>
        <v>#DIV/0!</v>
      </c>
      <c r="H3000" s="61" t="e">
        <f>(SQRT(3)*G3000*'Step 1.1 Raw Data'!$G$3*'Step 1.1 Raw Data'!$G$4)/1000</f>
        <v>#DIV/0!</v>
      </c>
      <c r="J3000" s="10"/>
      <c r="K3000"/>
      <c r="L3000"/>
      <c r="M3000"/>
      <c r="N3000" s="17"/>
      <c r="P3000" s="10"/>
      <c r="Q3000"/>
      <c r="R3000"/>
      <c r="S3000"/>
      <c r="T3000" s="17"/>
    </row>
    <row r="3001" spans="1:20" x14ac:dyDescent="0.3">
      <c r="A3001" s="10" t="str">
        <f>IF(ISBLANK('Step 1.1 Raw Data'!A3001),"-",'Step 1.1 Raw Data'!A3001)</f>
        <v>-</v>
      </c>
      <c r="B3001" t="e">
        <f t="shared" si="216"/>
        <v>#VALUE!</v>
      </c>
      <c r="C3001" t="e">
        <f t="shared" si="218"/>
        <v>#VALUE!</v>
      </c>
      <c r="D3001" t="str">
        <f>IF(ISBLANK('Step 1.1 Raw Data'!B3001),"-",'Step 1.1 Raw Data'!B3001)</f>
        <v>-</v>
      </c>
      <c r="E3001" t="str">
        <f>IF(ISBLANK('Step 1.1 Raw Data'!C3001),"-",'Step 1.1 Raw Data'!C3001)</f>
        <v>-</v>
      </c>
      <c r="F3001" t="str">
        <f>IF(ISBLANK('Step 1.1 Raw Data'!D3001),"-",'Step 1.1 Raw Data'!D3001)</f>
        <v>-</v>
      </c>
      <c r="G3001" s="17" t="e">
        <f t="shared" si="217"/>
        <v>#DIV/0!</v>
      </c>
      <c r="H3001" s="61" t="e">
        <f>(SQRT(3)*G3001*'Step 1.1 Raw Data'!$G$3*'Step 1.1 Raw Data'!$G$4)/1000</f>
        <v>#DIV/0!</v>
      </c>
      <c r="J3001" s="10"/>
      <c r="K3001"/>
      <c r="L3001"/>
      <c r="M3001"/>
      <c r="N3001" s="17"/>
      <c r="P3001" s="10"/>
      <c r="Q3001"/>
      <c r="R3001"/>
      <c r="S3001"/>
      <c r="T3001" s="1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80"/>
  <sheetViews>
    <sheetView workbookViewId="0">
      <selection activeCell="D3" sqref="D3"/>
    </sheetView>
  </sheetViews>
  <sheetFormatPr defaultColWidth="8.53515625" defaultRowHeight="12.45" x14ac:dyDescent="0.3"/>
  <cols>
    <col min="1" max="1" width="11.53515625" bestFit="1" customWidth="1"/>
    <col min="3" max="3" width="30.3828125" bestFit="1" customWidth="1"/>
    <col min="4" max="4" width="18.84375" bestFit="1" customWidth="1"/>
    <col min="5" max="5" width="20" customWidth="1"/>
    <col min="6" max="8" width="41.3828125" bestFit="1" customWidth="1"/>
  </cols>
  <sheetData>
    <row r="1" spans="1:5" x14ac:dyDescent="0.3">
      <c r="A1" s="1" t="s">
        <v>68</v>
      </c>
      <c r="B1" s="1" t="s">
        <v>71</v>
      </c>
      <c r="C1" s="1" t="s">
        <v>85</v>
      </c>
      <c r="D1" s="1" t="s">
        <v>86</v>
      </c>
      <c r="E1" s="1" t="s">
        <v>87</v>
      </c>
    </row>
    <row r="2" spans="1:5" x14ac:dyDescent="0.3">
      <c r="A2" s="2">
        <v>1</v>
      </c>
      <c r="B2" s="2">
        <v>0</v>
      </c>
      <c r="C2" s="13">
        <f>AVERAGEIFS('Step 2. Power Calcs'!$H:$H,'Step 2. Power Calcs'!$C:$C,'Step 3. Avg Energy Calcs'!A2,'Step 2. Power Calcs'!$B:$B,'Step 3. Avg Energy Calcs'!B2)</f>
        <v>31.201027447834235</v>
      </c>
      <c r="D2" s="4">
        <f>C2/'Step 1.2 Fixture Inventory'!$F$2</f>
        <v>0.13000428103264264</v>
      </c>
      <c r="E2" s="4">
        <f>1-D2</f>
        <v>0.86999571896735739</v>
      </c>
    </row>
    <row r="3" spans="1:5" x14ac:dyDescent="0.3">
      <c r="A3">
        <v>1</v>
      </c>
      <c r="B3">
        <v>1</v>
      </c>
      <c r="C3" s="13">
        <f>AVERAGEIFS('Step 2. Power Calcs'!$H:$H,'Step 2. Power Calcs'!$C:$C,'Step 3. Avg Energy Calcs'!A3,'Step 2. Power Calcs'!$B:$B,'Step 3. Avg Energy Calcs'!B3)</f>
        <v>31.230840434713343</v>
      </c>
      <c r="D3" s="4">
        <f>C3/'Step 1.2 Fixture Inventory'!$F$2</f>
        <v>0.13012850181130559</v>
      </c>
      <c r="E3" s="4">
        <f t="shared" ref="E3:E66" si="0">1-D3</f>
        <v>0.86987149818869436</v>
      </c>
    </row>
    <row r="4" spans="1:5" x14ac:dyDescent="0.3">
      <c r="A4">
        <v>1</v>
      </c>
      <c r="B4">
        <v>2</v>
      </c>
      <c r="C4" s="13">
        <f>AVERAGEIFS('Step 2. Power Calcs'!$H:$H,'Step 2. Power Calcs'!$C:$C,'Step 3. Avg Energy Calcs'!A4,'Step 2. Power Calcs'!$B:$B,'Step 3. Avg Energy Calcs'!B4)</f>
        <v>31.192163149550996</v>
      </c>
      <c r="D4" s="4">
        <f>C4/'Step 1.2 Fixture Inventory'!$F$2</f>
        <v>0.12996734645646249</v>
      </c>
      <c r="E4" s="4">
        <f t="shared" si="0"/>
        <v>0.87003265354353754</v>
      </c>
    </row>
    <row r="5" spans="1:5" x14ac:dyDescent="0.3">
      <c r="A5">
        <v>1</v>
      </c>
      <c r="B5">
        <v>3</v>
      </c>
      <c r="C5" s="13">
        <f>AVERAGEIFS('Step 2. Power Calcs'!$H:$H,'Step 2. Power Calcs'!$C:$C,'Step 3. Avg Energy Calcs'!A5,'Step 2. Power Calcs'!$B:$B,'Step 3. Avg Energy Calcs'!B5)</f>
        <v>31.182249607797527</v>
      </c>
      <c r="D5" s="4">
        <f>C5/'Step 1.2 Fixture Inventory'!$F$2</f>
        <v>0.1299260400324897</v>
      </c>
      <c r="E5" s="4">
        <f t="shared" si="0"/>
        <v>0.87007395996751025</v>
      </c>
    </row>
    <row r="6" spans="1:5" x14ac:dyDescent="0.3">
      <c r="A6">
        <v>1</v>
      </c>
      <c r="B6">
        <v>4</v>
      </c>
      <c r="C6" s="13">
        <f>AVERAGEIFS('Step 2. Power Calcs'!$H:$H,'Step 2. Power Calcs'!$C:$C,'Step 3. Avg Energy Calcs'!A6,'Step 2. Power Calcs'!$B:$B,'Step 3. Avg Energy Calcs'!B6)</f>
        <v>31.20431990148229</v>
      </c>
      <c r="D6" s="4">
        <f>C6/'Step 1.2 Fixture Inventory'!$F$2</f>
        <v>0.13001799958950955</v>
      </c>
      <c r="E6" s="4">
        <f t="shared" si="0"/>
        <v>0.86998200041049045</v>
      </c>
    </row>
    <row r="7" spans="1:5" x14ac:dyDescent="0.3">
      <c r="A7">
        <v>1</v>
      </c>
      <c r="B7">
        <v>5</v>
      </c>
      <c r="C7" s="13">
        <f>AVERAGEIFS('Step 2. Power Calcs'!$H:$H,'Step 2. Power Calcs'!$C:$C,'Step 3. Avg Energy Calcs'!A7,'Step 2. Power Calcs'!$B:$B,'Step 3. Avg Energy Calcs'!B7)</f>
        <v>31.199905842745348</v>
      </c>
      <c r="D7" s="4">
        <f>C7/'Step 1.2 Fixture Inventory'!$F$2</f>
        <v>0.12999960767810562</v>
      </c>
      <c r="E7" s="4">
        <f t="shared" si="0"/>
        <v>0.87000039232189441</v>
      </c>
    </row>
    <row r="8" spans="1:5" x14ac:dyDescent="0.3">
      <c r="A8">
        <v>1</v>
      </c>
      <c r="B8">
        <v>6</v>
      </c>
      <c r="C8" s="13">
        <f>AVERAGEIFS('Step 2. Power Calcs'!$H:$H,'Step 2. Power Calcs'!$C:$C,'Step 3. Avg Energy Calcs'!A8,'Step 2. Power Calcs'!$B:$B,'Step 3. Avg Energy Calcs'!B8)</f>
        <v>31.215933941273803</v>
      </c>
      <c r="D8" s="4">
        <f>C8/'Step 1.2 Fixture Inventory'!$F$2</f>
        <v>0.13006639142197418</v>
      </c>
      <c r="E8" s="4">
        <f t="shared" si="0"/>
        <v>0.86993360857802582</v>
      </c>
    </row>
    <row r="9" spans="1:5" x14ac:dyDescent="0.3">
      <c r="A9">
        <v>1</v>
      </c>
      <c r="B9">
        <v>7</v>
      </c>
      <c r="C9" s="13">
        <f>AVERAGEIFS('Step 2. Power Calcs'!$H:$H,'Step 2. Power Calcs'!$C:$C,'Step 3. Avg Energy Calcs'!A9,'Step 2. Power Calcs'!$B:$B,'Step 3. Avg Energy Calcs'!B9)</f>
        <v>31.219226394921858</v>
      </c>
      <c r="D9" s="4">
        <f>C9/'Step 1.2 Fixture Inventory'!$F$2</f>
        <v>0.13008010997884106</v>
      </c>
      <c r="E9" s="4">
        <f t="shared" si="0"/>
        <v>0.86991989002115888</v>
      </c>
    </row>
    <row r="10" spans="1:5" x14ac:dyDescent="0.3">
      <c r="A10">
        <v>1</v>
      </c>
      <c r="B10">
        <v>8</v>
      </c>
      <c r="C10" s="13">
        <f>AVERAGEIFS('Step 2. Power Calcs'!$H:$H,'Step 2. Power Calcs'!$C:$C,'Step 3. Avg Energy Calcs'!A10,'Step 2. Power Calcs'!$B:$B,'Step 3. Avg Energy Calcs'!B10)</f>
        <v>31.223640453658799</v>
      </c>
      <c r="D10" s="4">
        <f>C10/'Step 1.2 Fixture Inventory'!$F$2</f>
        <v>0.13009850189024499</v>
      </c>
      <c r="E10" s="4">
        <f t="shared" si="0"/>
        <v>0.86990149810975503</v>
      </c>
    </row>
    <row r="11" spans="1:5" x14ac:dyDescent="0.3">
      <c r="A11">
        <v>1</v>
      </c>
      <c r="B11">
        <v>9</v>
      </c>
      <c r="C11" s="13">
        <f>AVERAGEIFS('Step 2. Power Calcs'!$H:$H,'Step 2. Power Calcs'!$C:$C,'Step 3. Avg Energy Calcs'!A11,'Step 2. Power Calcs'!$B:$B,'Step 3. Avg Energy Calcs'!B11)</f>
        <v>31.219226394921858</v>
      </c>
      <c r="D11" s="4">
        <f>C11/'Step 1.2 Fixture Inventory'!$F$2</f>
        <v>0.13008010997884106</v>
      </c>
      <c r="E11" s="4">
        <f t="shared" si="0"/>
        <v>0.86991989002115888</v>
      </c>
    </row>
    <row r="12" spans="1:5" x14ac:dyDescent="0.3">
      <c r="A12">
        <v>1</v>
      </c>
      <c r="B12">
        <v>10</v>
      </c>
      <c r="C12" s="13">
        <f>AVERAGEIFS('Step 2. Power Calcs'!$H:$H,'Step 2. Power Calcs'!$C:$C,'Step 3. Avg Energy Calcs'!A12,'Step 2. Power Calcs'!$B:$B,'Step 3. Avg Energy Calcs'!B12)</f>
        <v>31.219769107061651</v>
      </c>
      <c r="D12" s="4">
        <f>C12/'Step 1.2 Fixture Inventory'!$F$2</f>
        <v>0.13008237127942354</v>
      </c>
      <c r="E12" s="4">
        <f t="shared" si="0"/>
        <v>0.86991762872057643</v>
      </c>
    </row>
    <row r="13" spans="1:5" x14ac:dyDescent="0.3">
      <c r="A13">
        <v>1</v>
      </c>
      <c r="B13">
        <v>11</v>
      </c>
      <c r="C13" s="13">
        <f>AVERAGEIFS('Step 2. Power Calcs'!$H:$H,'Step 2. Power Calcs'!$C:$C,'Step 3. Avg Energy Calcs'!A13,'Step 2. Power Calcs'!$B:$B,'Step 3. Avg Energy Calcs'!B13)</f>
        <v>31.182249607797527</v>
      </c>
      <c r="D13" s="4">
        <f>C13/'Step 1.2 Fixture Inventory'!$F$2</f>
        <v>0.1299260400324897</v>
      </c>
      <c r="E13" s="4">
        <f t="shared" si="0"/>
        <v>0.87007395996751025</v>
      </c>
    </row>
    <row r="14" spans="1:5" x14ac:dyDescent="0.3">
      <c r="A14">
        <v>1</v>
      </c>
      <c r="B14">
        <v>12</v>
      </c>
      <c r="C14" s="13">
        <f>AVERAGEIFS('Step 2. Power Calcs'!$H:$H,'Step 2. Power Calcs'!$C:$C,'Step 3. Avg Energy Calcs'!A14,'Step 2. Power Calcs'!$B:$B,'Step 3. Avg Energy Calcs'!B14)</f>
        <v>31.166800402218186</v>
      </c>
      <c r="D14" s="4">
        <f>C14/'Step 1.2 Fixture Inventory'!$F$2</f>
        <v>0.12986166834257579</v>
      </c>
      <c r="E14" s="4">
        <f t="shared" si="0"/>
        <v>0.87013833165742427</v>
      </c>
    </row>
    <row r="15" spans="1:5" x14ac:dyDescent="0.3">
      <c r="A15">
        <v>1</v>
      </c>
      <c r="B15">
        <v>13</v>
      </c>
      <c r="C15" s="13">
        <f>AVERAGEIFS('Step 2. Power Calcs'!$H:$H,'Step 2. Power Calcs'!$C:$C,'Step 3. Avg Energy Calcs'!A15,'Step 2. Power Calcs'!$B:$B,'Step 3. Avg Energy Calcs'!B15)</f>
        <v>31.16900743158665</v>
      </c>
      <c r="D15" s="4">
        <f>C15/'Step 1.2 Fixture Inventory'!$F$2</f>
        <v>0.12987086429827771</v>
      </c>
      <c r="E15" s="4">
        <f t="shared" si="0"/>
        <v>0.87012913570172223</v>
      </c>
    </row>
    <row r="16" spans="1:5" x14ac:dyDescent="0.3">
      <c r="A16">
        <v>1</v>
      </c>
      <c r="B16">
        <v>14</v>
      </c>
      <c r="C16" s="13">
        <f>AVERAGEIFS('Step 2. Power Calcs'!$H:$H,'Step 2. Power Calcs'!$C:$C,'Step 3. Avg Energy Calcs'!A16,'Step 2. Power Calcs'!$B:$B,'Step 3. Avg Energy Calcs'!B16)</f>
        <v>31.155729074566466</v>
      </c>
      <c r="D16" s="4">
        <f>C16/'Step 1.2 Fixture Inventory'!$F$2</f>
        <v>0.1298155378106936</v>
      </c>
      <c r="E16" s="4">
        <f t="shared" si="0"/>
        <v>0.87018446218930645</v>
      </c>
    </row>
    <row r="17" spans="1:5" x14ac:dyDescent="0.3">
      <c r="A17">
        <v>1</v>
      </c>
      <c r="B17">
        <v>15</v>
      </c>
      <c r="C17" s="13">
        <f>AVERAGEIFS('Step 2. Power Calcs'!$H:$H,'Step 2. Power Calcs'!$C:$C,'Step 3. Avg Energy Calcs'!A17,'Step 2. Power Calcs'!$B:$B,'Step 3. Avg Energy Calcs'!B17)</f>
        <v>31.20431990148229</v>
      </c>
      <c r="D17" s="4">
        <f>C17/'Step 1.2 Fixture Inventory'!$F$2</f>
        <v>0.13001799958950955</v>
      </c>
      <c r="E17" s="4">
        <f t="shared" si="0"/>
        <v>0.86998200041049045</v>
      </c>
    </row>
    <row r="18" spans="1:5" x14ac:dyDescent="0.3">
      <c r="A18">
        <v>1</v>
      </c>
      <c r="B18">
        <v>16</v>
      </c>
      <c r="C18" s="13">
        <f>AVERAGEIFS('Step 2. Power Calcs'!$H:$H,'Step 2. Power Calcs'!$C:$C,'Step 3. Avg Energy Calcs'!A18,'Step 2. Power Calcs'!$B:$B,'Step 3. Avg Energy Calcs'!B18)</f>
        <v>31.240211264327055</v>
      </c>
      <c r="D18" s="4">
        <f>C18/'Step 1.2 Fixture Inventory'!$F$2</f>
        <v>0.13016754693469607</v>
      </c>
      <c r="E18" s="4">
        <f t="shared" si="0"/>
        <v>0.86983245306530388</v>
      </c>
    </row>
    <row r="19" spans="1:5" x14ac:dyDescent="0.3">
      <c r="A19">
        <v>1</v>
      </c>
      <c r="B19">
        <v>17</v>
      </c>
      <c r="C19" s="13">
        <f>AVERAGEIFS('Step 2. Power Calcs'!$H:$H,'Step 2. Power Calcs'!$C:$C,'Step 3. Avg Energy Calcs'!A19,'Step 2. Power Calcs'!$B:$B,'Step 3. Avg Energy Calcs'!B19)</f>
        <v>31.289344803382672</v>
      </c>
      <c r="D19" s="4">
        <f>C19/'Step 1.2 Fixture Inventory'!$F$2</f>
        <v>0.13037227001409446</v>
      </c>
      <c r="E19" s="4">
        <f t="shared" si="0"/>
        <v>0.86962772998590554</v>
      </c>
    </row>
    <row r="20" spans="1:5" x14ac:dyDescent="0.3">
      <c r="A20">
        <v>1</v>
      </c>
      <c r="B20">
        <v>18</v>
      </c>
      <c r="C20" s="13">
        <f>AVERAGEIFS('Step 2. Power Calcs'!$H:$H,'Step 2. Power Calcs'!$C:$C,'Step 3. Avg Energy Calcs'!A20,'Step 2. Power Calcs'!$B:$B,'Step 3. Avg Energy Calcs'!B20)</f>
        <v>31.272231280574616</v>
      </c>
      <c r="D20" s="4">
        <f>C20/'Step 1.2 Fixture Inventory'!$F$2</f>
        <v>0.13030096366906091</v>
      </c>
      <c r="E20" s="4">
        <f t="shared" si="0"/>
        <v>0.86969903633093915</v>
      </c>
    </row>
    <row r="21" spans="1:5" x14ac:dyDescent="0.3">
      <c r="A21">
        <v>1</v>
      </c>
      <c r="B21">
        <v>19</v>
      </c>
      <c r="C21" s="13">
        <f>AVERAGEIFS('Step 2. Power Calcs'!$H:$H,'Step 2. Power Calcs'!$C:$C,'Step 3. Avg Energy Calcs'!A21,'Step 2. Power Calcs'!$B:$B,'Step 3. Avg Energy Calcs'!B21)</f>
        <v>30.999500339925699</v>
      </c>
      <c r="D21" s="4">
        <f>C21/'Step 1.2 Fixture Inventory'!$F$2</f>
        <v>0.12916458474969042</v>
      </c>
      <c r="E21" s="4">
        <f t="shared" si="0"/>
        <v>0.87083541525030961</v>
      </c>
    </row>
    <row r="22" spans="1:5" x14ac:dyDescent="0.3">
      <c r="A22">
        <v>1</v>
      </c>
      <c r="B22">
        <v>20</v>
      </c>
      <c r="C22" s="13">
        <f>AVERAGEIFS('Step 2. Power Calcs'!$H:$H,'Step 2. Power Calcs'!$C:$C,'Step 3. Avg Energy Calcs'!A22,'Step 2. Power Calcs'!$B:$B,'Step 3. Avg Energy Calcs'!B22)</f>
        <v>31.234675600501195</v>
      </c>
      <c r="D22" s="4">
        <f>C22/'Step 1.2 Fixture Inventory'!$F$2</f>
        <v>0.13014448166875497</v>
      </c>
      <c r="E22" s="4">
        <f t="shared" si="0"/>
        <v>0.86985551833124508</v>
      </c>
    </row>
    <row r="23" spans="1:5" x14ac:dyDescent="0.3">
      <c r="A23">
        <v>1</v>
      </c>
      <c r="B23">
        <v>21</v>
      </c>
      <c r="C23" s="13">
        <f>AVERAGEIFS('Step 2. Power Calcs'!$H:$H,'Step 2. Power Calcs'!$C:$C,'Step 3. Avg Energy Calcs'!A23,'Step 2. Power Calcs'!$B:$B,'Step 3. Avg Energy Calcs'!B23)</f>
        <v>31.244625323063989</v>
      </c>
      <c r="D23" s="4">
        <f>C23/'Step 1.2 Fixture Inventory'!$F$2</f>
        <v>0.13018593884609994</v>
      </c>
      <c r="E23" s="4">
        <f t="shared" si="0"/>
        <v>0.86981406115390003</v>
      </c>
    </row>
    <row r="24" spans="1:5" x14ac:dyDescent="0.3">
      <c r="A24">
        <v>1</v>
      </c>
      <c r="B24">
        <v>22</v>
      </c>
      <c r="C24" s="13">
        <f>AVERAGEIFS('Step 2. Power Calcs'!$H:$H,'Step 2. Power Calcs'!$C:$C,'Step 3. Avg Energy Calcs'!A24,'Step 2. Power Calcs'!$B:$B,'Step 3. Avg Energy Calcs'!B24)</f>
        <v>31.292094544890919</v>
      </c>
      <c r="D24" s="4">
        <f>C24/'Step 1.2 Fixture Inventory'!$F$2</f>
        <v>0.13038372727037884</v>
      </c>
      <c r="E24" s="4">
        <f t="shared" si="0"/>
        <v>0.86961627272962116</v>
      </c>
    </row>
    <row r="25" spans="1:5" x14ac:dyDescent="0.3">
      <c r="A25">
        <v>1</v>
      </c>
      <c r="B25">
        <v>23</v>
      </c>
      <c r="C25" s="13">
        <f>AVERAGEIFS('Step 2. Power Calcs'!$H:$H,'Step 2. Power Calcs'!$C:$C,'Step 3. Avg Energy Calcs'!A25,'Step 2. Power Calcs'!$B:$B,'Step 3. Avg Energy Calcs'!B25)</f>
        <v>31.272231280574616</v>
      </c>
      <c r="D25" s="4">
        <f>C25/'Step 1.2 Fixture Inventory'!$F$2</f>
        <v>0.13030096366906091</v>
      </c>
      <c r="E25" s="4">
        <f t="shared" si="0"/>
        <v>0.86969903633093915</v>
      </c>
    </row>
    <row r="26" spans="1:5" x14ac:dyDescent="0.3">
      <c r="A26">
        <v>2</v>
      </c>
      <c r="B26">
        <v>0</v>
      </c>
      <c r="C26" s="13">
        <f>AVERAGEIFS('Step 2. Power Calcs'!$H:$H,'Step 2. Power Calcs'!$C:$C,'Step 3. Avg Energy Calcs'!A26,'Step 2. Power Calcs'!$B:$B,'Step 3. Avg Energy Calcs'!B26)</f>
        <v>31.263403163100733</v>
      </c>
      <c r="D26" s="4">
        <f>C26/'Step 1.2 Fixture Inventory'!$F$2</f>
        <v>0.13026417984625305</v>
      </c>
      <c r="E26" s="4">
        <f t="shared" si="0"/>
        <v>0.86973582015374695</v>
      </c>
    </row>
    <row r="27" spans="1:5" x14ac:dyDescent="0.3">
      <c r="A27">
        <v>2</v>
      </c>
      <c r="B27">
        <v>1</v>
      </c>
      <c r="C27" s="13">
        <f>AVERAGEIFS('Step 2. Power Calcs'!$H:$H,'Step 2. Power Calcs'!$C:$C,'Step 3. Avg Energy Calcs'!A27,'Step 2. Power Calcs'!$B:$B,'Step 3. Avg Energy Calcs'!B27)</f>
        <v>31.130909039373417</v>
      </c>
      <c r="D27" s="4">
        <f>C27/'Step 1.2 Fixture Inventory'!$F$2</f>
        <v>0.12971212099738924</v>
      </c>
      <c r="E27" s="4">
        <f t="shared" si="0"/>
        <v>0.87028787900261073</v>
      </c>
    </row>
    <row r="28" spans="1:5" x14ac:dyDescent="0.3">
      <c r="A28">
        <v>2</v>
      </c>
      <c r="B28">
        <v>2</v>
      </c>
      <c r="C28" s="13">
        <f>AVERAGEIFS('Step 2. Power Calcs'!$H:$H,'Step 2. Power Calcs'!$C:$C,'Step 3. Avg Energy Calcs'!A28,'Step 2. Power Calcs'!$B:$B,'Step 3. Avg Energy Calcs'!B28)</f>
        <v>31.257324787135076</v>
      </c>
      <c r="D28" s="4">
        <f>C28/'Step 1.2 Fixture Inventory'!$F$2</f>
        <v>0.13023885327972948</v>
      </c>
      <c r="E28" s="4">
        <f t="shared" si="0"/>
        <v>0.86976114672027049</v>
      </c>
    </row>
    <row r="29" spans="1:5" x14ac:dyDescent="0.3">
      <c r="A29">
        <v>2</v>
      </c>
      <c r="B29">
        <v>3</v>
      </c>
      <c r="C29" s="13">
        <f>AVERAGEIFS('Step 2. Power Calcs'!$H:$H,'Step 2. Power Calcs'!$C:$C,'Step 3. Avg Energy Calcs'!A29,'Step 2. Power Calcs'!$B:$B,'Step 3. Avg Energy Calcs'!B29)</f>
        <v>31.215933941273803</v>
      </c>
      <c r="D29" s="4">
        <f>C29/'Step 1.2 Fixture Inventory'!$F$2</f>
        <v>0.13006639142197418</v>
      </c>
      <c r="E29" s="4">
        <f t="shared" si="0"/>
        <v>0.86993360857802582</v>
      </c>
    </row>
    <row r="30" spans="1:5" x14ac:dyDescent="0.3">
      <c r="A30">
        <v>2</v>
      </c>
      <c r="B30">
        <v>4</v>
      </c>
      <c r="C30" s="13">
        <f>AVERAGEIFS('Step 2. Power Calcs'!$H:$H,'Step 2. Power Calcs'!$C:$C,'Step 3. Avg Energy Calcs'!A30,'Step 2. Power Calcs'!$B:$B,'Step 3. Avg Energy Calcs'!B30)</f>
        <v>31.297630208716786</v>
      </c>
      <c r="D30" s="4">
        <f>C30/'Step 1.2 Fixture Inventory'!$F$2</f>
        <v>0.13040679253631995</v>
      </c>
      <c r="E30" s="4">
        <f t="shared" si="0"/>
        <v>0.86959320746368007</v>
      </c>
    </row>
    <row r="31" spans="1:5" x14ac:dyDescent="0.3">
      <c r="A31">
        <v>2</v>
      </c>
      <c r="B31">
        <v>5</v>
      </c>
      <c r="C31" s="13">
        <f>AVERAGEIFS('Step 2. Power Calcs'!$H:$H,'Step 2. Power Calcs'!$C:$C,'Step 3. Avg Energy Calcs'!A31,'Step 2. Power Calcs'!$B:$B,'Step 3. Avg Energy Calcs'!B31)</f>
        <v>31.247953957521371</v>
      </c>
      <c r="D31" s="4">
        <f>C31/'Step 1.2 Fixture Inventory'!$F$2</f>
        <v>0.13019980815633905</v>
      </c>
      <c r="E31" s="4">
        <f t="shared" si="0"/>
        <v>0.86980019184366097</v>
      </c>
    </row>
    <row r="32" spans="1:5" x14ac:dyDescent="0.3">
      <c r="A32">
        <v>2</v>
      </c>
      <c r="B32">
        <v>6</v>
      </c>
      <c r="C32" s="13">
        <f>AVERAGEIFS('Step 2. Power Calcs'!$H:$H,'Step 2. Power Calcs'!$C:$C,'Step 3. Avg Energy Calcs'!A32,'Step 2. Power Calcs'!$B:$B,'Step 3. Avg Energy Calcs'!B32)</f>
        <v>31.220348000010748</v>
      </c>
      <c r="D32" s="4">
        <f>C32/'Step 1.2 Fixture Inventory'!$F$2</f>
        <v>0.13008478333337811</v>
      </c>
      <c r="E32" s="4">
        <f t="shared" si="0"/>
        <v>0.86991521666662186</v>
      </c>
    </row>
    <row r="33" spans="1:5" x14ac:dyDescent="0.3">
      <c r="A33">
        <v>2</v>
      </c>
      <c r="B33">
        <v>7</v>
      </c>
      <c r="C33" s="13">
        <f>AVERAGEIFS('Step 2. Power Calcs'!$H:$H,'Step 2. Power Calcs'!$C:$C,'Step 3. Avg Energy Calcs'!A33,'Step 2. Power Calcs'!$B:$B,'Step 3. Avg Energy Calcs'!B33)</f>
        <v>31.18941340804275</v>
      </c>
      <c r="D33" s="4">
        <f>C33/'Step 1.2 Fixture Inventory'!$F$2</f>
        <v>0.12995588920017812</v>
      </c>
      <c r="E33" s="4">
        <f t="shared" si="0"/>
        <v>0.87004411079982191</v>
      </c>
    </row>
    <row r="34" spans="1:5" x14ac:dyDescent="0.3">
      <c r="A34">
        <v>2</v>
      </c>
      <c r="B34">
        <v>8</v>
      </c>
      <c r="C34" s="13">
        <f>AVERAGEIFS('Step 2. Power Calcs'!$H:$H,'Step 2. Power Calcs'!$C:$C,'Step 3. Avg Energy Calcs'!A34,'Step 2. Power Calcs'!$B:$B,'Step 3. Avg Energy Calcs'!B34)</f>
        <v>31.236882629869669</v>
      </c>
      <c r="D34" s="4">
        <f>C34/'Step 1.2 Fixture Inventory'!$F$2</f>
        <v>0.13015367762445695</v>
      </c>
      <c r="E34" s="4">
        <f t="shared" si="0"/>
        <v>0.86984632237554305</v>
      </c>
    </row>
    <row r="35" spans="1:5" x14ac:dyDescent="0.3">
      <c r="A35">
        <v>2</v>
      </c>
      <c r="B35">
        <v>9</v>
      </c>
      <c r="C35" s="13">
        <f>AVERAGEIFS('Step 2. Power Calcs'!$H:$H,'Step 2. Power Calcs'!$C:$C,'Step 3. Avg Energy Calcs'!A35,'Step 2. Power Calcs'!$B:$B,'Step 3. Avg Energy Calcs'!B35)</f>
        <v>31.252910728398135</v>
      </c>
      <c r="D35" s="4">
        <f>C35/'Step 1.2 Fixture Inventory'!$F$2</f>
        <v>0.13022046136832557</v>
      </c>
      <c r="E35" s="4">
        <f t="shared" si="0"/>
        <v>0.86977953863167445</v>
      </c>
    </row>
    <row r="36" spans="1:5" x14ac:dyDescent="0.3">
      <c r="A36">
        <v>2</v>
      </c>
      <c r="B36">
        <v>10</v>
      </c>
      <c r="C36" s="13">
        <f>AVERAGEIFS('Step 2. Power Calcs'!$H:$H,'Step 2. Power Calcs'!$C:$C,'Step 3. Avg Energy Calcs'!A36,'Step 2. Power Calcs'!$B:$B,'Step 3. Avg Energy Calcs'!B36)</f>
        <v>31.197698813376856</v>
      </c>
      <c r="D36" s="4">
        <f>C36/'Step 1.2 Fixture Inventory'!$F$2</f>
        <v>0.12999041172240358</v>
      </c>
      <c r="E36" s="4">
        <f t="shared" si="0"/>
        <v>0.87000958827759645</v>
      </c>
    </row>
    <row r="37" spans="1:5" x14ac:dyDescent="0.3">
      <c r="A37">
        <v>2</v>
      </c>
      <c r="B37">
        <v>11</v>
      </c>
      <c r="C37" s="13">
        <f>AVERAGEIFS('Step 2. Power Calcs'!$H:$H,'Step 2. Power Calcs'!$C:$C,'Step 3. Avg Energy Calcs'!A37,'Step 2. Power Calcs'!$B:$B,'Step 3. Avg Energy Calcs'!B37)</f>
        <v>31.192163149550996</v>
      </c>
      <c r="D37" s="4">
        <f>C37/'Step 1.2 Fixture Inventory'!$F$2</f>
        <v>0.12996734645646249</v>
      </c>
      <c r="E37" s="4">
        <f t="shared" si="0"/>
        <v>0.87003265354353754</v>
      </c>
    </row>
    <row r="38" spans="1:5" x14ac:dyDescent="0.3">
      <c r="A38">
        <v>2</v>
      </c>
      <c r="B38">
        <v>12</v>
      </c>
      <c r="C38" s="13">
        <f>AVERAGEIFS('Step 2. Power Calcs'!$H:$H,'Step 2. Power Calcs'!$C:$C,'Step 3. Avg Energy Calcs'!A38,'Step 2. Power Calcs'!$B:$B,'Step 3. Avg Energy Calcs'!B38)</f>
        <v>31.256239362855482</v>
      </c>
      <c r="D38" s="4">
        <f>C38/'Step 1.2 Fixture Inventory'!$F$2</f>
        <v>0.13023433067856452</v>
      </c>
      <c r="E38" s="4">
        <f t="shared" si="0"/>
        <v>0.86976566932143551</v>
      </c>
    </row>
    <row r="39" spans="1:5" x14ac:dyDescent="0.3">
      <c r="A39">
        <v>2</v>
      </c>
      <c r="B39">
        <v>13</v>
      </c>
      <c r="C39" s="13">
        <f>AVERAGEIFS('Step 2. Power Calcs'!$H:$H,'Step 2. Power Calcs'!$C:$C,'Step 3. Avg Energy Calcs'!A39,'Step 2. Power Calcs'!$B:$B,'Step 3. Avg Energy Calcs'!B39)</f>
        <v>31.261196133732252</v>
      </c>
      <c r="D39" s="4">
        <f>C39/'Step 1.2 Fixture Inventory'!$F$2</f>
        <v>0.13025498389055104</v>
      </c>
      <c r="E39" s="4">
        <f t="shared" si="0"/>
        <v>0.86974501610944899</v>
      </c>
    </row>
    <row r="40" spans="1:5" x14ac:dyDescent="0.3">
      <c r="A40">
        <v>2</v>
      </c>
      <c r="B40">
        <v>14</v>
      </c>
      <c r="C40" s="13">
        <f>AVERAGEIFS('Step 2. Power Calcs'!$H:$H,'Step 2. Power Calcs'!$C:$C,'Step 3. Avg Energy Calcs'!A40,'Step 2. Power Calcs'!$B:$B,'Step 3. Avg Energy Calcs'!B40)</f>
        <v>31.252368016258341</v>
      </c>
      <c r="D40" s="4">
        <f>C40/'Step 1.2 Fixture Inventory'!$F$2</f>
        <v>0.1302182000677431</v>
      </c>
      <c r="E40" s="4">
        <f t="shared" si="0"/>
        <v>0.8697817999322569</v>
      </c>
    </row>
    <row r="41" spans="1:5" x14ac:dyDescent="0.3">
      <c r="A41">
        <v>2</v>
      </c>
      <c r="B41">
        <v>15</v>
      </c>
      <c r="C41" s="13">
        <f>AVERAGEIFS('Step 2. Power Calcs'!$H:$H,'Step 2. Power Calcs'!$C:$C,'Step 3. Avg Energy Calcs'!A41,'Step 2. Power Calcs'!$B:$B,'Step 3. Avg Energy Calcs'!B41)</f>
        <v>31.236882629869669</v>
      </c>
      <c r="D41" s="4">
        <f>C41/'Step 1.2 Fixture Inventory'!$F$2</f>
        <v>0.13015367762445695</v>
      </c>
      <c r="E41" s="4">
        <f t="shared" si="0"/>
        <v>0.86984632237554305</v>
      </c>
    </row>
    <row r="42" spans="1:5" x14ac:dyDescent="0.3">
      <c r="A42">
        <v>2</v>
      </c>
      <c r="B42">
        <v>16</v>
      </c>
      <c r="C42" s="13">
        <f>AVERAGEIFS('Step 2. Power Calcs'!$H:$H,'Step 2. Power Calcs'!$C:$C,'Step 3. Avg Energy Calcs'!A42,'Step 2. Power Calcs'!$B:$B,'Step 3. Avg Energy Calcs'!B42)</f>
        <v>31.241875581555743</v>
      </c>
      <c r="D42" s="4">
        <f>C42/'Step 1.2 Fixture Inventory'!$F$2</f>
        <v>0.13017448158981559</v>
      </c>
      <c r="E42" s="4">
        <f t="shared" si="0"/>
        <v>0.86982551841018441</v>
      </c>
    </row>
    <row r="43" spans="1:5" x14ac:dyDescent="0.3">
      <c r="A43">
        <v>2</v>
      </c>
      <c r="B43">
        <v>17</v>
      </c>
      <c r="C43" s="13">
        <f>AVERAGEIFS('Step 2. Power Calcs'!$H:$H,'Step 2. Power Calcs'!$C:$C,'Step 3. Avg Energy Calcs'!A43,'Step 2. Power Calcs'!$B:$B,'Step 3. Avg Energy Calcs'!B43)</f>
        <v>31.203777189342489</v>
      </c>
      <c r="D43" s="4">
        <f>C43/'Step 1.2 Fixture Inventory'!$F$2</f>
        <v>0.13001573828892704</v>
      </c>
      <c r="E43" s="4">
        <f t="shared" si="0"/>
        <v>0.8699842617110729</v>
      </c>
    </row>
    <row r="44" spans="1:5" x14ac:dyDescent="0.3">
      <c r="A44">
        <v>2</v>
      </c>
      <c r="B44">
        <v>18</v>
      </c>
      <c r="C44" s="13">
        <f>AVERAGEIFS('Step 2. Power Calcs'!$H:$H,'Step 2. Power Calcs'!$C:$C,'Step 3. Avg Energy Calcs'!A44,'Step 2. Power Calcs'!$B:$B,'Step 3. Avg Energy Calcs'!B44)</f>
        <v>31.229176117484656</v>
      </c>
      <c r="D44" s="4">
        <f>C44/'Step 1.2 Fixture Inventory'!$F$2</f>
        <v>0.13012156715618606</v>
      </c>
      <c r="E44" s="4">
        <f t="shared" si="0"/>
        <v>0.86987843284381394</v>
      </c>
    </row>
    <row r="45" spans="1:5" x14ac:dyDescent="0.3">
      <c r="A45">
        <v>2</v>
      </c>
      <c r="B45">
        <v>19</v>
      </c>
      <c r="C45" s="13">
        <f>AVERAGEIFS('Step 2. Power Calcs'!$H:$H,'Step 2. Power Calcs'!$C:$C,'Step 3. Avg Energy Calcs'!A45,'Step 2. Power Calcs'!$B:$B,'Step 3. Avg Energy Calcs'!B45)</f>
        <v>31.191077725271438</v>
      </c>
      <c r="D45" s="4">
        <f>C45/'Step 1.2 Fixture Inventory'!$F$2</f>
        <v>0.12996282385529764</v>
      </c>
      <c r="E45" s="4">
        <f t="shared" si="0"/>
        <v>0.87003717614470233</v>
      </c>
    </row>
    <row r="46" spans="1:5" x14ac:dyDescent="0.3">
      <c r="A46">
        <v>2</v>
      </c>
      <c r="B46">
        <v>20</v>
      </c>
      <c r="C46" s="13">
        <f>AVERAGEIFS('Step 2. Power Calcs'!$H:$H,'Step 2. Power Calcs'!$C:$C,'Step 3. Avg Energy Calcs'!A46,'Step 2. Power Calcs'!$B:$B,'Step 3. Avg Energy Calcs'!B46)</f>
        <v>31.194406359728813</v>
      </c>
      <c r="D46" s="4">
        <f>C46/'Step 1.2 Fixture Inventory'!$F$2</f>
        <v>0.12997669316553673</v>
      </c>
      <c r="E46" s="4">
        <f t="shared" si="0"/>
        <v>0.87002330683446327</v>
      </c>
    </row>
    <row r="47" spans="1:5" x14ac:dyDescent="0.3">
      <c r="A47">
        <v>2</v>
      </c>
      <c r="B47">
        <v>21</v>
      </c>
      <c r="C47" s="13">
        <f>AVERAGEIFS('Step 2. Power Calcs'!$H:$H,'Step 2. Power Calcs'!$C:$C,'Step 3. Avg Energy Calcs'!A47,'Step 2. Power Calcs'!$B:$B,'Step 3. Avg Energy Calcs'!B47)</f>
        <v>31.16955014372644</v>
      </c>
      <c r="D47" s="4">
        <f>C47/'Step 1.2 Fixture Inventory'!$F$2</f>
        <v>0.12987312559886016</v>
      </c>
      <c r="E47" s="4">
        <f t="shared" si="0"/>
        <v>0.87012687440113989</v>
      </c>
    </row>
    <row r="48" spans="1:5" x14ac:dyDescent="0.3">
      <c r="A48">
        <v>2</v>
      </c>
      <c r="B48">
        <v>22</v>
      </c>
      <c r="C48" s="13">
        <f>AVERAGEIFS('Step 2. Power Calcs'!$H:$H,'Step 2. Power Calcs'!$C:$C,'Step 3. Avg Energy Calcs'!A48,'Step 2. Power Calcs'!$B:$B,'Step 3. Avg Energy Calcs'!B48)</f>
        <v>31.209312853168345</v>
      </c>
      <c r="D48" s="4">
        <f>C48/'Step 1.2 Fixture Inventory'!$F$2</f>
        <v>0.1300388035548681</v>
      </c>
      <c r="E48" s="4">
        <f t="shared" si="0"/>
        <v>0.86996119644513192</v>
      </c>
    </row>
    <row r="49" spans="1:5" x14ac:dyDescent="0.3">
      <c r="A49">
        <v>2</v>
      </c>
      <c r="B49">
        <v>23</v>
      </c>
      <c r="C49" s="13">
        <f>AVERAGEIFS('Step 2. Power Calcs'!$H:$H,'Step 2. Power Calcs'!$C:$C,'Step 3. Avg Energy Calcs'!A49,'Step 2. Power Calcs'!$B:$B,'Step 3. Avg Energy Calcs'!B49)</f>
        <v>31.275559915032019</v>
      </c>
      <c r="D49" s="4">
        <f>C49/'Step 1.2 Fixture Inventory'!$F$2</f>
        <v>0.13031483297930008</v>
      </c>
      <c r="E49" s="4">
        <f t="shared" si="0"/>
        <v>0.86968516702069998</v>
      </c>
    </row>
    <row r="50" spans="1:5" x14ac:dyDescent="0.3">
      <c r="A50">
        <v>3</v>
      </c>
      <c r="B50">
        <v>0</v>
      </c>
      <c r="C50" s="13">
        <f>AVERAGEIFS('Step 2. Power Calcs'!$H:$H,'Step 2. Power Calcs'!$C:$C,'Step 3. Avg Energy Calcs'!A50,'Step 2. Power Calcs'!$B:$B,'Step 3. Avg Energy Calcs'!B50)</f>
        <v>31.283266427417008</v>
      </c>
      <c r="D50" s="4">
        <f>C50/'Step 1.2 Fixture Inventory'!$F$2</f>
        <v>0.13034694344757086</v>
      </c>
      <c r="E50" s="4">
        <f t="shared" si="0"/>
        <v>0.86965305655242919</v>
      </c>
    </row>
    <row r="51" spans="1:5" x14ac:dyDescent="0.3">
      <c r="A51">
        <v>3</v>
      </c>
      <c r="B51">
        <v>1</v>
      </c>
      <c r="C51" s="13">
        <f>AVERAGEIFS('Step 2. Power Calcs'!$H:$H,'Step 2. Power Calcs'!$C:$C,'Step 3. Avg Energy Calcs'!A51,'Step 2. Power Calcs'!$B:$B,'Step 3. Avg Energy Calcs'!B51)</f>
        <v>31.31915779026178</v>
      </c>
      <c r="D51" s="4">
        <f>C51/'Step 1.2 Fixture Inventory'!$F$2</f>
        <v>0.13049649079275741</v>
      </c>
      <c r="E51" s="4">
        <f t="shared" si="0"/>
        <v>0.86950350920724262</v>
      </c>
    </row>
    <row r="52" spans="1:5" x14ac:dyDescent="0.3">
      <c r="A52">
        <v>3</v>
      </c>
      <c r="B52">
        <v>2</v>
      </c>
      <c r="C52" s="13">
        <f>AVERAGEIFS('Step 2. Power Calcs'!$H:$H,'Step 2. Power Calcs'!$C:$C,'Step 3. Avg Energy Calcs'!A52,'Step 2. Power Calcs'!$B:$B,'Step 3. Avg Energy Calcs'!B52)</f>
        <v>31.249582093940731</v>
      </c>
      <c r="D52" s="4">
        <f>C52/'Step 1.2 Fixture Inventory'!$F$2</f>
        <v>0.13020659205808638</v>
      </c>
      <c r="E52" s="4">
        <f t="shared" si="0"/>
        <v>0.86979340794191362</v>
      </c>
    </row>
    <row r="53" spans="1:5" x14ac:dyDescent="0.3">
      <c r="A53">
        <v>3</v>
      </c>
      <c r="B53">
        <v>3</v>
      </c>
      <c r="C53" s="13">
        <f>AVERAGEIFS('Step 2. Power Calcs'!$H:$H,'Step 2. Power Calcs'!$C:$C,'Step 3. Avg Energy Calcs'!A53,'Step 2. Power Calcs'!$B:$B,'Step 3. Avg Energy Calcs'!B53)</f>
        <v>31.242961005835301</v>
      </c>
      <c r="D53" s="4">
        <f>C53/'Step 1.2 Fixture Inventory'!$F$2</f>
        <v>0.13017900419098041</v>
      </c>
      <c r="E53" s="4">
        <f t="shared" si="0"/>
        <v>0.86982099580901961</v>
      </c>
    </row>
    <row r="54" spans="1:5" x14ac:dyDescent="0.3">
      <c r="A54">
        <v>3</v>
      </c>
      <c r="B54">
        <v>4</v>
      </c>
      <c r="C54" s="13">
        <f>AVERAGEIFS('Step 2. Power Calcs'!$H:$H,'Step 2. Power Calcs'!$C:$C,'Step 3. Avg Energy Calcs'!A54,'Step 2. Power Calcs'!$B:$B,'Step 3. Avg Energy Calcs'!B54)</f>
        <v>31.248496669661169</v>
      </c>
      <c r="D54" s="4">
        <f>C54/'Step 1.2 Fixture Inventory'!$F$2</f>
        <v>0.13020206945692153</v>
      </c>
      <c r="E54" s="4">
        <f t="shared" si="0"/>
        <v>0.86979793054307852</v>
      </c>
    </row>
    <row r="55" spans="1:5" x14ac:dyDescent="0.3">
      <c r="A55">
        <v>3</v>
      </c>
      <c r="B55">
        <v>5</v>
      </c>
      <c r="C55" s="13">
        <f>AVERAGEIFS('Step 2. Power Calcs'!$H:$H,'Step 2. Power Calcs'!$C:$C,'Step 3. Avg Energy Calcs'!A55,'Step 2. Power Calcs'!$B:$B,'Step 3. Avg Energy Calcs'!B55)</f>
        <v>31.261196133732252</v>
      </c>
      <c r="D55" s="4">
        <f>C55/'Step 1.2 Fixture Inventory'!$F$2</f>
        <v>0.13025498389055104</v>
      </c>
      <c r="E55" s="4">
        <f t="shared" si="0"/>
        <v>0.86974501610944899</v>
      </c>
    </row>
    <row r="56" spans="1:5" x14ac:dyDescent="0.3">
      <c r="A56">
        <v>3</v>
      </c>
      <c r="B56">
        <v>6</v>
      </c>
      <c r="C56" s="13">
        <f>AVERAGEIFS('Step 2. Power Calcs'!$H:$H,'Step 2. Power Calcs'!$C:$C,'Step 3. Avg Energy Calcs'!A56,'Step 2. Power Calcs'!$B:$B,'Step 3. Avg Energy Calcs'!B56)</f>
        <v>31.283809139556809</v>
      </c>
      <c r="D56" s="4">
        <f>C56/'Step 1.2 Fixture Inventory'!$F$2</f>
        <v>0.13034920474815337</v>
      </c>
      <c r="E56" s="4">
        <f t="shared" si="0"/>
        <v>0.86965079525184663</v>
      </c>
    </row>
    <row r="57" spans="1:5" x14ac:dyDescent="0.3">
      <c r="A57">
        <v>3</v>
      </c>
      <c r="B57">
        <v>7</v>
      </c>
      <c r="C57" s="13">
        <f>AVERAGEIFS('Step 2. Power Calcs'!$H:$H,'Step 2. Power Calcs'!$C:$C,'Step 3. Avg Energy Calcs'!A57,'Step 2. Power Calcs'!$B:$B,'Step 3. Avg Energy Calcs'!B57)</f>
        <v>31.260653421592455</v>
      </c>
      <c r="D57" s="4">
        <f>C57/'Step 1.2 Fixture Inventory'!$F$2</f>
        <v>0.13025272258996856</v>
      </c>
      <c r="E57" s="4">
        <f t="shared" si="0"/>
        <v>0.86974727741003144</v>
      </c>
    </row>
    <row r="58" spans="1:5" x14ac:dyDescent="0.3">
      <c r="A58">
        <v>3</v>
      </c>
      <c r="B58">
        <v>8</v>
      </c>
      <c r="C58" s="13">
        <f>AVERAGEIFS('Step 2. Power Calcs'!$H:$H,'Step 2. Power Calcs'!$C:$C,'Step 3. Avg Energy Calcs'!A58,'Step 2. Power Calcs'!$B:$B,'Step 3. Avg Energy Calcs'!B58)</f>
        <v>31.278852368680074</v>
      </c>
      <c r="D58" s="4">
        <f>C58/'Step 1.2 Fixture Inventory'!$F$2</f>
        <v>0.13032855153616699</v>
      </c>
      <c r="E58" s="4">
        <f t="shared" si="0"/>
        <v>0.86967144846383304</v>
      </c>
    </row>
    <row r="59" spans="1:5" x14ac:dyDescent="0.3">
      <c r="A59">
        <v>3</v>
      </c>
      <c r="B59">
        <v>9</v>
      </c>
      <c r="C59" s="13">
        <f>AVERAGEIFS('Step 2. Power Calcs'!$H:$H,'Step 2. Power Calcs'!$C:$C,'Step 3. Avg Energy Calcs'!A59,'Step 2. Power Calcs'!$B:$B,'Step 3. Avg Energy Calcs'!B59)</f>
        <v>31.188870695902946</v>
      </c>
      <c r="D59" s="4">
        <f>C59/'Step 1.2 Fixture Inventory'!$F$2</f>
        <v>0.12995362789959561</v>
      </c>
      <c r="E59" s="4">
        <f t="shared" si="0"/>
        <v>0.87004637210040436</v>
      </c>
    </row>
    <row r="60" spans="1:5" x14ac:dyDescent="0.3">
      <c r="A60">
        <v>3</v>
      </c>
      <c r="B60">
        <v>10</v>
      </c>
      <c r="C60" s="13">
        <f>AVERAGEIFS('Step 2. Power Calcs'!$H:$H,'Step 2. Power Calcs'!$C:$C,'Step 3. Avg Energy Calcs'!A60,'Step 2. Power Calcs'!$B:$B,'Step 3. Avg Energy Calcs'!B60)</f>
        <v>31.213726911905322</v>
      </c>
      <c r="D60" s="4">
        <f>C60/'Step 1.2 Fixture Inventory'!$F$2</f>
        <v>0.13005719546627217</v>
      </c>
      <c r="E60" s="4">
        <f t="shared" si="0"/>
        <v>0.86994280453372785</v>
      </c>
    </row>
    <row r="61" spans="1:5" x14ac:dyDescent="0.3">
      <c r="A61">
        <v>3</v>
      </c>
      <c r="B61">
        <v>11</v>
      </c>
      <c r="C61" s="13">
        <f>AVERAGEIFS('Step 2. Power Calcs'!$H:$H,'Step 2. Power Calcs'!$C:$C,'Step 3. Avg Energy Calcs'!A61,'Step 2. Power Calcs'!$B:$B,'Step 3. Avg Energy Calcs'!B61)</f>
        <v>31.389276198722595</v>
      </c>
      <c r="D61" s="4">
        <f>C61/'Step 1.2 Fixture Inventory'!$F$2</f>
        <v>0.13078865082801081</v>
      </c>
      <c r="E61" s="4">
        <f t="shared" si="0"/>
        <v>0.86921134917198917</v>
      </c>
    </row>
    <row r="62" spans="1:5" x14ac:dyDescent="0.3">
      <c r="A62">
        <v>3</v>
      </c>
      <c r="B62">
        <v>12</v>
      </c>
      <c r="C62" s="13">
        <f>AVERAGEIFS('Step 2. Power Calcs'!$H:$H,'Step 2. Power Calcs'!$C:$C,'Step 3. Avg Energy Calcs'!A62,'Step 2. Power Calcs'!$B:$B,'Step 3. Avg Energy Calcs'!B62)</f>
        <v>31.339599947527173</v>
      </c>
      <c r="D62" s="4">
        <f>C62/'Step 1.2 Fixture Inventory'!$F$2</f>
        <v>0.13058166644802988</v>
      </c>
      <c r="E62" s="4">
        <f t="shared" si="0"/>
        <v>0.86941833355197007</v>
      </c>
    </row>
    <row r="63" spans="1:5" x14ac:dyDescent="0.3">
      <c r="A63">
        <v>3</v>
      </c>
      <c r="B63">
        <v>13</v>
      </c>
      <c r="C63" s="13">
        <f>AVERAGEIFS('Step 2. Power Calcs'!$H:$H,'Step 2. Power Calcs'!$C:$C,'Step 3. Avg Energy Calcs'!A63,'Step 2. Power Calcs'!$B:$B,'Step 3. Avg Energy Calcs'!B63)</f>
        <v>31.346221035632599</v>
      </c>
      <c r="D63" s="4">
        <f>C63/'Step 1.2 Fixture Inventory'!$F$2</f>
        <v>0.13060925431513584</v>
      </c>
      <c r="E63" s="4">
        <f t="shared" si="0"/>
        <v>0.86939074568486419</v>
      </c>
    </row>
    <row r="64" spans="1:5" x14ac:dyDescent="0.3">
      <c r="A64">
        <v>3</v>
      </c>
      <c r="B64">
        <v>14</v>
      </c>
      <c r="C64" s="13">
        <f>AVERAGEIFS('Step 2. Power Calcs'!$H:$H,'Step 2. Power Calcs'!$C:$C,'Step 3. Avg Energy Calcs'!A64,'Step 2. Power Calcs'!$B:$B,'Step 3. Avg Energy Calcs'!B64)</f>
        <v>31.432331361812547</v>
      </c>
      <c r="D64" s="4">
        <f>C64/'Step 1.2 Fixture Inventory'!$F$2</f>
        <v>0.1309680473408856</v>
      </c>
      <c r="E64" s="4">
        <f t="shared" si="0"/>
        <v>0.86903195265911437</v>
      </c>
    </row>
    <row r="65" spans="1:5" x14ac:dyDescent="0.3">
      <c r="A65">
        <v>3</v>
      </c>
      <c r="B65">
        <v>15</v>
      </c>
      <c r="C65" s="13">
        <f>AVERAGEIFS('Step 2. Power Calcs'!$H:$H,'Step 2. Power Calcs'!$C:$C,'Step 3. Avg Energy Calcs'!A65,'Step 2. Power Calcs'!$B:$B,'Step 3. Avg Energy Calcs'!B65)</f>
        <v>31.404725404301931</v>
      </c>
      <c r="D65" s="4">
        <f>C65/'Step 1.2 Fixture Inventory'!$F$2</f>
        <v>0.13085302251792472</v>
      </c>
      <c r="E65" s="4">
        <f t="shared" si="0"/>
        <v>0.86914697748207526</v>
      </c>
    </row>
    <row r="66" spans="1:5" x14ac:dyDescent="0.3">
      <c r="A66">
        <v>3</v>
      </c>
      <c r="B66">
        <v>16</v>
      </c>
      <c r="C66" s="13">
        <f>AVERAGEIFS('Step 2. Power Calcs'!$H:$H,'Step 2. Power Calcs'!$C:$C,'Step 3. Avg Energy Calcs'!A66,'Step 2. Power Calcs'!$B:$B,'Step 3. Avg Energy Calcs'!B66)</f>
        <v>31.393147545319763</v>
      </c>
      <c r="D66" s="4">
        <f>C66/'Step 1.2 Fixture Inventory'!$F$2</f>
        <v>0.13080478143883234</v>
      </c>
      <c r="E66" s="4">
        <f t="shared" si="0"/>
        <v>0.86919521856116766</v>
      </c>
    </row>
    <row r="67" spans="1:5" x14ac:dyDescent="0.3">
      <c r="A67">
        <v>3</v>
      </c>
      <c r="B67">
        <v>17</v>
      </c>
      <c r="C67" s="13">
        <f>AVERAGEIFS('Step 2. Power Calcs'!$H:$H,'Step 2. Power Calcs'!$C:$C,'Step 3. Avg Energy Calcs'!A67,'Step 2. Power Calcs'!$B:$B,'Step 3. Avg Energy Calcs'!B67)</f>
        <v>31.382655110617165</v>
      </c>
      <c r="D67" s="4">
        <f>C67/'Step 1.2 Fixture Inventory'!$F$2</f>
        <v>0.13076106296090487</v>
      </c>
      <c r="E67" s="4">
        <f t="shared" ref="E67:E130" si="1">1-D67</f>
        <v>0.86923893703909516</v>
      </c>
    </row>
    <row r="68" spans="1:5" x14ac:dyDescent="0.3">
      <c r="A68">
        <v>3</v>
      </c>
      <c r="B68">
        <v>18</v>
      </c>
      <c r="C68" s="13">
        <f>AVERAGEIFS('Step 2. Power Calcs'!$H:$H,'Step 2. Power Calcs'!$C:$C,'Step 3. Avg Energy Calcs'!A68,'Step 2. Power Calcs'!$B:$B,'Step 3. Avg Energy Calcs'!B68)</f>
        <v>31.373248100194136</v>
      </c>
      <c r="D68" s="4">
        <f>C68/'Step 1.2 Fixture Inventory'!$F$2</f>
        <v>0.13072186708414224</v>
      </c>
      <c r="E68" s="4">
        <f t="shared" si="1"/>
        <v>0.86927813291585776</v>
      </c>
    </row>
    <row r="69" spans="1:5" x14ac:dyDescent="0.3">
      <c r="A69">
        <v>3</v>
      </c>
      <c r="B69">
        <v>19</v>
      </c>
      <c r="C69" s="13">
        <f>AVERAGEIFS('Step 2. Power Calcs'!$H:$H,'Step 2. Power Calcs'!$C:$C,'Step 3. Avg Energy Calcs'!A69,'Step 2. Power Calcs'!$B:$B,'Step 3. Avg Energy Calcs'!B69)</f>
        <v>31.418546473461902</v>
      </c>
      <c r="D69" s="4">
        <f>C69/'Step 1.2 Fixture Inventory'!$F$2</f>
        <v>0.13091061030609125</v>
      </c>
      <c r="E69" s="4">
        <f t="shared" si="1"/>
        <v>0.8690893896939087</v>
      </c>
    </row>
    <row r="70" spans="1:5" x14ac:dyDescent="0.3">
      <c r="A70">
        <v>3</v>
      </c>
      <c r="B70">
        <v>20</v>
      </c>
      <c r="C70" s="13">
        <f>AVERAGEIFS('Step 2. Power Calcs'!$H:$H,'Step 2. Power Calcs'!$C:$C,'Step 3. Avg Energy Calcs'!A70,'Step 2. Power Calcs'!$B:$B,'Step 3. Avg Energy Calcs'!B70)</f>
        <v>31.342349689035458</v>
      </c>
      <c r="D70" s="4">
        <f>C70/'Step 1.2 Fixture Inventory'!$F$2</f>
        <v>0.13059312370431442</v>
      </c>
      <c r="E70" s="4">
        <f t="shared" si="1"/>
        <v>0.86940687629568558</v>
      </c>
    </row>
    <row r="71" spans="1:5" x14ac:dyDescent="0.3">
      <c r="A71">
        <v>3</v>
      </c>
      <c r="B71">
        <v>21</v>
      </c>
      <c r="C71" s="13">
        <f>AVERAGEIFS('Step 2. Power Calcs'!$H:$H,'Step 2. Power Calcs'!$C:$C,'Step 3. Avg Energy Calcs'!A71,'Step 2. Power Calcs'!$B:$B,'Step 3. Avg Energy Calcs'!B71)</f>
        <v>31.341228083946543</v>
      </c>
      <c r="D71" s="4">
        <f>C71/'Step 1.2 Fixture Inventory'!$F$2</f>
        <v>0.13058845034977726</v>
      </c>
      <c r="E71" s="4">
        <f t="shared" si="1"/>
        <v>0.86941154965022271</v>
      </c>
    </row>
    <row r="72" spans="1:5" x14ac:dyDescent="0.3">
      <c r="A72">
        <v>3</v>
      </c>
      <c r="B72">
        <v>22</v>
      </c>
      <c r="C72" s="13">
        <f>AVERAGEIFS('Step 2. Power Calcs'!$H:$H,'Step 2. Power Calcs'!$C:$C,'Step 3. Avg Energy Calcs'!A72,'Step 2. Power Calcs'!$B:$B,'Step 3. Avg Energy Calcs'!B72)</f>
        <v>31.373826993143254</v>
      </c>
      <c r="D72" s="4">
        <f>C72/'Step 1.2 Fixture Inventory'!$F$2</f>
        <v>0.13072427913809689</v>
      </c>
      <c r="E72" s="4">
        <f t="shared" si="1"/>
        <v>0.86927572086190308</v>
      </c>
    </row>
    <row r="73" spans="1:5" x14ac:dyDescent="0.3">
      <c r="A73">
        <v>3</v>
      </c>
      <c r="B73">
        <v>23</v>
      </c>
      <c r="C73" s="13">
        <f>AVERAGEIFS('Step 2. Power Calcs'!$H:$H,'Step 2. Power Calcs'!$C:$C,'Step 3. Avg Energy Calcs'!A73,'Step 2. Power Calcs'!$B:$B,'Step 3. Avg Energy Calcs'!B73)</f>
        <v>31.440074055006892</v>
      </c>
      <c r="D73" s="4">
        <f>C73/'Step 1.2 Fixture Inventory'!$F$2</f>
        <v>0.13100030856252873</v>
      </c>
      <c r="E73" s="4">
        <f t="shared" si="1"/>
        <v>0.86899969143747124</v>
      </c>
    </row>
    <row r="74" spans="1:5" x14ac:dyDescent="0.3">
      <c r="A74">
        <v>4</v>
      </c>
      <c r="B74">
        <v>0</v>
      </c>
      <c r="C74" s="13">
        <f>AVERAGEIFS('Step 2. Power Calcs'!$H:$H,'Step 2. Power Calcs'!$C:$C,'Step 3. Avg Energy Calcs'!A74,'Step 2. Power Calcs'!$B:$B,'Step 3. Avg Energy Calcs'!B74)</f>
        <v>0</v>
      </c>
      <c r="D74" s="4">
        <f>C74/'Step 1.2 Fixture Inventory'!$F$2</f>
        <v>0</v>
      </c>
      <c r="E74" s="4">
        <f t="shared" si="1"/>
        <v>1</v>
      </c>
    </row>
    <row r="75" spans="1:5" x14ac:dyDescent="0.3">
      <c r="A75">
        <v>4</v>
      </c>
      <c r="B75">
        <v>1</v>
      </c>
      <c r="C75" s="13">
        <f>AVERAGEIFS('Step 2. Power Calcs'!$H:$H,'Step 2. Power Calcs'!$C:$C,'Step 3. Avg Energy Calcs'!A75,'Step 2. Power Calcs'!$B:$B,'Step 3. Avg Energy Calcs'!B75)</f>
        <v>0</v>
      </c>
      <c r="D75" s="4">
        <f>C75/'Step 1.2 Fixture Inventory'!$F$2</f>
        <v>0</v>
      </c>
      <c r="E75" s="4">
        <f t="shared" si="1"/>
        <v>1</v>
      </c>
    </row>
    <row r="76" spans="1:5" x14ac:dyDescent="0.3">
      <c r="A76">
        <v>4</v>
      </c>
      <c r="B76">
        <v>2</v>
      </c>
      <c r="C76" s="13">
        <f>AVERAGEIFS('Step 2. Power Calcs'!$H:$H,'Step 2. Power Calcs'!$C:$C,'Step 3. Avg Energy Calcs'!A76,'Step 2. Power Calcs'!$B:$B,'Step 3. Avg Energy Calcs'!B76)</f>
        <v>0</v>
      </c>
      <c r="D76" s="4">
        <f>C76/'Step 1.2 Fixture Inventory'!$F$2</f>
        <v>0</v>
      </c>
      <c r="E76" s="4">
        <f t="shared" si="1"/>
        <v>1</v>
      </c>
    </row>
    <row r="77" spans="1:5" x14ac:dyDescent="0.3">
      <c r="A77">
        <v>4</v>
      </c>
      <c r="B77">
        <v>3</v>
      </c>
      <c r="C77" s="13">
        <f>AVERAGEIFS('Step 2. Power Calcs'!$H:$H,'Step 2. Power Calcs'!$C:$C,'Step 3. Avg Energy Calcs'!A77,'Step 2. Power Calcs'!$B:$B,'Step 3. Avg Energy Calcs'!B77)</f>
        <v>0</v>
      </c>
      <c r="D77" s="4">
        <f>C77/'Step 1.2 Fixture Inventory'!$F$2</f>
        <v>0</v>
      </c>
      <c r="E77" s="4">
        <f t="shared" si="1"/>
        <v>1</v>
      </c>
    </row>
    <row r="78" spans="1:5" x14ac:dyDescent="0.3">
      <c r="A78">
        <v>4</v>
      </c>
      <c r="B78">
        <v>4</v>
      </c>
      <c r="C78" s="13">
        <f>AVERAGEIFS('Step 2. Power Calcs'!$H:$H,'Step 2. Power Calcs'!$C:$C,'Step 3. Avg Energy Calcs'!A78,'Step 2. Power Calcs'!$B:$B,'Step 3. Avg Energy Calcs'!B78)</f>
        <v>0</v>
      </c>
      <c r="D78" s="4">
        <f>C78/'Step 1.2 Fixture Inventory'!$F$2</f>
        <v>0</v>
      </c>
      <c r="E78" s="4">
        <f t="shared" si="1"/>
        <v>1</v>
      </c>
    </row>
    <row r="79" spans="1:5" x14ac:dyDescent="0.3">
      <c r="A79">
        <v>4</v>
      </c>
      <c r="B79">
        <v>5</v>
      </c>
      <c r="C79" s="13">
        <f>AVERAGEIFS('Step 2. Power Calcs'!$H:$H,'Step 2. Power Calcs'!$C:$C,'Step 3. Avg Energy Calcs'!A79,'Step 2. Power Calcs'!$B:$B,'Step 3. Avg Energy Calcs'!B79)</f>
        <v>0</v>
      </c>
      <c r="D79" s="4">
        <f>C79/'Step 1.2 Fixture Inventory'!$F$2</f>
        <v>0</v>
      </c>
      <c r="E79" s="4">
        <f t="shared" si="1"/>
        <v>1</v>
      </c>
    </row>
    <row r="80" spans="1:5" x14ac:dyDescent="0.3">
      <c r="A80">
        <v>4</v>
      </c>
      <c r="B80">
        <v>6</v>
      </c>
      <c r="C80" s="13">
        <f>AVERAGEIFS('Step 2. Power Calcs'!$H:$H,'Step 2. Power Calcs'!$C:$C,'Step 3. Avg Energy Calcs'!A80,'Step 2. Power Calcs'!$B:$B,'Step 3. Avg Energy Calcs'!B80)</f>
        <v>0</v>
      </c>
      <c r="D80" s="4">
        <f>C80/'Step 1.2 Fixture Inventory'!$F$2</f>
        <v>0</v>
      </c>
      <c r="E80" s="4">
        <f t="shared" si="1"/>
        <v>1</v>
      </c>
    </row>
    <row r="81" spans="1:5" x14ac:dyDescent="0.3">
      <c r="A81">
        <v>4</v>
      </c>
      <c r="B81">
        <v>7</v>
      </c>
      <c r="C81" s="13">
        <f>AVERAGEIFS('Step 2. Power Calcs'!$H:$H,'Step 2. Power Calcs'!$C:$C,'Step 3. Avg Energy Calcs'!A81,'Step 2. Power Calcs'!$B:$B,'Step 3. Avg Energy Calcs'!B81)</f>
        <v>0</v>
      </c>
      <c r="D81" s="4">
        <f>C81/'Step 1.2 Fixture Inventory'!$F$2</f>
        <v>0</v>
      </c>
      <c r="E81" s="4">
        <f t="shared" si="1"/>
        <v>1</v>
      </c>
    </row>
    <row r="82" spans="1:5" x14ac:dyDescent="0.3">
      <c r="A82">
        <v>4</v>
      </c>
      <c r="B82">
        <v>8</v>
      </c>
      <c r="C82" s="13">
        <f>AVERAGEIFS('Step 2. Power Calcs'!$H:$H,'Step 2. Power Calcs'!$C:$C,'Step 3. Avg Energy Calcs'!A82,'Step 2. Power Calcs'!$B:$B,'Step 3. Avg Energy Calcs'!B82)</f>
        <v>0</v>
      </c>
      <c r="D82" s="4">
        <f>C82/'Step 1.2 Fixture Inventory'!$F$2</f>
        <v>0</v>
      </c>
      <c r="E82" s="4">
        <f t="shared" si="1"/>
        <v>1</v>
      </c>
    </row>
    <row r="83" spans="1:5" x14ac:dyDescent="0.3">
      <c r="A83">
        <v>4</v>
      </c>
      <c r="B83">
        <v>9</v>
      </c>
      <c r="C83" s="13">
        <f>AVERAGEIFS('Step 2. Power Calcs'!$H:$H,'Step 2. Power Calcs'!$C:$C,'Step 3. Avg Energy Calcs'!A83,'Step 2. Power Calcs'!$B:$B,'Step 3. Avg Energy Calcs'!B83)</f>
        <v>0</v>
      </c>
      <c r="D83" s="4">
        <f>C83/'Step 1.2 Fixture Inventory'!$F$2</f>
        <v>0</v>
      </c>
      <c r="E83" s="4">
        <f t="shared" si="1"/>
        <v>1</v>
      </c>
    </row>
    <row r="84" spans="1:5" x14ac:dyDescent="0.3">
      <c r="A84">
        <v>4</v>
      </c>
      <c r="B84">
        <v>10</v>
      </c>
      <c r="C84" s="13">
        <f>AVERAGEIFS('Step 2. Power Calcs'!$H:$H,'Step 2. Power Calcs'!$C:$C,'Step 3. Avg Energy Calcs'!A84,'Step 2. Power Calcs'!$B:$B,'Step 3. Avg Energy Calcs'!B84)</f>
        <v>0</v>
      </c>
      <c r="D84" s="4">
        <f>C84/'Step 1.2 Fixture Inventory'!$F$2</f>
        <v>0</v>
      </c>
      <c r="E84" s="4">
        <f t="shared" si="1"/>
        <v>1</v>
      </c>
    </row>
    <row r="85" spans="1:5" x14ac:dyDescent="0.3">
      <c r="A85">
        <v>4</v>
      </c>
      <c r="B85">
        <v>11</v>
      </c>
      <c r="C85" s="13">
        <f>AVERAGEIFS('Step 2. Power Calcs'!$H:$H,'Step 2. Power Calcs'!$C:$C,'Step 3. Avg Energy Calcs'!A85,'Step 2. Power Calcs'!$B:$B,'Step 3. Avg Energy Calcs'!B85)</f>
        <v>0</v>
      </c>
      <c r="D85" s="4">
        <f>C85/'Step 1.2 Fixture Inventory'!$F$2</f>
        <v>0</v>
      </c>
      <c r="E85" s="4">
        <f t="shared" si="1"/>
        <v>1</v>
      </c>
    </row>
    <row r="86" spans="1:5" x14ac:dyDescent="0.3">
      <c r="A86">
        <v>4</v>
      </c>
      <c r="B86">
        <v>12</v>
      </c>
      <c r="C86" s="13">
        <f>AVERAGEIFS('Step 2. Power Calcs'!$H:$H,'Step 2. Power Calcs'!$C:$C,'Step 3. Avg Energy Calcs'!A86,'Step 2. Power Calcs'!$B:$B,'Step 3. Avg Energy Calcs'!B86)</f>
        <v>0</v>
      </c>
      <c r="D86" s="4">
        <f>C86/'Step 1.2 Fixture Inventory'!$F$2</f>
        <v>0</v>
      </c>
      <c r="E86" s="4">
        <f t="shared" si="1"/>
        <v>1</v>
      </c>
    </row>
    <row r="87" spans="1:5" x14ac:dyDescent="0.3">
      <c r="A87">
        <v>4</v>
      </c>
      <c r="B87">
        <v>13</v>
      </c>
      <c r="C87" s="13">
        <f>AVERAGEIFS('Step 2. Power Calcs'!$H:$H,'Step 2. Power Calcs'!$C:$C,'Step 3. Avg Energy Calcs'!A87,'Step 2. Power Calcs'!$B:$B,'Step 3. Avg Energy Calcs'!B87)</f>
        <v>0</v>
      </c>
      <c r="D87" s="4">
        <f>C87/'Step 1.2 Fixture Inventory'!$F$2</f>
        <v>0</v>
      </c>
      <c r="E87" s="4">
        <f t="shared" si="1"/>
        <v>1</v>
      </c>
    </row>
    <row r="88" spans="1:5" x14ac:dyDescent="0.3">
      <c r="A88">
        <v>4</v>
      </c>
      <c r="B88">
        <v>14</v>
      </c>
      <c r="C88" s="13">
        <f>AVERAGEIFS('Step 2. Power Calcs'!$H:$H,'Step 2. Power Calcs'!$C:$C,'Step 3. Avg Energy Calcs'!A88,'Step 2. Power Calcs'!$B:$B,'Step 3. Avg Energy Calcs'!B88)</f>
        <v>0</v>
      </c>
      <c r="D88" s="4">
        <f>C88/'Step 1.2 Fixture Inventory'!$F$2</f>
        <v>0</v>
      </c>
      <c r="E88" s="4">
        <f t="shared" si="1"/>
        <v>1</v>
      </c>
    </row>
    <row r="89" spans="1:5" x14ac:dyDescent="0.3">
      <c r="A89">
        <v>4</v>
      </c>
      <c r="B89">
        <v>15</v>
      </c>
      <c r="C89" s="13">
        <f>AVERAGEIFS('Step 2. Power Calcs'!$H:$H,'Step 2. Power Calcs'!$C:$C,'Step 3. Avg Energy Calcs'!A89,'Step 2. Power Calcs'!$B:$B,'Step 3. Avg Energy Calcs'!B89)</f>
        <v>0</v>
      </c>
      <c r="D89" s="4">
        <f>C89/'Step 1.2 Fixture Inventory'!$F$2</f>
        <v>0</v>
      </c>
      <c r="E89" s="4">
        <f t="shared" si="1"/>
        <v>1</v>
      </c>
    </row>
    <row r="90" spans="1:5" x14ac:dyDescent="0.3">
      <c r="A90">
        <v>4</v>
      </c>
      <c r="B90">
        <v>16</v>
      </c>
      <c r="C90" s="13">
        <f>AVERAGEIFS('Step 2. Power Calcs'!$H:$H,'Step 2. Power Calcs'!$C:$C,'Step 3. Avg Energy Calcs'!A90,'Step 2. Power Calcs'!$B:$B,'Step 3. Avg Energy Calcs'!B90)</f>
        <v>0</v>
      </c>
      <c r="D90" s="4">
        <f>C90/'Step 1.2 Fixture Inventory'!$F$2</f>
        <v>0</v>
      </c>
      <c r="E90" s="4">
        <f t="shared" si="1"/>
        <v>1</v>
      </c>
    </row>
    <row r="91" spans="1:5" x14ac:dyDescent="0.3">
      <c r="A91">
        <v>4</v>
      </c>
      <c r="B91">
        <v>17</v>
      </c>
      <c r="C91" s="13">
        <f>AVERAGEIFS('Step 2. Power Calcs'!$H:$H,'Step 2. Power Calcs'!$C:$C,'Step 3. Avg Energy Calcs'!A91,'Step 2. Power Calcs'!$B:$B,'Step 3. Avg Energy Calcs'!B91)</f>
        <v>0</v>
      </c>
      <c r="D91" s="4">
        <f>C91/'Step 1.2 Fixture Inventory'!$F$2</f>
        <v>0</v>
      </c>
      <c r="E91" s="4">
        <f t="shared" si="1"/>
        <v>1</v>
      </c>
    </row>
    <row r="92" spans="1:5" x14ac:dyDescent="0.3">
      <c r="A92">
        <v>4</v>
      </c>
      <c r="B92">
        <v>18</v>
      </c>
      <c r="C92" s="13">
        <f>AVERAGEIFS('Step 2. Power Calcs'!$H:$H,'Step 2. Power Calcs'!$C:$C,'Step 3. Avg Energy Calcs'!A92,'Step 2. Power Calcs'!$B:$B,'Step 3. Avg Energy Calcs'!B92)</f>
        <v>0</v>
      </c>
      <c r="D92" s="4">
        <f>C92/'Step 1.2 Fixture Inventory'!$F$2</f>
        <v>0</v>
      </c>
      <c r="E92" s="4">
        <f t="shared" si="1"/>
        <v>1</v>
      </c>
    </row>
    <row r="93" spans="1:5" x14ac:dyDescent="0.3">
      <c r="A93">
        <v>4</v>
      </c>
      <c r="B93">
        <v>19</v>
      </c>
      <c r="C93" s="13">
        <f>AVERAGEIFS('Step 2. Power Calcs'!$H:$H,'Step 2. Power Calcs'!$C:$C,'Step 3. Avg Energy Calcs'!A93,'Step 2. Power Calcs'!$B:$B,'Step 3. Avg Energy Calcs'!B93)</f>
        <v>0</v>
      </c>
      <c r="D93" s="4">
        <f>C93/'Step 1.2 Fixture Inventory'!$F$2</f>
        <v>0</v>
      </c>
      <c r="E93" s="4">
        <f t="shared" si="1"/>
        <v>1</v>
      </c>
    </row>
    <row r="94" spans="1:5" x14ac:dyDescent="0.3">
      <c r="A94">
        <v>4</v>
      </c>
      <c r="B94">
        <v>20</v>
      </c>
      <c r="C94" s="13">
        <f>AVERAGEIFS('Step 2. Power Calcs'!$H:$H,'Step 2. Power Calcs'!$C:$C,'Step 3. Avg Energy Calcs'!A94,'Step 2. Power Calcs'!$B:$B,'Step 3. Avg Energy Calcs'!B94)</f>
        <v>0</v>
      </c>
      <c r="D94" s="4">
        <f>C94/'Step 1.2 Fixture Inventory'!$F$2</f>
        <v>0</v>
      </c>
      <c r="E94" s="4">
        <f t="shared" si="1"/>
        <v>1</v>
      </c>
    </row>
    <row r="95" spans="1:5" x14ac:dyDescent="0.3">
      <c r="A95">
        <v>4</v>
      </c>
      <c r="B95">
        <v>21</v>
      </c>
      <c r="C95" s="13">
        <f>AVERAGEIFS('Step 2. Power Calcs'!$H:$H,'Step 2. Power Calcs'!$C:$C,'Step 3. Avg Energy Calcs'!A95,'Step 2. Power Calcs'!$B:$B,'Step 3. Avg Energy Calcs'!B95)</f>
        <v>0</v>
      </c>
      <c r="D95" s="4">
        <f>C95/'Step 1.2 Fixture Inventory'!$F$2</f>
        <v>0</v>
      </c>
      <c r="E95" s="4">
        <f t="shared" si="1"/>
        <v>1</v>
      </c>
    </row>
    <row r="96" spans="1:5" x14ac:dyDescent="0.3">
      <c r="A96">
        <v>4</v>
      </c>
      <c r="B96">
        <v>22</v>
      </c>
      <c r="C96" s="13">
        <f>AVERAGEIFS('Step 2. Power Calcs'!$H:$H,'Step 2. Power Calcs'!$C:$C,'Step 3. Avg Energy Calcs'!A96,'Step 2. Power Calcs'!$B:$B,'Step 3. Avg Energy Calcs'!B96)</f>
        <v>0</v>
      </c>
      <c r="D96" s="4">
        <f>C96/'Step 1.2 Fixture Inventory'!$F$2</f>
        <v>0</v>
      </c>
      <c r="E96" s="4">
        <f t="shared" si="1"/>
        <v>1</v>
      </c>
    </row>
    <row r="97" spans="1:5" x14ac:dyDescent="0.3">
      <c r="A97">
        <v>4</v>
      </c>
      <c r="B97">
        <v>23</v>
      </c>
      <c r="C97" s="13">
        <f>AVERAGEIFS('Step 2. Power Calcs'!$H:$H,'Step 2. Power Calcs'!$C:$C,'Step 3. Avg Energy Calcs'!A97,'Step 2. Power Calcs'!$B:$B,'Step 3. Avg Energy Calcs'!B97)</f>
        <v>0</v>
      </c>
      <c r="D97" s="4">
        <f>C97/'Step 1.2 Fixture Inventory'!$F$2</f>
        <v>0</v>
      </c>
      <c r="E97" s="4">
        <f t="shared" si="1"/>
        <v>1</v>
      </c>
    </row>
    <row r="98" spans="1:5" x14ac:dyDescent="0.3">
      <c r="A98">
        <v>5</v>
      </c>
      <c r="B98">
        <v>0</v>
      </c>
      <c r="C98" s="13">
        <f>AVERAGEIFS('Step 2. Power Calcs'!$H:$H,'Step 2. Power Calcs'!$C:$C,'Step 3. Avg Energy Calcs'!A98,'Step 2. Power Calcs'!$B:$B,'Step 3. Avg Energy Calcs'!B98)</f>
        <v>31.314201019385038</v>
      </c>
      <c r="D98" s="4">
        <f>C98/'Step 1.2 Fixture Inventory'!$F$2</f>
        <v>0.130475837580771</v>
      </c>
      <c r="E98" s="4">
        <f t="shared" si="1"/>
        <v>0.86952416241922903</v>
      </c>
    </row>
    <row r="99" spans="1:5" x14ac:dyDescent="0.3">
      <c r="A99">
        <v>5</v>
      </c>
      <c r="B99">
        <v>1</v>
      </c>
      <c r="C99" s="13">
        <f>AVERAGEIFS('Step 2. Power Calcs'!$H:$H,'Step 2. Power Calcs'!$C:$C,'Step 3. Avg Energy Calcs'!A99,'Step 2. Power Calcs'!$B:$B,'Step 3. Avg Energy Calcs'!B99)</f>
        <v>31.376034022511714</v>
      </c>
      <c r="D99" s="4">
        <f>C99/'Step 1.2 Fixture Inventory'!$F$2</f>
        <v>0.13073347509379882</v>
      </c>
      <c r="E99" s="4">
        <f t="shared" si="1"/>
        <v>0.86926652490620115</v>
      </c>
    </row>
    <row r="100" spans="1:5" x14ac:dyDescent="0.3">
      <c r="A100">
        <v>5</v>
      </c>
      <c r="B100">
        <v>2</v>
      </c>
      <c r="C100" s="13">
        <f>AVERAGEIFS('Step 2. Power Calcs'!$H:$H,'Step 2. Power Calcs'!$C:$C,'Step 3. Avg Energy Calcs'!A100,'Step 2. Power Calcs'!$B:$B,'Step 3. Avg Energy Calcs'!B100)</f>
        <v>31.299837238085271</v>
      </c>
      <c r="D100" s="4">
        <f>C100/'Step 1.2 Fixture Inventory'!$F$2</f>
        <v>0.13041598849202196</v>
      </c>
      <c r="E100" s="4">
        <f t="shared" si="1"/>
        <v>0.86958401150797804</v>
      </c>
    </row>
    <row r="101" spans="1:5" x14ac:dyDescent="0.3">
      <c r="A101">
        <v>5</v>
      </c>
      <c r="B101">
        <v>3</v>
      </c>
      <c r="C101" s="13">
        <f>AVERAGEIFS('Step 2. Power Calcs'!$H:$H,'Step 2. Power Calcs'!$C:$C,'Step 3. Avg Energy Calcs'!A101,'Step 2. Power Calcs'!$B:$B,'Step 3. Avg Energy Calcs'!B101)</f>
        <v>31.281059398048555</v>
      </c>
      <c r="D101" s="4">
        <f>C101/'Step 1.2 Fixture Inventory'!$F$2</f>
        <v>0.13033774749186897</v>
      </c>
      <c r="E101" s="4">
        <f t="shared" si="1"/>
        <v>0.86966225250813101</v>
      </c>
    </row>
    <row r="102" spans="1:5" x14ac:dyDescent="0.3">
      <c r="A102">
        <v>5</v>
      </c>
      <c r="B102">
        <v>4</v>
      </c>
      <c r="C102" s="13">
        <f>AVERAGEIFS('Step 2. Power Calcs'!$H:$H,'Step 2. Power Calcs'!$C:$C,'Step 3. Avg Energy Calcs'!A102,'Step 2. Power Calcs'!$B:$B,'Step 3. Avg Energy Calcs'!B102)</f>
        <v>31.344014006264146</v>
      </c>
      <c r="D102" s="4">
        <f>C102/'Step 1.2 Fixture Inventory'!$F$2</f>
        <v>0.13060005835943395</v>
      </c>
      <c r="E102" s="4">
        <f t="shared" si="1"/>
        <v>0.869399941640566</v>
      </c>
    </row>
    <row r="103" spans="1:5" x14ac:dyDescent="0.3">
      <c r="A103">
        <v>5</v>
      </c>
      <c r="B103">
        <v>5</v>
      </c>
      <c r="C103" s="13">
        <f>AVERAGEIFS('Step 2. Power Calcs'!$H:$H,'Step 2. Power Calcs'!$C:$C,'Step 3. Avg Energy Calcs'!A103,'Step 2. Power Calcs'!$B:$B,'Step 3. Avg Energy Calcs'!B103)</f>
        <v>31.321364819630261</v>
      </c>
      <c r="D103" s="4">
        <f>C103/'Step 1.2 Fixture Inventory'!$F$2</f>
        <v>0.13050568674845942</v>
      </c>
      <c r="E103" s="4">
        <f t="shared" si="1"/>
        <v>0.86949431325154058</v>
      </c>
    </row>
    <row r="104" spans="1:5" x14ac:dyDescent="0.3">
      <c r="A104">
        <v>5</v>
      </c>
      <c r="B104">
        <v>6</v>
      </c>
      <c r="C104" s="13">
        <f>AVERAGEIFS('Step 2. Power Calcs'!$H:$H,'Step 2. Power Calcs'!$C:$C,'Step 3. Avg Energy Calcs'!A104,'Step 2. Power Calcs'!$B:$B,'Step 3. Avg Energy Calcs'!B104)</f>
        <v>31.349513489280682</v>
      </c>
      <c r="D104" s="4">
        <f>C104/'Step 1.2 Fixture Inventory'!$F$2</f>
        <v>0.13062297287200283</v>
      </c>
      <c r="E104" s="4">
        <f t="shared" si="1"/>
        <v>0.86937702712799714</v>
      </c>
    </row>
    <row r="105" spans="1:5" x14ac:dyDescent="0.3">
      <c r="A105">
        <v>5</v>
      </c>
      <c r="B105">
        <v>7</v>
      </c>
      <c r="C105" s="13">
        <f>AVERAGEIFS('Step 2. Power Calcs'!$H:$H,'Step 2. Power Calcs'!$C:$C,'Step 3. Avg Energy Calcs'!A105,'Step 2. Power Calcs'!$B:$B,'Step 3. Avg Energy Calcs'!B105)</f>
        <v>31.345642142683513</v>
      </c>
      <c r="D105" s="4">
        <f>C105/'Step 1.2 Fixture Inventory'!$F$2</f>
        <v>0.1306068422611813</v>
      </c>
      <c r="E105" s="4">
        <f t="shared" si="1"/>
        <v>0.86939315773881876</v>
      </c>
    </row>
    <row r="106" spans="1:5" x14ac:dyDescent="0.3">
      <c r="A106">
        <v>5</v>
      </c>
      <c r="B106">
        <v>8</v>
      </c>
      <c r="C106" s="13">
        <f>AVERAGEIFS('Step 2. Power Calcs'!$H:$H,'Step 2. Power Calcs'!$C:$C,'Step 3. Avg Energy Calcs'!A106,'Step 2. Power Calcs'!$B:$B,'Step 3. Avg Energy Calcs'!B106)</f>
        <v>31.36221295335174</v>
      </c>
      <c r="D106" s="4">
        <f>C106/'Step 1.2 Fixture Inventory'!$F$2</f>
        <v>0.13067588730563226</v>
      </c>
      <c r="E106" s="4">
        <f t="shared" si="1"/>
        <v>0.86932411269436771</v>
      </c>
    </row>
    <row r="107" spans="1:5" x14ac:dyDescent="0.3">
      <c r="A107">
        <v>5</v>
      </c>
      <c r="B107">
        <v>9</v>
      </c>
      <c r="C107" s="13">
        <f>AVERAGEIFS('Step 2. Power Calcs'!$H:$H,'Step 2. Power Calcs'!$C:$C,'Step 3. Avg Energy Calcs'!A107,'Step 2. Power Calcs'!$B:$B,'Step 3. Avg Energy Calcs'!B107)</f>
        <v>31.372162675914566</v>
      </c>
      <c r="D107" s="4">
        <f>C107/'Step 1.2 Fixture Inventory'!$F$2</f>
        <v>0.13071734448297737</v>
      </c>
      <c r="E107" s="4">
        <f t="shared" si="1"/>
        <v>0.86928265551702266</v>
      </c>
    </row>
    <row r="108" spans="1:5" x14ac:dyDescent="0.3">
      <c r="A108">
        <v>5</v>
      </c>
      <c r="B108">
        <v>10</v>
      </c>
      <c r="C108" s="13">
        <f>AVERAGEIFS('Step 2. Power Calcs'!$H:$H,'Step 2. Power Calcs'!$C:$C,'Step 3. Avg Energy Calcs'!A108,'Step 2. Power Calcs'!$B:$B,'Step 3. Avg Energy Calcs'!B108)</f>
        <v>31.400960471849817</v>
      </c>
      <c r="D108" s="4">
        <f>C108/'Step 1.2 Fixture Inventory'!$F$2</f>
        <v>0.13083733529937425</v>
      </c>
      <c r="E108" s="4">
        <f t="shared" si="1"/>
        <v>0.86916266470062575</v>
      </c>
    </row>
    <row r="109" spans="1:5" x14ac:dyDescent="0.3">
      <c r="A109">
        <v>5</v>
      </c>
      <c r="B109">
        <v>11</v>
      </c>
      <c r="C109" s="13">
        <f>AVERAGEIFS('Step 2. Power Calcs'!$H:$H,'Step 2. Power Calcs'!$C:$C,'Step 3. Avg Energy Calcs'!A109,'Step 2. Power Calcs'!$B:$B,'Step 3. Avg Energy Calcs'!B109)</f>
        <v>31.402475809275437</v>
      </c>
      <c r="D109" s="4">
        <f>C109/'Step 1.2 Fixture Inventory'!$F$2</f>
        <v>0.13084364920531433</v>
      </c>
      <c r="E109" s="4">
        <f t="shared" si="1"/>
        <v>0.86915635079468567</v>
      </c>
    </row>
    <row r="110" spans="1:5" x14ac:dyDescent="0.3">
      <c r="A110">
        <v>5</v>
      </c>
      <c r="B110">
        <v>12</v>
      </c>
      <c r="C110" s="13">
        <f>AVERAGEIFS('Step 2. Power Calcs'!$H:$H,'Step 2. Power Calcs'!$C:$C,'Step 3. Avg Energy Calcs'!A110,'Step 2. Power Calcs'!$B:$B,'Step 3. Avg Energy Calcs'!B110)</f>
        <v>31.357746884701392</v>
      </c>
      <c r="D110" s="4">
        <f>C110/'Step 1.2 Fixture Inventory'!$F$2</f>
        <v>0.13065727868625579</v>
      </c>
      <c r="E110" s="4">
        <f t="shared" si="1"/>
        <v>0.86934272131374424</v>
      </c>
    </row>
    <row r="111" spans="1:5" x14ac:dyDescent="0.3">
      <c r="A111">
        <v>5</v>
      </c>
      <c r="B111">
        <v>13</v>
      </c>
      <c r="C111" s="13">
        <f>AVERAGEIFS('Step 2. Power Calcs'!$H:$H,'Step 2. Power Calcs'!$C:$C,'Step 3. Avg Energy Calcs'!A111,'Step 2. Power Calcs'!$B:$B,'Step 3. Avg Energy Calcs'!B111)</f>
        <v>31.34104491859938</v>
      </c>
      <c r="D111" s="4">
        <f>C111/'Step 1.2 Fixture Inventory'!$F$2</f>
        <v>0.13058768716083075</v>
      </c>
      <c r="E111" s="4">
        <f t="shared" si="1"/>
        <v>0.86941231283916931</v>
      </c>
    </row>
    <row r="112" spans="1:5" x14ac:dyDescent="0.3">
      <c r="A112">
        <v>5</v>
      </c>
      <c r="B112">
        <v>14</v>
      </c>
      <c r="C112" s="13">
        <f>AVERAGEIFS('Step 2. Power Calcs'!$H:$H,'Step 2. Power Calcs'!$C:$C,'Step 3. Avg Energy Calcs'!A112,'Step 2. Power Calcs'!$B:$B,'Step 3. Avg Energy Calcs'!B112)</f>
        <v>31.341942654930616</v>
      </c>
      <c r="D112" s="4">
        <f>C112/'Step 1.2 Fixture Inventory'!$F$2</f>
        <v>0.13059142772887758</v>
      </c>
      <c r="E112" s="4">
        <f t="shared" si="1"/>
        <v>0.86940857227112245</v>
      </c>
    </row>
    <row r="113" spans="1:5" x14ac:dyDescent="0.3">
      <c r="A113">
        <v>5</v>
      </c>
      <c r="B113">
        <v>15</v>
      </c>
      <c r="C113" s="13">
        <f>AVERAGEIFS('Step 2. Power Calcs'!$H:$H,'Step 2. Power Calcs'!$C:$C,'Step 3. Avg Energy Calcs'!A113,'Step 2. Power Calcs'!$B:$B,'Step 3. Avg Energy Calcs'!B113)</f>
        <v>31.35179740286895</v>
      </c>
      <c r="D113" s="4">
        <f>C113/'Step 1.2 Fixture Inventory'!$F$2</f>
        <v>0.13063248917862064</v>
      </c>
      <c r="E113" s="4">
        <f t="shared" si="1"/>
        <v>0.86936751082137942</v>
      </c>
    </row>
    <row r="114" spans="1:5" x14ac:dyDescent="0.3">
      <c r="A114">
        <v>5</v>
      </c>
      <c r="B114">
        <v>16</v>
      </c>
      <c r="C114" s="13">
        <f>AVERAGEIFS('Step 2. Power Calcs'!$H:$H,'Step 2. Power Calcs'!$C:$C,'Step 3. Avg Energy Calcs'!A114,'Step 2. Power Calcs'!$B:$B,'Step 3. Avg Energy Calcs'!B114)</f>
        <v>31.316053024562059</v>
      </c>
      <c r="D114" s="4">
        <f>C114/'Step 1.2 Fixture Inventory'!$F$2</f>
        <v>0.13048355426900857</v>
      </c>
      <c r="E114" s="4">
        <f t="shared" si="1"/>
        <v>0.86951644573099141</v>
      </c>
    </row>
    <row r="115" spans="1:5" x14ac:dyDescent="0.3">
      <c r="A115">
        <v>5</v>
      </c>
      <c r="B115">
        <v>17</v>
      </c>
      <c r="C115" s="13">
        <f>AVERAGEIFS('Step 2. Power Calcs'!$H:$H,'Step 2. Power Calcs'!$C:$C,'Step 3. Avg Energy Calcs'!A115,'Step 2. Power Calcs'!$B:$B,'Step 3. Avg Energy Calcs'!B115)</f>
        <v>31.356975781202763</v>
      </c>
      <c r="D115" s="4">
        <f>C115/'Step 1.2 Fixture Inventory'!$F$2</f>
        <v>0.13065406575501151</v>
      </c>
      <c r="E115" s="4">
        <f t="shared" si="1"/>
        <v>0.86934593424498852</v>
      </c>
    </row>
    <row r="116" spans="1:5" x14ac:dyDescent="0.3">
      <c r="A116">
        <v>5</v>
      </c>
      <c r="B116">
        <v>18</v>
      </c>
      <c r="C116" s="13">
        <f>AVERAGEIFS('Step 2. Power Calcs'!$H:$H,'Step 2. Power Calcs'!$C:$C,'Step 3. Avg Energy Calcs'!A116,'Step 2. Power Calcs'!$B:$B,'Step 3. Avg Energy Calcs'!B116)</f>
        <v>31.373962671178187</v>
      </c>
      <c r="D116" s="4">
        <f>C116/'Step 1.2 Fixture Inventory'!$F$2</f>
        <v>0.13072484446324245</v>
      </c>
      <c r="E116" s="4">
        <f t="shared" si="1"/>
        <v>0.86927515553675749</v>
      </c>
    </row>
    <row r="117" spans="1:5" x14ac:dyDescent="0.3">
      <c r="A117">
        <v>5</v>
      </c>
      <c r="B117">
        <v>19</v>
      </c>
      <c r="C117" s="13">
        <f>AVERAGEIFS('Step 2. Power Calcs'!$H:$H,'Step 2. Power Calcs'!$C:$C,'Step 3. Avg Energy Calcs'!A117,'Step 2. Power Calcs'!$B:$B,'Step 3. Avg Energy Calcs'!B117)</f>
        <v>31.305510841246655</v>
      </c>
      <c r="D117" s="4">
        <f>C117/'Step 1.2 Fixture Inventory'!$F$2</f>
        <v>0.13043962850519439</v>
      </c>
      <c r="E117" s="4">
        <f t="shared" si="1"/>
        <v>0.86956037149480558</v>
      </c>
    </row>
    <row r="118" spans="1:5" x14ac:dyDescent="0.3">
      <c r="A118">
        <v>5</v>
      </c>
      <c r="B118">
        <v>20</v>
      </c>
      <c r="C118" s="13">
        <f>AVERAGEIFS('Step 2. Power Calcs'!$H:$H,'Step 2. Power Calcs'!$C:$C,'Step 3. Avg Energy Calcs'!A118,'Step 2. Power Calcs'!$B:$B,'Step 3. Avg Energy Calcs'!B118)</f>
        <v>31.323219086107862</v>
      </c>
      <c r="D118" s="4">
        <f>C118/'Step 1.2 Fixture Inventory'!$F$2</f>
        <v>0.13051341285878276</v>
      </c>
      <c r="E118" s="4">
        <f t="shared" si="1"/>
        <v>0.86948658714121718</v>
      </c>
    </row>
    <row r="119" spans="1:5" x14ac:dyDescent="0.3">
      <c r="A119">
        <v>5</v>
      </c>
      <c r="B119">
        <v>21</v>
      </c>
      <c r="C119" s="13">
        <f>AVERAGEIFS('Step 2. Power Calcs'!$H:$H,'Step 2. Power Calcs'!$C:$C,'Step 3. Avg Energy Calcs'!A119,'Step 2. Power Calcs'!$B:$B,'Step 3. Avg Energy Calcs'!B119)</f>
        <v>31.337286637031323</v>
      </c>
      <c r="D119" s="4">
        <f>C119/'Step 1.2 Fixture Inventory'!$F$2</f>
        <v>0.13057202765429718</v>
      </c>
      <c r="E119" s="4">
        <f t="shared" si="1"/>
        <v>0.86942797234570279</v>
      </c>
    </row>
    <row r="120" spans="1:5" x14ac:dyDescent="0.3">
      <c r="A120">
        <v>5</v>
      </c>
      <c r="B120">
        <v>22</v>
      </c>
      <c r="C120" s="13">
        <f>AVERAGEIFS('Step 2. Power Calcs'!$H:$H,'Step 2. Power Calcs'!$C:$C,'Step 3. Avg Energy Calcs'!A120,'Step 2. Power Calcs'!$B:$B,'Step 3. Avg Energy Calcs'!B120)</f>
        <v>31.356150406490187</v>
      </c>
      <c r="D120" s="4">
        <f>C120/'Step 1.2 Fixture Inventory'!$F$2</f>
        <v>0.13065062669370911</v>
      </c>
      <c r="E120" s="4">
        <f t="shared" si="1"/>
        <v>0.86934937330629092</v>
      </c>
    </row>
    <row r="121" spans="1:5" x14ac:dyDescent="0.3">
      <c r="A121">
        <v>5</v>
      </c>
      <c r="B121">
        <v>23</v>
      </c>
      <c r="C121" s="13">
        <f>AVERAGEIFS('Step 2. Power Calcs'!$H:$H,'Step 2. Power Calcs'!$C:$C,'Step 3. Avg Energy Calcs'!A121,'Step 2. Power Calcs'!$B:$B,'Step 3. Avg Energy Calcs'!B121)</f>
        <v>31.319286684394985</v>
      </c>
      <c r="D121" s="4">
        <f>C121/'Step 1.2 Fixture Inventory'!$F$2</f>
        <v>0.13049702785164577</v>
      </c>
      <c r="E121" s="4">
        <f t="shared" si="1"/>
        <v>0.86950297214835426</v>
      </c>
    </row>
    <row r="122" spans="1:5" x14ac:dyDescent="0.3">
      <c r="A122">
        <v>6</v>
      </c>
      <c r="B122">
        <v>0</v>
      </c>
      <c r="C122" s="13">
        <f>AVERAGEIFS('Step 2. Power Calcs'!$H:$H,'Step 2. Power Calcs'!$C:$C,'Step 3. Avg Energy Calcs'!A122,'Step 2. Power Calcs'!$B:$B,'Step 3. Avg Energy Calcs'!B122)</f>
        <v>29.246282340138912</v>
      </c>
      <c r="D122" s="4">
        <f>C122/'Step 1.2 Fixture Inventory'!$F$2</f>
        <v>0.1218595097505788</v>
      </c>
      <c r="E122" s="4">
        <f t="shared" si="1"/>
        <v>0.8781404902494212</v>
      </c>
    </row>
    <row r="123" spans="1:5" x14ac:dyDescent="0.3">
      <c r="A123">
        <v>6</v>
      </c>
      <c r="B123">
        <v>1</v>
      </c>
      <c r="C123" s="13">
        <f>AVERAGEIFS('Step 2. Power Calcs'!$H:$H,'Step 2. Power Calcs'!$C:$C,'Step 3. Avg Energy Calcs'!A123,'Step 2. Power Calcs'!$B:$B,'Step 3. Avg Energy Calcs'!B123)</f>
        <v>29.209038719545838</v>
      </c>
      <c r="D123" s="4">
        <f>C123/'Step 1.2 Fixture Inventory'!$F$2</f>
        <v>0.12170432799810765</v>
      </c>
      <c r="E123" s="4">
        <f t="shared" si="1"/>
        <v>0.8782956720018924</v>
      </c>
    </row>
    <row r="124" spans="1:5" x14ac:dyDescent="0.3">
      <c r="A124">
        <v>6</v>
      </c>
      <c r="B124">
        <v>2</v>
      </c>
      <c r="C124" s="13">
        <f>AVERAGEIFS('Step 2. Power Calcs'!$H:$H,'Step 2. Power Calcs'!$C:$C,'Step 3. Avg Energy Calcs'!A124,'Step 2. Power Calcs'!$B:$B,'Step 3. Avg Energy Calcs'!B124)</f>
        <v>29.265446862575232</v>
      </c>
      <c r="D124" s="4">
        <f>C124/'Step 1.2 Fixture Inventory'!$F$2</f>
        <v>0.12193936192739679</v>
      </c>
      <c r="E124" s="4">
        <f t="shared" si="1"/>
        <v>0.87806063807260326</v>
      </c>
    </row>
    <row r="125" spans="1:5" x14ac:dyDescent="0.3">
      <c r="A125">
        <v>6</v>
      </c>
      <c r="B125">
        <v>3</v>
      </c>
      <c r="C125" s="13">
        <f>AVERAGEIFS('Step 2. Power Calcs'!$H:$H,'Step 2. Power Calcs'!$C:$C,'Step 3. Avg Energy Calcs'!A125,'Step 2. Power Calcs'!$B:$B,'Step 3. Avg Energy Calcs'!B125)</f>
        <v>29.171252386813013</v>
      </c>
      <c r="D125" s="4">
        <f>C125/'Step 1.2 Fixture Inventory'!$F$2</f>
        <v>0.12154688494505422</v>
      </c>
      <c r="E125" s="4">
        <f t="shared" si="1"/>
        <v>0.87845311505494572</v>
      </c>
    </row>
    <row r="126" spans="1:5" x14ac:dyDescent="0.3">
      <c r="A126">
        <v>6</v>
      </c>
      <c r="B126">
        <v>4</v>
      </c>
      <c r="C126" s="13">
        <f>AVERAGEIFS('Step 2. Power Calcs'!$H:$H,'Step 2. Power Calcs'!$C:$C,'Step 3. Avg Energy Calcs'!A126,'Step 2. Power Calcs'!$B:$B,'Step 3. Avg Energy Calcs'!B126)</f>
        <v>29.188856611847434</v>
      </c>
      <c r="D126" s="4">
        <f>C126/'Step 1.2 Fixture Inventory'!$F$2</f>
        <v>0.12162023588269764</v>
      </c>
      <c r="E126" s="4">
        <f t="shared" si="1"/>
        <v>0.87837976411730234</v>
      </c>
    </row>
    <row r="127" spans="1:5" x14ac:dyDescent="0.3">
      <c r="A127">
        <v>6</v>
      </c>
      <c r="B127">
        <v>5</v>
      </c>
      <c r="C127" s="13">
        <f>AVERAGEIFS('Step 2. Power Calcs'!$H:$H,'Step 2. Power Calcs'!$C:$C,'Step 3. Avg Energy Calcs'!A127,'Step 2. Power Calcs'!$B:$B,'Step 3. Avg Energy Calcs'!B127)</f>
        <v>29.247333844909743</v>
      </c>
      <c r="D127" s="4">
        <f>C127/'Step 1.2 Fixture Inventory'!$F$2</f>
        <v>0.12186389102045726</v>
      </c>
      <c r="E127" s="4">
        <f t="shared" si="1"/>
        <v>0.87813610897954275</v>
      </c>
    </row>
    <row r="128" spans="1:5" x14ac:dyDescent="0.3">
      <c r="A128">
        <v>6</v>
      </c>
      <c r="B128">
        <v>6</v>
      </c>
      <c r="C128" s="13">
        <f>AVERAGEIFS('Step 2. Power Calcs'!$H:$H,'Step 2. Power Calcs'!$C:$C,'Step 3. Avg Energy Calcs'!A128,'Step 2. Power Calcs'!$B:$B,'Step 3. Avg Energy Calcs'!B128)</f>
        <v>29.317716825538703</v>
      </c>
      <c r="D128" s="4">
        <f>C128/'Step 1.2 Fixture Inventory'!$F$2</f>
        <v>0.12215715343974459</v>
      </c>
      <c r="E128" s="4">
        <f t="shared" si="1"/>
        <v>0.87784284656025546</v>
      </c>
    </row>
    <row r="129" spans="1:5" x14ac:dyDescent="0.3">
      <c r="A129">
        <v>6</v>
      </c>
      <c r="B129">
        <v>7</v>
      </c>
      <c r="C129" s="13">
        <f>AVERAGEIFS('Step 2. Power Calcs'!$H:$H,'Step 2. Power Calcs'!$C:$C,'Step 3. Avg Energy Calcs'!A129,'Step 2. Power Calcs'!$B:$B,'Step 3. Avg Energy Calcs'!B129)</f>
        <v>29.369986788502199</v>
      </c>
      <c r="D129" s="4">
        <f>C129/'Step 1.2 Fixture Inventory'!$F$2</f>
        <v>0.1223749449520925</v>
      </c>
      <c r="E129" s="4">
        <f t="shared" si="1"/>
        <v>0.87762505504790744</v>
      </c>
    </row>
    <row r="130" spans="1:5" x14ac:dyDescent="0.3">
      <c r="A130">
        <v>6</v>
      </c>
      <c r="B130">
        <v>8</v>
      </c>
      <c r="C130" s="13">
        <f>AVERAGEIFS('Step 2. Power Calcs'!$H:$H,'Step 2. Power Calcs'!$C:$C,'Step 3. Avg Energy Calcs'!A130,'Step 2. Power Calcs'!$B:$B,'Step 3. Avg Energy Calcs'!B130)</f>
        <v>29.295974420438405</v>
      </c>
      <c r="D130" s="4">
        <f>C130/'Step 1.2 Fixture Inventory'!$F$2</f>
        <v>0.12206656008516002</v>
      </c>
      <c r="E130" s="4">
        <f t="shared" si="1"/>
        <v>0.87793343991483996</v>
      </c>
    </row>
    <row r="131" spans="1:5" x14ac:dyDescent="0.3">
      <c r="A131">
        <v>6</v>
      </c>
      <c r="B131">
        <v>9</v>
      </c>
      <c r="C131" s="13">
        <f>AVERAGEIFS('Step 2. Power Calcs'!$H:$H,'Step 2. Power Calcs'!$C:$C,'Step 3. Avg Energy Calcs'!A131,'Step 2. Power Calcs'!$B:$B,'Step 3. Avg Energy Calcs'!B131)</f>
        <v>29.284068672871765</v>
      </c>
      <c r="D131" s="4">
        <f>C131/'Step 1.2 Fixture Inventory'!$F$2</f>
        <v>0.12201695280363235</v>
      </c>
      <c r="E131" s="4">
        <f t="shared" ref="E131:E169" si="2">1-D131</f>
        <v>0.87798304719636766</v>
      </c>
    </row>
    <row r="132" spans="1:5" x14ac:dyDescent="0.3">
      <c r="A132">
        <v>6</v>
      </c>
      <c r="B132">
        <v>10</v>
      </c>
      <c r="C132" s="13">
        <f>AVERAGEIFS('Step 2. Power Calcs'!$H:$H,'Step 2. Power Calcs'!$C:$C,'Step 3. Avg Energy Calcs'!A132,'Step 2. Power Calcs'!$B:$B,'Step 3. Avg Energy Calcs'!B132)</f>
        <v>29.344648915475776</v>
      </c>
      <c r="D132" s="4">
        <f>C132/'Step 1.2 Fixture Inventory'!$F$2</f>
        <v>0.12226937048114907</v>
      </c>
      <c r="E132" s="4">
        <f t="shared" si="2"/>
        <v>0.87773062951885095</v>
      </c>
    </row>
    <row r="133" spans="1:5" x14ac:dyDescent="0.3">
      <c r="A133">
        <v>6</v>
      </c>
      <c r="B133">
        <v>11</v>
      </c>
      <c r="C133" s="13">
        <f>AVERAGEIFS('Step 2. Power Calcs'!$H:$H,'Step 2. Power Calcs'!$C:$C,'Step 3. Avg Energy Calcs'!A133,'Step 2. Power Calcs'!$B:$B,'Step 3. Avg Energy Calcs'!B133)</f>
        <v>29.340476815901152</v>
      </c>
      <c r="D133" s="4">
        <f>C133/'Step 1.2 Fixture Inventory'!$F$2</f>
        <v>0.12225198673292147</v>
      </c>
      <c r="E133" s="4">
        <f t="shared" si="2"/>
        <v>0.87774801326707852</v>
      </c>
    </row>
    <row r="134" spans="1:5" x14ac:dyDescent="0.3">
      <c r="A134">
        <v>6</v>
      </c>
      <c r="B134">
        <v>12</v>
      </c>
      <c r="C134" s="13">
        <f>AVERAGEIFS('Step 2. Power Calcs'!$H:$H,'Step 2. Power Calcs'!$C:$C,'Step 3. Avg Energy Calcs'!A134,'Step 2. Power Calcs'!$B:$B,'Step 3. Avg Energy Calcs'!B134)</f>
        <v>29.408281913866116</v>
      </c>
      <c r="D134" s="4">
        <f>C134/'Step 1.2 Fixture Inventory'!$F$2</f>
        <v>0.12253450797444215</v>
      </c>
      <c r="E134" s="4">
        <f t="shared" si="2"/>
        <v>0.87746549202555779</v>
      </c>
    </row>
    <row r="135" spans="1:5" x14ac:dyDescent="0.3">
      <c r="A135">
        <v>6</v>
      </c>
      <c r="B135">
        <v>13</v>
      </c>
      <c r="C135" s="13">
        <f>AVERAGEIFS('Step 2. Power Calcs'!$H:$H,'Step 2. Power Calcs'!$C:$C,'Step 3. Avg Energy Calcs'!A135,'Step 2. Power Calcs'!$B:$B,'Step 3. Avg Energy Calcs'!B135)</f>
        <v>29.293905330405451</v>
      </c>
      <c r="D135" s="4">
        <f>C135/'Step 1.2 Fixture Inventory'!$F$2</f>
        <v>0.12205793887668938</v>
      </c>
      <c r="E135" s="4">
        <f t="shared" si="2"/>
        <v>0.87794206112331064</v>
      </c>
    </row>
    <row r="136" spans="1:5" x14ac:dyDescent="0.3">
      <c r="A136">
        <v>6</v>
      </c>
      <c r="B136">
        <v>14</v>
      </c>
      <c r="C136" s="13">
        <f>AVERAGEIFS('Step 2. Power Calcs'!$H:$H,'Step 2. Power Calcs'!$C:$C,'Step 3. Avg Energy Calcs'!A136,'Step 2. Power Calcs'!$B:$B,'Step 3. Avg Energy Calcs'!B136)</f>
        <v>29.32029470820272</v>
      </c>
      <c r="D136" s="4">
        <f>C136/'Step 1.2 Fixture Inventory'!$F$2</f>
        <v>0.12216789461751133</v>
      </c>
      <c r="E136" s="4">
        <f t="shared" si="2"/>
        <v>0.87783210538248868</v>
      </c>
    </row>
    <row r="137" spans="1:5" x14ac:dyDescent="0.3">
      <c r="A137">
        <v>6</v>
      </c>
      <c r="B137">
        <v>15</v>
      </c>
      <c r="C137" s="13">
        <f>AVERAGEIFS('Step 2. Power Calcs'!$H:$H,'Step 2. Power Calcs'!$C:$C,'Step 3. Avg Energy Calcs'!A137,'Step 2. Power Calcs'!$B:$B,'Step 3. Avg Energy Calcs'!B137)</f>
        <v>29.27060262790323</v>
      </c>
      <c r="D137" s="4">
        <f>C137/'Step 1.2 Fixture Inventory'!$F$2</f>
        <v>0.12196084428293012</v>
      </c>
      <c r="E137" s="4">
        <f t="shared" si="2"/>
        <v>0.87803915571706992</v>
      </c>
    </row>
    <row r="138" spans="1:5" x14ac:dyDescent="0.3">
      <c r="A138">
        <v>6</v>
      </c>
      <c r="B138">
        <v>16</v>
      </c>
      <c r="C138" s="13">
        <f>AVERAGEIFS('Step 2. Power Calcs'!$H:$H,'Step 2. Power Calcs'!$C:$C,'Step 3. Avg Energy Calcs'!A138,'Step 2. Power Calcs'!$B:$B,'Step 3. Avg Energy Calcs'!B138)</f>
        <v>29.296483213069436</v>
      </c>
      <c r="D138" s="4">
        <f>C138/'Step 1.2 Fixture Inventory'!$F$2</f>
        <v>0.12206868005445598</v>
      </c>
      <c r="E138" s="4">
        <f t="shared" si="2"/>
        <v>0.87793131994554408</v>
      </c>
    </row>
    <row r="139" spans="1:5" x14ac:dyDescent="0.3">
      <c r="A139">
        <v>6</v>
      </c>
      <c r="B139">
        <v>17</v>
      </c>
      <c r="C139" s="13">
        <f>AVERAGEIFS('Step 2. Power Calcs'!$H:$H,'Step 2. Power Calcs'!$C:$C,'Step 3. Avg Energy Calcs'!A139,'Step 2. Power Calcs'!$B:$B,'Step 3. Avg Energy Calcs'!B139)</f>
        <v>29.268533537870297</v>
      </c>
      <c r="D139" s="4">
        <f>C139/'Step 1.2 Fixture Inventory'!$F$2</f>
        <v>0.12195222307445958</v>
      </c>
      <c r="E139" s="4">
        <f t="shared" si="2"/>
        <v>0.87804777692554037</v>
      </c>
    </row>
    <row r="140" spans="1:5" x14ac:dyDescent="0.3">
      <c r="A140">
        <v>6</v>
      </c>
      <c r="B140">
        <v>18</v>
      </c>
      <c r="C140" s="13">
        <f>AVERAGEIFS('Step 2. Power Calcs'!$H:$H,'Step 2. Power Calcs'!$C:$C,'Step 3. Avg Energy Calcs'!A140,'Step 2. Power Calcs'!$B:$B,'Step 3. Avg Energy Calcs'!B140)</f>
        <v>29.234376592572268</v>
      </c>
      <c r="D140" s="4">
        <f>C140/'Step 1.2 Fixture Inventory'!$F$2</f>
        <v>0.12180990246905112</v>
      </c>
      <c r="E140" s="4">
        <f t="shared" si="2"/>
        <v>0.8781900975309489</v>
      </c>
    </row>
    <row r="141" spans="1:5" x14ac:dyDescent="0.3">
      <c r="A141">
        <v>6</v>
      </c>
      <c r="B141">
        <v>19</v>
      </c>
      <c r="C141" s="13">
        <f>AVERAGEIFS('Step 2. Power Calcs'!$H:$H,'Step 2. Power Calcs'!$C:$C,'Step 3. Avg Energy Calcs'!A141,'Step 2. Power Calcs'!$B:$B,'Step 3. Avg Energy Calcs'!B141)</f>
        <v>29.204357827340154</v>
      </c>
      <c r="D141" s="4">
        <f>C141/'Step 1.2 Fixture Inventory'!$F$2</f>
        <v>0.12168482428058397</v>
      </c>
      <c r="E141" s="4">
        <f t="shared" si="2"/>
        <v>0.87831517571941609</v>
      </c>
    </row>
    <row r="142" spans="1:5" x14ac:dyDescent="0.3">
      <c r="A142">
        <v>6</v>
      </c>
      <c r="B142">
        <v>20</v>
      </c>
      <c r="C142" s="13">
        <f>AVERAGEIFS('Step 2. Power Calcs'!$H:$H,'Step 2. Power Calcs'!$C:$C,'Step 3. Avg Energy Calcs'!A142,'Step 2. Power Calcs'!$B:$B,'Step 3. Avg Energy Calcs'!B142)</f>
        <v>29.238514772638183</v>
      </c>
      <c r="D142" s="4">
        <f>C142/'Step 1.2 Fixture Inventory'!$F$2</f>
        <v>0.12182714488599243</v>
      </c>
      <c r="E142" s="4">
        <f t="shared" si="2"/>
        <v>0.87817285511400756</v>
      </c>
    </row>
    <row r="143" spans="1:5" x14ac:dyDescent="0.3">
      <c r="A143">
        <v>6</v>
      </c>
      <c r="B143">
        <v>21</v>
      </c>
      <c r="C143" s="13">
        <f>AVERAGEIFS('Step 2. Power Calcs'!$H:$H,'Step 2. Power Calcs'!$C:$C,'Step 3. Avg Energy Calcs'!A143,'Step 2. Power Calcs'!$B:$B,'Step 3. Avg Energy Calcs'!B143)</f>
        <v>29.298552303102387</v>
      </c>
      <c r="D143" s="4">
        <f>C143/'Step 1.2 Fixture Inventory'!$F$2</f>
        <v>0.12207730126292661</v>
      </c>
      <c r="E143" s="4">
        <f t="shared" si="2"/>
        <v>0.8779226987370734</v>
      </c>
    </row>
    <row r="144" spans="1:5" x14ac:dyDescent="0.3">
      <c r="A144">
        <v>6</v>
      </c>
      <c r="B144">
        <v>22</v>
      </c>
      <c r="C144" s="13">
        <f>AVERAGEIFS('Step 2. Power Calcs'!$H:$H,'Step 2. Power Calcs'!$C:$C,'Step 3. Avg Energy Calcs'!A144,'Step 2. Power Calcs'!$B:$B,'Step 3. Avg Energy Calcs'!B144)</f>
        <v>29.295974420438405</v>
      </c>
      <c r="D144" s="4">
        <f>C144/'Step 1.2 Fixture Inventory'!$F$2</f>
        <v>0.12206656008516002</v>
      </c>
      <c r="E144" s="4">
        <f t="shared" si="2"/>
        <v>0.87793343991483996</v>
      </c>
    </row>
    <row r="145" spans="1:5" x14ac:dyDescent="0.3">
      <c r="A145">
        <v>6</v>
      </c>
      <c r="B145">
        <v>23</v>
      </c>
      <c r="C145" s="13">
        <f>AVERAGEIFS('Step 2. Power Calcs'!$H:$H,'Step 2. Power Calcs'!$C:$C,'Step 3. Avg Energy Calcs'!A145,'Step 2. Power Calcs'!$B:$B,'Step 3. Avg Energy Calcs'!B145)</f>
        <v>29.306862582742927</v>
      </c>
      <c r="D145" s="4">
        <f>C145/'Step 1.2 Fixture Inventory'!$F$2</f>
        <v>0.12211192742809553</v>
      </c>
      <c r="E145" s="4">
        <f t="shared" si="2"/>
        <v>0.87788807257190449</v>
      </c>
    </row>
    <row r="146" spans="1:5" x14ac:dyDescent="0.3">
      <c r="A146">
        <v>7</v>
      </c>
      <c r="B146">
        <v>0</v>
      </c>
      <c r="C146" s="13">
        <f>AVERAGEIFS('Step 2. Power Calcs'!$H:$H,'Step 2. Power Calcs'!$C:$C,'Step 3. Avg Energy Calcs'!A146,'Step 2. Power Calcs'!$B:$B,'Step 3. Avg Energy Calcs'!B146)</f>
        <v>31.119873892531022</v>
      </c>
      <c r="D146" s="4">
        <f>C146/'Step 1.2 Fixture Inventory'!$F$2</f>
        <v>0.12966614121887926</v>
      </c>
      <c r="E146" s="4">
        <f t="shared" si="2"/>
        <v>0.87033385878112068</v>
      </c>
    </row>
    <row r="147" spans="1:5" x14ac:dyDescent="0.3">
      <c r="A147">
        <v>7</v>
      </c>
      <c r="B147">
        <v>1</v>
      </c>
      <c r="C147" s="13">
        <f>AVERAGEIFS('Step 2. Power Calcs'!$H:$H,'Step 2. Power Calcs'!$C:$C,'Step 3. Avg Energy Calcs'!A147,'Step 2. Power Calcs'!$B:$B,'Step 3. Avg Energy Calcs'!B147)</f>
        <v>31.086189559054773</v>
      </c>
      <c r="D147" s="4">
        <f>C147/'Step 1.2 Fixture Inventory'!$F$2</f>
        <v>0.12952578982939489</v>
      </c>
      <c r="E147" s="4">
        <f t="shared" si="2"/>
        <v>0.87047421017060511</v>
      </c>
    </row>
    <row r="148" spans="1:5" x14ac:dyDescent="0.3">
      <c r="A148">
        <v>7</v>
      </c>
      <c r="B148">
        <v>2</v>
      </c>
      <c r="C148" s="13">
        <f>AVERAGEIFS('Step 2. Power Calcs'!$H:$H,'Step 2. Power Calcs'!$C:$C,'Step 3. Avg Energy Calcs'!A148,'Step 2. Power Calcs'!$B:$B,'Step 3. Avg Energy Calcs'!B148)</f>
        <v>31.134780385970597</v>
      </c>
      <c r="D148" s="4">
        <f>C148/'Step 1.2 Fixture Inventory'!$F$2</f>
        <v>0.12972825160821083</v>
      </c>
      <c r="E148" s="4">
        <f t="shared" si="2"/>
        <v>0.87027174839178922</v>
      </c>
    </row>
    <row r="149" spans="1:5" x14ac:dyDescent="0.3">
      <c r="A149">
        <v>7</v>
      </c>
      <c r="B149">
        <v>3</v>
      </c>
      <c r="C149" s="13">
        <f>AVERAGEIFS('Step 2. Power Calcs'!$H:$H,'Step 2. Power Calcs'!$C:$C,'Step 3. Avg Energy Calcs'!A149,'Step 2. Power Calcs'!$B:$B,'Step 3. Avg Energy Calcs'!B149)</f>
        <v>31.176171231831869</v>
      </c>
      <c r="D149" s="4">
        <f>C149/'Step 1.2 Fixture Inventory'!$F$2</f>
        <v>0.12990071346596613</v>
      </c>
      <c r="E149" s="4">
        <f t="shared" si="2"/>
        <v>0.8700992865340339</v>
      </c>
    </row>
    <row r="150" spans="1:5" x14ac:dyDescent="0.3">
      <c r="A150">
        <v>7</v>
      </c>
      <c r="B150">
        <v>4</v>
      </c>
      <c r="C150" s="13">
        <f>AVERAGEIFS('Step 2. Power Calcs'!$H:$H,'Step 2. Power Calcs'!$C:$C,'Step 3. Avg Energy Calcs'!A150,'Step 2. Power Calcs'!$B:$B,'Step 3. Avg Energy Calcs'!B150)</f>
        <v>31.226969088116178</v>
      </c>
      <c r="D150" s="4">
        <f>C150/'Step 1.2 Fixture Inventory'!$F$2</f>
        <v>0.13011237120048408</v>
      </c>
      <c r="E150" s="4">
        <f t="shared" si="2"/>
        <v>0.86988762879951587</v>
      </c>
    </row>
    <row r="151" spans="1:5" x14ac:dyDescent="0.3">
      <c r="A151">
        <v>7</v>
      </c>
      <c r="B151">
        <v>5</v>
      </c>
      <c r="C151" s="13">
        <f>AVERAGEIFS('Step 2. Power Calcs'!$H:$H,'Step 2. Power Calcs'!$C:$C,'Step 3. Avg Energy Calcs'!A151,'Step 2. Power Calcs'!$B:$B,'Step 3. Avg Energy Calcs'!B151)</f>
        <v>31.208191248079459</v>
      </c>
      <c r="D151" s="4">
        <f>C151/'Step 1.2 Fixture Inventory'!$F$2</f>
        <v>0.13003413020033108</v>
      </c>
      <c r="E151" s="4">
        <f t="shared" si="2"/>
        <v>0.86996586979966894</v>
      </c>
    </row>
    <row r="152" spans="1:5" x14ac:dyDescent="0.3">
      <c r="A152">
        <v>7</v>
      </c>
      <c r="B152">
        <v>6</v>
      </c>
      <c r="C152" s="13">
        <f>AVERAGEIFS('Step 2. Power Calcs'!$H:$H,'Step 2. Power Calcs'!$C:$C,'Step 3. Avg Energy Calcs'!A152,'Step 2. Power Calcs'!$B:$B,'Step 3. Avg Energy Calcs'!B152)</f>
        <v>31.160143133303436</v>
      </c>
      <c r="D152" s="4">
        <f>C152/'Step 1.2 Fixture Inventory'!$F$2</f>
        <v>0.12983392972209765</v>
      </c>
      <c r="E152" s="4">
        <f t="shared" si="2"/>
        <v>0.87016607027790238</v>
      </c>
    </row>
    <row r="153" spans="1:5" x14ac:dyDescent="0.3">
      <c r="A153">
        <v>7</v>
      </c>
      <c r="B153">
        <v>7</v>
      </c>
      <c r="C153" s="13">
        <f>AVERAGEIFS('Step 2. Power Calcs'!$H:$H,'Step 2. Power Calcs'!$C:$C,'Step 3. Avg Energy Calcs'!A153,'Step 2. Power Calcs'!$B:$B,'Step 3. Avg Energy Calcs'!B153)</f>
        <v>31.184456637166008</v>
      </c>
      <c r="D153" s="4">
        <f>C153/'Step 1.2 Fixture Inventory'!$F$2</f>
        <v>0.12993523598819171</v>
      </c>
      <c r="E153" s="4">
        <f t="shared" si="2"/>
        <v>0.87006476401180832</v>
      </c>
    </row>
    <row r="154" spans="1:5" x14ac:dyDescent="0.3">
      <c r="A154">
        <v>7</v>
      </c>
      <c r="B154">
        <v>8</v>
      </c>
      <c r="C154" s="13">
        <f>AVERAGEIFS('Step 2. Power Calcs'!$H:$H,'Step 2. Power Calcs'!$C:$C,'Step 3. Avg Energy Calcs'!A154,'Step 2. Power Calcs'!$B:$B,'Step 3. Avg Energy Calcs'!B154)</f>
        <v>31.245746928152911</v>
      </c>
      <c r="D154" s="4">
        <f>C154/'Step 1.2 Fixture Inventory'!$F$2</f>
        <v>0.13019061220063713</v>
      </c>
      <c r="E154" s="4">
        <f t="shared" si="2"/>
        <v>0.8698093877993629</v>
      </c>
    </row>
    <row r="155" spans="1:5" x14ac:dyDescent="0.3">
      <c r="A155">
        <v>7</v>
      </c>
      <c r="B155">
        <v>9</v>
      </c>
      <c r="C155" s="13">
        <f>AVERAGEIFS('Step 2. Power Calcs'!$H:$H,'Step 2. Power Calcs'!$C:$C,'Step 3. Avg Energy Calcs'!A155,'Step 2. Power Calcs'!$B:$B,'Step 3. Avg Energy Calcs'!B155)</f>
        <v>31.293216149979841</v>
      </c>
      <c r="D155" s="4">
        <f>C155/'Step 1.2 Fixture Inventory'!$F$2</f>
        <v>0.130388400624916</v>
      </c>
      <c r="E155" s="4">
        <f t="shared" si="2"/>
        <v>0.86961159937508403</v>
      </c>
    </row>
    <row r="156" spans="1:5" x14ac:dyDescent="0.3">
      <c r="A156">
        <v>7</v>
      </c>
      <c r="B156">
        <v>10</v>
      </c>
      <c r="C156" s="13">
        <f>AVERAGEIFS('Step 2. Power Calcs'!$H:$H,'Step 2. Power Calcs'!$C:$C,'Step 3. Avg Energy Calcs'!A156,'Step 2. Power Calcs'!$B:$B,'Step 3. Avg Energy Calcs'!B156)</f>
        <v>31.187206378674261</v>
      </c>
      <c r="D156" s="4">
        <f>C156/'Step 1.2 Fixture Inventory'!$F$2</f>
        <v>0.12994669324447608</v>
      </c>
      <c r="E156" s="4">
        <f t="shared" si="2"/>
        <v>0.87005330675552395</v>
      </c>
    </row>
    <row r="157" spans="1:5" x14ac:dyDescent="0.3">
      <c r="A157">
        <v>7</v>
      </c>
      <c r="B157">
        <v>11</v>
      </c>
      <c r="C157" s="13">
        <f>AVERAGEIFS('Step 2. Power Calcs'!$H:$H,'Step 2. Power Calcs'!$C:$C,'Step 3. Avg Energy Calcs'!A157,'Step 2. Power Calcs'!$B:$B,'Step 3. Avg Energy Calcs'!B157)</f>
        <v>31.177256656111453</v>
      </c>
      <c r="D157" s="4">
        <f>C157/'Step 1.2 Fixture Inventory'!$F$2</f>
        <v>0.12990523606713106</v>
      </c>
      <c r="E157" s="4">
        <f t="shared" si="2"/>
        <v>0.87009476393286889</v>
      </c>
    </row>
    <row r="158" spans="1:5" x14ac:dyDescent="0.3">
      <c r="A158">
        <v>7</v>
      </c>
      <c r="B158">
        <v>12</v>
      </c>
      <c r="C158" s="13">
        <f>AVERAGEIFS('Step 2. Power Calcs'!$H:$H,'Step 2. Power Calcs'!$C:$C,'Step 3. Avg Energy Calcs'!A158,'Step 2. Power Calcs'!$B:$B,'Step 3. Avg Energy Calcs'!B158)</f>
        <v>31.297087496576992</v>
      </c>
      <c r="D158" s="4">
        <f>C158/'Step 1.2 Fixture Inventory'!$F$2</f>
        <v>0.13040453123573748</v>
      </c>
      <c r="E158" s="4">
        <f t="shared" si="2"/>
        <v>0.86959546876426252</v>
      </c>
    </row>
    <row r="159" spans="1:5" x14ac:dyDescent="0.3">
      <c r="A159">
        <v>7</v>
      </c>
      <c r="B159">
        <v>13</v>
      </c>
      <c r="C159" s="13">
        <f>AVERAGEIFS('Step 2. Power Calcs'!$H:$H,'Step 2. Power Calcs'!$C:$C,'Step 3. Avg Energy Calcs'!A159,'Step 2. Power Calcs'!$B:$B,'Step 3. Avg Energy Calcs'!B159)</f>
        <v>31.337935630298489</v>
      </c>
      <c r="D159" s="4">
        <f>C159/'Step 1.2 Fixture Inventory'!$F$2</f>
        <v>0.13057473179291038</v>
      </c>
      <c r="E159" s="4">
        <f t="shared" si="2"/>
        <v>0.86942526820708965</v>
      </c>
    </row>
    <row r="160" spans="1:5" x14ac:dyDescent="0.3">
      <c r="A160">
        <v>7</v>
      </c>
      <c r="B160">
        <v>14</v>
      </c>
      <c r="C160" s="13">
        <f>AVERAGEIFS('Step 2. Power Calcs'!$H:$H,'Step 2. Power Calcs'!$C:$C,'Step 3. Avg Energy Calcs'!A160,'Step 2. Power Calcs'!$B:$B,'Step 3. Avg Energy Calcs'!B160)</f>
        <v>31.276102627171792</v>
      </c>
      <c r="D160" s="4">
        <f>C160/'Step 1.2 Fixture Inventory'!$F$2</f>
        <v>0.13031709427988247</v>
      </c>
      <c r="E160" s="4">
        <f t="shared" si="2"/>
        <v>0.86968290572011753</v>
      </c>
    </row>
    <row r="161" spans="1:5" x14ac:dyDescent="0.3">
      <c r="A161">
        <v>7</v>
      </c>
      <c r="B161">
        <v>15</v>
      </c>
      <c r="C161" s="13">
        <f>AVERAGEIFS('Step 2. Power Calcs'!$H:$H,'Step 2. Power Calcs'!$C:$C,'Step 3. Avg Energy Calcs'!A161,'Step 2. Power Calcs'!$B:$B,'Step 3. Avg Energy Calcs'!B161)</f>
        <v>31.315286443664608</v>
      </c>
      <c r="D161" s="4">
        <f>C161/'Step 1.2 Fixture Inventory'!$F$2</f>
        <v>0.13048036018193587</v>
      </c>
      <c r="E161" s="4">
        <f t="shared" si="2"/>
        <v>0.86951963981806413</v>
      </c>
    </row>
    <row r="162" spans="1:5" x14ac:dyDescent="0.3">
      <c r="A162">
        <v>7</v>
      </c>
      <c r="B162">
        <v>16</v>
      </c>
      <c r="C162" s="13">
        <f>AVERAGEIFS('Step 2. Power Calcs'!$H:$H,'Step 2. Power Calcs'!$C:$C,'Step 3. Avg Energy Calcs'!A162,'Step 2. Power Calcs'!$B:$B,'Step 3. Avg Energy Calcs'!B162)</f>
        <v>31.319700502401574</v>
      </c>
      <c r="D162" s="4">
        <f>C162/'Step 1.2 Fixture Inventory'!$F$2</f>
        <v>0.13049875209333989</v>
      </c>
      <c r="E162" s="4">
        <f t="shared" si="2"/>
        <v>0.86950124790666017</v>
      </c>
    </row>
    <row r="163" spans="1:5" x14ac:dyDescent="0.3">
      <c r="A163">
        <v>7</v>
      </c>
      <c r="B163">
        <v>17</v>
      </c>
      <c r="C163" s="13">
        <f>AVERAGEIFS('Step 2. Power Calcs'!$H:$H,'Step 2. Power Calcs'!$C:$C,'Step 3. Avg Energy Calcs'!A163,'Step 2. Power Calcs'!$B:$B,'Step 3. Avg Energy Calcs'!B163)</f>
        <v>31.384862139985625</v>
      </c>
      <c r="D163" s="4">
        <f>C163/'Step 1.2 Fixture Inventory'!$F$2</f>
        <v>0.13077025891660676</v>
      </c>
      <c r="E163" s="4">
        <f t="shared" si="2"/>
        <v>0.86922974108339324</v>
      </c>
    </row>
    <row r="164" spans="1:5" x14ac:dyDescent="0.3">
      <c r="A164">
        <v>7</v>
      </c>
      <c r="B164">
        <v>18</v>
      </c>
      <c r="C164" s="13">
        <f>AVERAGEIFS('Step 2. Power Calcs'!$H:$H,'Step 2. Power Calcs'!$C:$C,'Step 3. Avg Energy Calcs'!A164,'Step 2. Power Calcs'!$B:$B,'Step 3. Avg Energy Calcs'!B164)</f>
        <v>31.28438803250593</v>
      </c>
      <c r="D164" s="4">
        <f>C164/'Step 1.2 Fixture Inventory'!$F$2</f>
        <v>0.13035161680210805</v>
      </c>
      <c r="E164" s="4">
        <f t="shared" si="2"/>
        <v>0.86964838319789195</v>
      </c>
    </row>
    <row r="165" spans="1:5" x14ac:dyDescent="0.3">
      <c r="A165">
        <v>7</v>
      </c>
      <c r="B165">
        <v>19</v>
      </c>
      <c r="C165" s="13">
        <f>AVERAGEIFS('Step 2. Power Calcs'!$H:$H,'Step 2. Power Calcs'!$C:$C,'Step 3. Avg Energy Calcs'!A165,'Step 2. Power Calcs'!$B:$B,'Step 3. Avg Energy Calcs'!B165)</f>
        <v>31.247953957521371</v>
      </c>
      <c r="D165" s="4">
        <f>C165/'Step 1.2 Fixture Inventory'!$F$2</f>
        <v>0.13019980815633905</v>
      </c>
      <c r="E165" s="4">
        <f t="shared" si="2"/>
        <v>0.86980019184366097</v>
      </c>
    </row>
    <row r="166" spans="1:5" x14ac:dyDescent="0.3">
      <c r="A166">
        <v>7</v>
      </c>
      <c r="B166">
        <v>20</v>
      </c>
      <c r="C166" s="13">
        <f>AVERAGEIFS('Step 2. Power Calcs'!$H:$H,'Step 2. Power Calcs'!$C:$C,'Step 3. Avg Energy Calcs'!A166,'Step 2. Power Calcs'!$B:$B,'Step 3. Avg Energy Calcs'!B166)</f>
        <v>31.157936103934954</v>
      </c>
      <c r="D166" s="4">
        <f>C166/'Step 1.2 Fixture Inventory'!$F$2</f>
        <v>0.12982473376639564</v>
      </c>
      <c r="E166" s="4">
        <f t="shared" si="2"/>
        <v>0.87017526623360442</v>
      </c>
    </row>
    <row r="167" spans="1:5" x14ac:dyDescent="0.3">
      <c r="A167">
        <v>7</v>
      </c>
      <c r="B167">
        <v>21</v>
      </c>
      <c r="C167" s="13">
        <f>AVERAGEIFS('Step 2. Power Calcs'!$H:$H,'Step 2. Power Calcs'!$C:$C,'Step 3. Avg Energy Calcs'!A167,'Step 2. Power Calcs'!$B:$B,'Step 3. Avg Energy Calcs'!B167)</f>
        <v>31.171757173094928</v>
      </c>
      <c r="D167" s="4">
        <f>C167/'Step 1.2 Fixture Inventory'!$F$2</f>
        <v>0.1298823215545622</v>
      </c>
      <c r="E167" s="4">
        <f t="shared" si="2"/>
        <v>0.87011767844543786</v>
      </c>
    </row>
    <row r="168" spans="1:5" x14ac:dyDescent="0.3">
      <c r="A168">
        <v>7</v>
      </c>
      <c r="B168">
        <v>22</v>
      </c>
      <c r="C168" s="13">
        <f>AVERAGEIFS('Step 2. Power Calcs'!$H:$H,'Step 2. Power Calcs'!$C:$C,'Step 3. Avg Energy Calcs'!A168,'Step 2. Power Calcs'!$B:$B,'Step 3. Avg Energy Calcs'!B168)</f>
        <v>31.195491784008379</v>
      </c>
      <c r="D168" s="4">
        <f>C168/'Step 1.2 Fixture Inventory'!$F$2</f>
        <v>0.12998121576670157</v>
      </c>
      <c r="E168" s="4">
        <f t="shared" si="2"/>
        <v>0.87001878423329848</v>
      </c>
    </row>
    <row r="169" spans="1:5" x14ac:dyDescent="0.3">
      <c r="A169">
        <v>7</v>
      </c>
      <c r="B169">
        <v>23</v>
      </c>
      <c r="C169" s="13">
        <f>AVERAGEIFS('Step 2. Power Calcs'!$H:$H,'Step 2. Power Calcs'!$C:$C,'Step 3. Avg Energy Calcs'!A169,'Step 2. Power Calcs'!$B:$B,'Step 3. Avg Energy Calcs'!B169)</f>
        <v>31.196034496148172</v>
      </c>
      <c r="D169" s="4">
        <f>C169/'Step 1.2 Fixture Inventory'!$F$2</f>
        <v>0.12998347706728405</v>
      </c>
      <c r="E169" s="4">
        <f t="shared" si="2"/>
        <v>0.87001652293271592</v>
      </c>
    </row>
    <row r="170" spans="1:5" x14ac:dyDescent="0.3">
      <c r="C170" s="13"/>
    </row>
    <row r="171" spans="1:5" x14ac:dyDescent="0.3">
      <c r="C171" s="13"/>
    </row>
    <row r="172" spans="1:5" x14ac:dyDescent="0.3">
      <c r="C172" s="13"/>
    </row>
    <row r="173" spans="1:5" x14ac:dyDescent="0.3">
      <c r="C173" s="13"/>
    </row>
    <row r="174" spans="1:5" x14ac:dyDescent="0.3">
      <c r="C174" s="13"/>
    </row>
    <row r="175" spans="1:5" x14ac:dyDescent="0.3">
      <c r="C175" s="13"/>
    </row>
    <row r="176" spans="1:5" x14ac:dyDescent="0.3">
      <c r="C176" s="13"/>
    </row>
    <row r="177" spans="3:3" x14ac:dyDescent="0.3">
      <c r="C177" s="13"/>
    </row>
    <row r="178" spans="3:3" x14ac:dyDescent="0.3">
      <c r="C178" s="13"/>
    </row>
    <row r="179" spans="3:3" x14ac:dyDescent="0.3">
      <c r="C179" s="13"/>
    </row>
    <row r="180" spans="3:3" x14ac:dyDescent="0.3">
      <c r="C180" s="13"/>
    </row>
    <row r="181" spans="3:3" x14ac:dyDescent="0.3">
      <c r="C181" s="13"/>
    </row>
    <row r="182" spans="3:3" x14ac:dyDescent="0.3">
      <c r="C182" s="13"/>
    </row>
    <row r="183" spans="3:3" x14ac:dyDescent="0.3">
      <c r="C183" s="13"/>
    </row>
    <row r="184" spans="3:3" x14ac:dyDescent="0.3">
      <c r="C184" s="13"/>
    </row>
    <row r="185" spans="3:3" x14ac:dyDescent="0.3">
      <c r="C185" s="13"/>
    </row>
    <row r="186" spans="3:3" x14ac:dyDescent="0.3">
      <c r="C186" s="13"/>
    </row>
    <row r="187" spans="3:3" x14ac:dyDescent="0.3">
      <c r="C187" s="13"/>
    </row>
    <row r="188" spans="3:3" x14ac:dyDescent="0.3">
      <c r="C188" s="13"/>
    </row>
    <row r="189" spans="3:3" x14ac:dyDescent="0.3">
      <c r="C189" s="13"/>
    </row>
    <row r="190" spans="3:3" x14ac:dyDescent="0.3">
      <c r="C190" s="13"/>
    </row>
    <row r="191" spans="3:3" x14ac:dyDescent="0.3">
      <c r="C191" s="13"/>
    </row>
    <row r="192" spans="3:3" x14ac:dyDescent="0.3">
      <c r="C192" s="13"/>
    </row>
    <row r="193" spans="3:3" x14ac:dyDescent="0.3">
      <c r="C193" s="13"/>
    </row>
    <row r="194" spans="3:3" x14ac:dyDescent="0.3">
      <c r="C194" s="13"/>
    </row>
    <row r="195" spans="3:3" x14ac:dyDescent="0.3">
      <c r="C195" s="13"/>
    </row>
    <row r="196" spans="3:3" x14ac:dyDescent="0.3">
      <c r="C196" s="13"/>
    </row>
    <row r="197" spans="3:3" x14ac:dyDescent="0.3">
      <c r="C197" s="13"/>
    </row>
    <row r="198" spans="3:3" x14ac:dyDescent="0.3">
      <c r="C198" s="13"/>
    </row>
    <row r="199" spans="3:3" x14ac:dyDescent="0.3">
      <c r="C199" s="13"/>
    </row>
    <row r="200" spans="3:3" x14ac:dyDescent="0.3">
      <c r="C200" s="13"/>
    </row>
    <row r="201" spans="3:3" x14ac:dyDescent="0.3">
      <c r="C201" s="13"/>
    </row>
    <row r="202" spans="3:3" x14ac:dyDescent="0.3">
      <c r="C202" s="13"/>
    </row>
    <row r="203" spans="3:3" x14ac:dyDescent="0.3">
      <c r="C203" s="13"/>
    </row>
    <row r="204" spans="3:3" x14ac:dyDescent="0.3">
      <c r="C204" s="13"/>
    </row>
    <row r="205" spans="3:3" x14ac:dyDescent="0.3">
      <c r="C205" s="13"/>
    </row>
    <row r="206" spans="3:3" x14ac:dyDescent="0.3">
      <c r="C206" s="13"/>
    </row>
    <row r="207" spans="3:3" x14ac:dyDescent="0.3">
      <c r="C207" s="13"/>
    </row>
    <row r="208" spans="3:3" x14ac:dyDescent="0.3">
      <c r="C208" s="13"/>
    </row>
    <row r="209" spans="3:3" x14ac:dyDescent="0.3">
      <c r="C209" s="13"/>
    </row>
    <row r="210" spans="3:3" x14ac:dyDescent="0.3">
      <c r="C210" s="13"/>
    </row>
    <row r="211" spans="3:3" x14ac:dyDescent="0.3">
      <c r="C211" s="13"/>
    </row>
    <row r="212" spans="3:3" x14ac:dyDescent="0.3">
      <c r="C212" s="13"/>
    </row>
    <row r="213" spans="3:3" x14ac:dyDescent="0.3">
      <c r="C213" s="13"/>
    </row>
    <row r="214" spans="3:3" x14ac:dyDescent="0.3">
      <c r="C214" s="13"/>
    </row>
    <row r="215" spans="3:3" x14ac:dyDescent="0.3">
      <c r="C215" s="13"/>
    </row>
    <row r="216" spans="3:3" x14ac:dyDescent="0.3">
      <c r="C216" s="13"/>
    </row>
    <row r="217" spans="3:3" x14ac:dyDescent="0.3">
      <c r="C217" s="13"/>
    </row>
    <row r="218" spans="3:3" x14ac:dyDescent="0.3">
      <c r="C218" s="13"/>
    </row>
    <row r="219" spans="3:3" x14ac:dyDescent="0.3">
      <c r="C219" s="13"/>
    </row>
    <row r="220" spans="3:3" x14ac:dyDescent="0.3">
      <c r="C220" s="13"/>
    </row>
    <row r="221" spans="3:3" x14ac:dyDescent="0.3">
      <c r="C221" s="13"/>
    </row>
    <row r="222" spans="3:3" x14ac:dyDescent="0.3">
      <c r="C222" s="13"/>
    </row>
    <row r="223" spans="3:3" x14ac:dyDescent="0.3">
      <c r="C223" s="13"/>
    </row>
    <row r="224" spans="3:3" x14ac:dyDescent="0.3">
      <c r="C224" s="13"/>
    </row>
    <row r="225" spans="3:3" x14ac:dyDescent="0.3">
      <c r="C225" s="13"/>
    </row>
    <row r="226" spans="3:3" x14ac:dyDescent="0.3">
      <c r="C226" s="13"/>
    </row>
    <row r="227" spans="3:3" x14ac:dyDescent="0.3">
      <c r="C227" s="13"/>
    </row>
    <row r="228" spans="3:3" x14ac:dyDescent="0.3">
      <c r="C228" s="13"/>
    </row>
    <row r="229" spans="3:3" x14ac:dyDescent="0.3">
      <c r="C229" s="13"/>
    </row>
    <row r="230" spans="3:3" x14ac:dyDescent="0.3">
      <c r="C230" s="13"/>
    </row>
    <row r="231" spans="3:3" x14ac:dyDescent="0.3">
      <c r="C231" s="13"/>
    </row>
    <row r="232" spans="3:3" x14ac:dyDescent="0.3">
      <c r="C232" s="13"/>
    </row>
    <row r="233" spans="3:3" x14ac:dyDescent="0.3">
      <c r="C233" s="13"/>
    </row>
    <row r="234" spans="3:3" x14ac:dyDescent="0.3">
      <c r="C234" s="13"/>
    </row>
    <row r="235" spans="3:3" x14ac:dyDescent="0.3">
      <c r="C235" s="13"/>
    </row>
    <row r="236" spans="3:3" x14ac:dyDescent="0.3">
      <c r="C236" s="13"/>
    </row>
    <row r="237" spans="3:3" x14ac:dyDescent="0.3">
      <c r="C237" s="13"/>
    </row>
    <row r="238" spans="3:3" x14ac:dyDescent="0.3">
      <c r="C238" s="13"/>
    </row>
    <row r="239" spans="3:3" x14ac:dyDescent="0.3">
      <c r="C239" s="13"/>
    </row>
    <row r="240" spans="3:3" x14ac:dyDescent="0.3">
      <c r="C240" s="13"/>
    </row>
    <row r="241" spans="3:3" x14ac:dyDescent="0.3">
      <c r="C241" s="13"/>
    </row>
    <row r="242" spans="3:3" x14ac:dyDescent="0.3">
      <c r="C242" s="13"/>
    </row>
    <row r="243" spans="3:3" x14ac:dyDescent="0.3">
      <c r="C243" s="13"/>
    </row>
    <row r="244" spans="3:3" x14ac:dyDescent="0.3">
      <c r="C244" s="13"/>
    </row>
    <row r="245" spans="3:3" x14ac:dyDescent="0.3">
      <c r="C245" s="13"/>
    </row>
    <row r="246" spans="3:3" x14ac:dyDescent="0.3">
      <c r="C246" s="13"/>
    </row>
    <row r="247" spans="3:3" x14ac:dyDescent="0.3">
      <c r="C247" s="13"/>
    </row>
    <row r="248" spans="3:3" x14ac:dyDescent="0.3">
      <c r="C248" s="13"/>
    </row>
    <row r="249" spans="3:3" x14ac:dyDescent="0.3">
      <c r="C249" s="13"/>
    </row>
    <row r="250" spans="3:3" x14ac:dyDescent="0.3">
      <c r="C250" s="13"/>
    </row>
    <row r="251" spans="3:3" x14ac:dyDescent="0.3">
      <c r="C251" s="13"/>
    </row>
    <row r="252" spans="3:3" x14ac:dyDescent="0.3">
      <c r="C252" s="13"/>
    </row>
    <row r="253" spans="3:3" x14ac:dyDescent="0.3">
      <c r="C253" s="13"/>
    </row>
    <row r="254" spans="3:3" x14ac:dyDescent="0.3">
      <c r="C254" s="13"/>
    </row>
    <row r="255" spans="3:3" x14ac:dyDescent="0.3">
      <c r="C255" s="13"/>
    </row>
    <row r="256" spans="3:3" x14ac:dyDescent="0.3">
      <c r="C256" s="13"/>
    </row>
    <row r="257" spans="3:3" x14ac:dyDescent="0.3">
      <c r="C257" s="13"/>
    </row>
    <row r="258" spans="3:3" x14ac:dyDescent="0.3">
      <c r="C258" s="13"/>
    </row>
    <row r="259" spans="3:3" x14ac:dyDescent="0.3">
      <c r="C259" s="13"/>
    </row>
    <row r="260" spans="3:3" x14ac:dyDescent="0.3">
      <c r="C260" s="13"/>
    </row>
    <row r="261" spans="3:3" x14ac:dyDescent="0.3">
      <c r="C261" s="13"/>
    </row>
    <row r="262" spans="3:3" x14ac:dyDescent="0.3">
      <c r="C262" s="13"/>
    </row>
    <row r="263" spans="3:3" x14ac:dyDescent="0.3">
      <c r="C263" s="13"/>
    </row>
    <row r="264" spans="3:3" x14ac:dyDescent="0.3">
      <c r="C264" s="13"/>
    </row>
    <row r="265" spans="3:3" x14ac:dyDescent="0.3">
      <c r="C265" s="13"/>
    </row>
    <row r="266" spans="3:3" x14ac:dyDescent="0.3">
      <c r="C266" s="13"/>
    </row>
    <row r="267" spans="3:3" x14ac:dyDescent="0.3">
      <c r="C267" s="13"/>
    </row>
    <row r="268" spans="3:3" x14ac:dyDescent="0.3">
      <c r="C268" s="13"/>
    </row>
    <row r="269" spans="3:3" x14ac:dyDescent="0.3">
      <c r="C269" s="13"/>
    </row>
    <row r="270" spans="3:3" x14ac:dyDescent="0.3">
      <c r="C270" s="13"/>
    </row>
    <row r="271" spans="3:3" x14ac:dyDescent="0.3">
      <c r="C271" s="13"/>
    </row>
    <row r="272" spans="3:3" x14ac:dyDescent="0.3">
      <c r="C272" s="13"/>
    </row>
    <row r="273" spans="3:3" x14ac:dyDescent="0.3">
      <c r="C273" s="13"/>
    </row>
    <row r="274" spans="3:3" x14ac:dyDescent="0.3">
      <c r="C274" s="13"/>
    </row>
    <row r="275" spans="3:3" x14ac:dyDescent="0.3">
      <c r="C275" s="13"/>
    </row>
    <row r="276" spans="3:3" x14ac:dyDescent="0.3">
      <c r="C276" s="13"/>
    </row>
    <row r="277" spans="3:3" x14ac:dyDescent="0.3">
      <c r="C277" s="13"/>
    </row>
    <row r="278" spans="3:3" x14ac:dyDescent="0.3">
      <c r="C278" s="13"/>
    </row>
    <row r="279" spans="3:3" x14ac:dyDescent="0.3">
      <c r="C279" s="13"/>
    </row>
    <row r="280" spans="3:3" x14ac:dyDescent="0.3">
      <c r="C280" s="13"/>
    </row>
    <row r="281" spans="3:3" x14ac:dyDescent="0.3">
      <c r="C281" s="13"/>
    </row>
    <row r="282" spans="3:3" x14ac:dyDescent="0.3">
      <c r="C282" s="13"/>
    </row>
    <row r="283" spans="3:3" x14ac:dyDescent="0.3">
      <c r="C283" s="13"/>
    </row>
    <row r="284" spans="3:3" x14ac:dyDescent="0.3">
      <c r="C284" s="13"/>
    </row>
    <row r="285" spans="3:3" x14ac:dyDescent="0.3">
      <c r="C285" s="13"/>
    </row>
    <row r="286" spans="3:3" x14ac:dyDescent="0.3">
      <c r="C286" s="13"/>
    </row>
    <row r="287" spans="3:3" x14ac:dyDescent="0.3">
      <c r="C287" s="13"/>
    </row>
    <row r="288" spans="3:3" x14ac:dyDescent="0.3">
      <c r="C288" s="13"/>
    </row>
    <row r="289" spans="3:3" x14ac:dyDescent="0.3">
      <c r="C289" s="13"/>
    </row>
    <row r="290" spans="3:3" x14ac:dyDescent="0.3">
      <c r="C290" s="13"/>
    </row>
    <row r="291" spans="3:3" x14ac:dyDescent="0.3">
      <c r="C291" s="13"/>
    </row>
    <row r="292" spans="3:3" x14ac:dyDescent="0.3">
      <c r="C292" s="13"/>
    </row>
    <row r="293" spans="3:3" x14ac:dyDescent="0.3">
      <c r="C293" s="13"/>
    </row>
    <row r="294" spans="3:3" x14ac:dyDescent="0.3">
      <c r="C294" s="13"/>
    </row>
    <row r="295" spans="3:3" x14ac:dyDescent="0.3">
      <c r="C295" s="13"/>
    </row>
    <row r="296" spans="3:3" x14ac:dyDescent="0.3">
      <c r="C296" s="13"/>
    </row>
    <row r="297" spans="3:3" x14ac:dyDescent="0.3">
      <c r="C297" s="13"/>
    </row>
    <row r="298" spans="3:3" x14ac:dyDescent="0.3">
      <c r="C298" s="13"/>
    </row>
    <row r="299" spans="3:3" x14ac:dyDescent="0.3">
      <c r="C299" s="13"/>
    </row>
    <row r="300" spans="3:3" x14ac:dyDescent="0.3">
      <c r="C300" s="13"/>
    </row>
    <row r="301" spans="3:3" x14ac:dyDescent="0.3">
      <c r="C301" s="13"/>
    </row>
    <row r="302" spans="3:3" x14ac:dyDescent="0.3">
      <c r="C302" s="13"/>
    </row>
    <row r="303" spans="3:3" x14ac:dyDescent="0.3">
      <c r="C303" s="13"/>
    </row>
    <row r="304" spans="3:3" x14ac:dyDescent="0.3">
      <c r="C304" s="13"/>
    </row>
    <row r="305" spans="3:3" x14ac:dyDescent="0.3">
      <c r="C305" s="13"/>
    </row>
    <row r="306" spans="3:3" x14ac:dyDescent="0.3">
      <c r="C306" s="13"/>
    </row>
    <row r="307" spans="3:3" x14ac:dyDescent="0.3">
      <c r="C307" s="13"/>
    </row>
    <row r="308" spans="3:3" x14ac:dyDescent="0.3">
      <c r="C308" s="13"/>
    </row>
    <row r="309" spans="3:3" x14ac:dyDescent="0.3">
      <c r="C309" s="13"/>
    </row>
    <row r="310" spans="3:3" x14ac:dyDescent="0.3">
      <c r="C310" s="13"/>
    </row>
    <row r="311" spans="3:3" x14ac:dyDescent="0.3">
      <c r="C311" s="13"/>
    </row>
    <row r="312" spans="3:3" x14ac:dyDescent="0.3">
      <c r="C312" s="13"/>
    </row>
    <row r="313" spans="3:3" x14ac:dyDescent="0.3">
      <c r="C313" s="13"/>
    </row>
    <row r="314" spans="3:3" x14ac:dyDescent="0.3">
      <c r="C314" s="13"/>
    </row>
    <row r="315" spans="3:3" x14ac:dyDescent="0.3">
      <c r="C315" s="13"/>
    </row>
    <row r="316" spans="3:3" x14ac:dyDescent="0.3">
      <c r="C316" s="13"/>
    </row>
    <row r="317" spans="3:3" x14ac:dyDescent="0.3">
      <c r="C317" s="13"/>
    </row>
    <row r="318" spans="3:3" x14ac:dyDescent="0.3">
      <c r="C318" s="13"/>
    </row>
    <row r="319" spans="3:3" x14ac:dyDescent="0.3">
      <c r="C319" s="13"/>
    </row>
    <row r="320" spans="3:3" x14ac:dyDescent="0.3">
      <c r="C320" s="13"/>
    </row>
    <row r="321" spans="3:3" x14ac:dyDescent="0.3">
      <c r="C321" s="13"/>
    </row>
    <row r="322" spans="3:3" x14ac:dyDescent="0.3">
      <c r="C322" s="13"/>
    </row>
    <row r="323" spans="3:3" x14ac:dyDescent="0.3">
      <c r="C323" s="13"/>
    </row>
    <row r="324" spans="3:3" x14ac:dyDescent="0.3">
      <c r="C324" s="13"/>
    </row>
    <row r="325" spans="3:3" x14ac:dyDescent="0.3">
      <c r="C325" s="13"/>
    </row>
    <row r="326" spans="3:3" x14ac:dyDescent="0.3">
      <c r="C326" s="13"/>
    </row>
    <row r="327" spans="3:3" x14ac:dyDescent="0.3">
      <c r="C327" s="13"/>
    </row>
    <row r="328" spans="3:3" x14ac:dyDescent="0.3">
      <c r="C328" s="13"/>
    </row>
    <row r="329" spans="3:3" x14ac:dyDescent="0.3">
      <c r="C329" s="13"/>
    </row>
    <row r="330" spans="3:3" x14ac:dyDescent="0.3">
      <c r="C330" s="13"/>
    </row>
    <row r="331" spans="3:3" x14ac:dyDescent="0.3">
      <c r="C331" s="13"/>
    </row>
    <row r="332" spans="3:3" x14ac:dyDescent="0.3">
      <c r="C332" s="13"/>
    </row>
    <row r="333" spans="3:3" x14ac:dyDescent="0.3">
      <c r="C333" s="13"/>
    </row>
    <row r="334" spans="3:3" x14ac:dyDescent="0.3">
      <c r="C334" s="13"/>
    </row>
    <row r="335" spans="3:3" x14ac:dyDescent="0.3">
      <c r="C335" s="13"/>
    </row>
    <row r="336" spans="3:3" x14ac:dyDescent="0.3">
      <c r="C336" s="13"/>
    </row>
    <row r="337" spans="3:3" x14ac:dyDescent="0.3">
      <c r="C337" s="13"/>
    </row>
    <row r="338" spans="3:3" x14ac:dyDescent="0.3">
      <c r="C338" s="13"/>
    </row>
    <row r="339" spans="3:3" x14ac:dyDescent="0.3">
      <c r="C339" s="13"/>
    </row>
    <row r="340" spans="3:3" x14ac:dyDescent="0.3">
      <c r="C340" s="13"/>
    </row>
    <row r="341" spans="3:3" x14ac:dyDescent="0.3">
      <c r="C341" s="13"/>
    </row>
    <row r="342" spans="3:3" x14ac:dyDescent="0.3">
      <c r="C342" s="13"/>
    </row>
    <row r="343" spans="3:3" x14ac:dyDescent="0.3">
      <c r="C343" s="13"/>
    </row>
    <row r="344" spans="3:3" x14ac:dyDescent="0.3">
      <c r="C344" s="13"/>
    </row>
    <row r="345" spans="3:3" x14ac:dyDescent="0.3">
      <c r="C345" s="13"/>
    </row>
    <row r="346" spans="3:3" x14ac:dyDescent="0.3">
      <c r="C346" s="13"/>
    </row>
    <row r="347" spans="3:3" x14ac:dyDescent="0.3">
      <c r="C347" s="13"/>
    </row>
    <row r="348" spans="3:3" x14ac:dyDescent="0.3">
      <c r="C348" s="13"/>
    </row>
    <row r="349" spans="3:3" x14ac:dyDescent="0.3">
      <c r="C349" s="13"/>
    </row>
    <row r="350" spans="3:3" x14ac:dyDescent="0.3">
      <c r="C350" s="13"/>
    </row>
    <row r="351" spans="3:3" x14ac:dyDescent="0.3">
      <c r="C351" s="13"/>
    </row>
    <row r="352" spans="3:3" x14ac:dyDescent="0.3">
      <c r="C352" s="13"/>
    </row>
    <row r="353" spans="3:3" x14ac:dyDescent="0.3">
      <c r="C353" s="13"/>
    </row>
    <row r="354" spans="3:3" x14ac:dyDescent="0.3">
      <c r="C354" s="13"/>
    </row>
    <row r="355" spans="3:3" x14ac:dyDescent="0.3">
      <c r="C355" s="13"/>
    </row>
    <row r="356" spans="3:3" x14ac:dyDescent="0.3">
      <c r="C356" s="13"/>
    </row>
    <row r="357" spans="3:3" x14ac:dyDescent="0.3">
      <c r="C357" s="13"/>
    </row>
    <row r="358" spans="3:3" x14ac:dyDescent="0.3">
      <c r="C358" s="13"/>
    </row>
    <row r="359" spans="3:3" x14ac:dyDescent="0.3">
      <c r="C359" s="13"/>
    </row>
    <row r="360" spans="3:3" x14ac:dyDescent="0.3">
      <c r="C360" s="13"/>
    </row>
    <row r="361" spans="3:3" x14ac:dyDescent="0.3">
      <c r="C361" s="13"/>
    </row>
    <row r="362" spans="3:3" x14ac:dyDescent="0.3">
      <c r="C362" s="13"/>
    </row>
    <row r="363" spans="3:3" x14ac:dyDescent="0.3">
      <c r="C363" s="13"/>
    </row>
    <row r="364" spans="3:3" x14ac:dyDescent="0.3">
      <c r="C364" s="13"/>
    </row>
    <row r="365" spans="3:3" x14ac:dyDescent="0.3">
      <c r="C365" s="13"/>
    </row>
    <row r="366" spans="3:3" x14ac:dyDescent="0.3">
      <c r="C366" s="13"/>
    </row>
    <row r="367" spans="3:3" x14ac:dyDescent="0.3">
      <c r="C367" s="13"/>
    </row>
    <row r="368" spans="3:3" x14ac:dyDescent="0.3">
      <c r="C368" s="13"/>
    </row>
    <row r="369" spans="3:3" x14ac:dyDescent="0.3">
      <c r="C369" s="13"/>
    </row>
    <row r="370" spans="3:3" x14ac:dyDescent="0.3">
      <c r="C370" s="13"/>
    </row>
    <row r="371" spans="3:3" x14ac:dyDescent="0.3">
      <c r="C371" s="13"/>
    </row>
    <row r="372" spans="3:3" x14ac:dyDescent="0.3">
      <c r="C372" s="13"/>
    </row>
    <row r="373" spans="3:3" x14ac:dyDescent="0.3">
      <c r="C373" s="13"/>
    </row>
    <row r="374" spans="3:3" x14ac:dyDescent="0.3">
      <c r="C374" s="13"/>
    </row>
    <row r="375" spans="3:3" x14ac:dyDescent="0.3">
      <c r="C375" s="13"/>
    </row>
    <row r="376" spans="3:3" x14ac:dyDescent="0.3">
      <c r="C376" s="13"/>
    </row>
    <row r="377" spans="3:3" x14ac:dyDescent="0.3">
      <c r="C377" s="13"/>
    </row>
    <row r="378" spans="3:3" x14ac:dyDescent="0.3">
      <c r="C378" s="13"/>
    </row>
    <row r="379" spans="3:3" x14ac:dyDescent="0.3">
      <c r="C379" s="13"/>
    </row>
    <row r="380" spans="3:3" x14ac:dyDescent="0.3">
      <c r="C380" s="13"/>
    </row>
    <row r="381" spans="3:3" x14ac:dyDescent="0.3">
      <c r="C381" s="13"/>
    </row>
    <row r="382" spans="3:3" x14ac:dyDescent="0.3">
      <c r="C382" s="13"/>
    </row>
    <row r="383" spans="3:3" x14ac:dyDescent="0.3">
      <c r="C383" s="13"/>
    </row>
    <row r="384" spans="3:3" x14ac:dyDescent="0.3">
      <c r="C384" s="13"/>
    </row>
    <row r="385" spans="3:3" x14ac:dyDescent="0.3">
      <c r="C385" s="13"/>
    </row>
    <row r="386" spans="3:3" x14ac:dyDescent="0.3">
      <c r="C386" s="13"/>
    </row>
    <row r="387" spans="3:3" x14ac:dyDescent="0.3">
      <c r="C387" s="13"/>
    </row>
    <row r="388" spans="3:3" x14ac:dyDescent="0.3">
      <c r="C388" s="13"/>
    </row>
    <row r="389" spans="3:3" x14ac:dyDescent="0.3">
      <c r="C389" s="13"/>
    </row>
    <row r="390" spans="3:3" x14ac:dyDescent="0.3">
      <c r="C390" s="13"/>
    </row>
    <row r="391" spans="3:3" x14ac:dyDescent="0.3">
      <c r="C391" s="13"/>
    </row>
    <row r="392" spans="3:3" x14ac:dyDescent="0.3">
      <c r="C392" s="13"/>
    </row>
    <row r="393" spans="3:3" x14ac:dyDescent="0.3">
      <c r="C393" s="13"/>
    </row>
    <row r="394" spans="3:3" x14ac:dyDescent="0.3">
      <c r="C394" s="13"/>
    </row>
    <row r="395" spans="3:3" x14ac:dyDescent="0.3">
      <c r="C395" s="13"/>
    </row>
    <row r="396" spans="3:3" x14ac:dyDescent="0.3">
      <c r="C396" s="13"/>
    </row>
    <row r="397" spans="3:3" x14ac:dyDescent="0.3">
      <c r="C397" s="13"/>
    </row>
    <row r="398" spans="3:3" x14ac:dyDescent="0.3">
      <c r="C398" s="13"/>
    </row>
    <row r="399" spans="3:3" x14ac:dyDescent="0.3">
      <c r="C399" s="13"/>
    </row>
    <row r="400" spans="3:3" x14ac:dyDescent="0.3">
      <c r="C400" s="13"/>
    </row>
    <row r="401" spans="3:3" x14ac:dyDescent="0.3">
      <c r="C401" s="13"/>
    </row>
    <row r="402" spans="3:3" x14ac:dyDescent="0.3">
      <c r="C402" s="13"/>
    </row>
    <row r="403" spans="3:3" x14ac:dyDescent="0.3">
      <c r="C403" s="13"/>
    </row>
    <row r="404" spans="3:3" x14ac:dyDescent="0.3">
      <c r="C404" s="13"/>
    </row>
    <row r="405" spans="3:3" x14ac:dyDescent="0.3">
      <c r="C405" s="13"/>
    </row>
    <row r="406" spans="3:3" x14ac:dyDescent="0.3">
      <c r="C406" s="13"/>
    </row>
    <row r="407" spans="3:3" x14ac:dyDescent="0.3">
      <c r="C407" s="13"/>
    </row>
    <row r="408" spans="3:3" x14ac:dyDescent="0.3">
      <c r="C408" s="13"/>
    </row>
    <row r="409" spans="3:3" x14ac:dyDescent="0.3">
      <c r="C409" s="13"/>
    </row>
    <row r="410" spans="3:3" x14ac:dyDescent="0.3">
      <c r="C410" s="13"/>
    </row>
    <row r="411" spans="3:3" x14ac:dyDescent="0.3">
      <c r="C411" s="13"/>
    </row>
    <row r="412" spans="3:3" x14ac:dyDescent="0.3">
      <c r="C412" s="13"/>
    </row>
    <row r="413" spans="3:3" x14ac:dyDescent="0.3">
      <c r="C413" s="13"/>
    </row>
    <row r="414" spans="3:3" x14ac:dyDescent="0.3">
      <c r="C414" s="13"/>
    </row>
    <row r="415" spans="3:3" x14ac:dyDescent="0.3">
      <c r="C415" s="13"/>
    </row>
    <row r="416" spans="3:3" x14ac:dyDescent="0.3">
      <c r="C416" s="13"/>
    </row>
    <row r="417" spans="3:3" x14ac:dyDescent="0.3">
      <c r="C417" s="13"/>
    </row>
    <row r="418" spans="3:3" x14ac:dyDescent="0.3">
      <c r="C418" s="13"/>
    </row>
    <row r="419" spans="3:3" x14ac:dyDescent="0.3">
      <c r="C419" s="13"/>
    </row>
    <row r="420" spans="3:3" x14ac:dyDescent="0.3">
      <c r="C420" s="13"/>
    </row>
    <row r="421" spans="3:3" x14ac:dyDescent="0.3">
      <c r="C421" s="13"/>
    </row>
    <row r="422" spans="3:3" x14ac:dyDescent="0.3">
      <c r="C422" s="13"/>
    </row>
    <row r="423" spans="3:3" x14ac:dyDescent="0.3">
      <c r="C423" s="13"/>
    </row>
    <row r="424" spans="3:3" x14ac:dyDescent="0.3">
      <c r="C424" s="13"/>
    </row>
    <row r="425" spans="3:3" x14ac:dyDescent="0.3">
      <c r="C425" s="13"/>
    </row>
    <row r="426" spans="3:3" x14ac:dyDescent="0.3">
      <c r="C426" s="13"/>
    </row>
    <row r="427" spans="3:3" x14ac:dyDescent="0.3">
      <c r="C427" s="13"/>
    </row>
    <row r="428" spans="3:3" x14ac:dyDescent="0.3">
      <c r="C428" s="13"/>
    </row>
    <row r="429" spans="3:3" x14ac:dyDescent="0.3">
      <c r="C429" s="13"/>
    </row>
    <row r="430" spans="3:3" x14ac:dyDescent="0.3">
      <c r="C430" s="13"/>
    </row>
    <row r="431" spans="3:3" x14ac:dyDescent="0.3">
      <c r="C431" s="13"/>
    </row>
    <row r="432" spans="3:3" x14ac:dyDescent="0.3">
      <c r="C432" s="13"/>
    </row>
    <row r="433" spans="3:3" x14ac:dyDescent="0.3">
      <c r="C433" s="13"/>
    </row>
    <row r="434" spans="3:3" x14ac:dyDescent="0.3">
      <c r="C434" s="13"/>
    </row>
    <row r="435" spans="3:3" x14ac:dyDescent="0.3">
      <c r="C435" s="13"/>
    </row>
    <row r="436" spans="3:3" x14ac:dyDescent="0.3">
      <c r="C436" s="13"/>
    </row>
    <row r="437" spans="3:3" x14ac:dyDescent="0.3">
      <c r="C437" s="13"/>
    </row>
    <row r="438" spans="3:3" x14ac:dyDescent="0.3">
      <c r="C438" s="13"/>
    </row>
    <row r="439" spans="3:3" x14ac:dyDescent="0.3">
      <c r="C439" s="13"/>
    </row>
    <row r="440" spans="3:3" x14ac:dyDescent="0.3">
      <c r="C440" s="13"/>
    </row>
    <row r="441" spans="3:3" x14ac:dyDescent="0.3">
      <c r="C441" s="13"/>
    </row>
    <row r="442" spans="3:3" x14ac:dyDescent="0.3">
      <c r="C442" s="13"/>
    </row>
    <row r="443" spans="3:3" x14ac:dyDescent="0.3">
      <c r="C443" s="13"/>
    </row>
    <row r="444" spans="3:3" x14ac:dyDescent="0.3">
      <c r="C444" s="13"/>
    </row>
    <row r="445" spans="3:3" x14ac:dyDescent="0.3">
      <c r="C445" s="13"/>
    </row>
    <row r="446" spans="3:3" x14ac:dyDescent="0.3">
      <c r="C446" s="13"/>
    </row>
    <row r="447" spans="3:3" x14ac:dyDescent="0.3">
      <c r="C447" s="13"/>
    </row>
    <row r="448" spans="3:3" x14ac:dyDescent="0.3">
      <c r="C448" s="13"/>
    </row>
    <row r="449" spans="3:3" x14ac:dyDescent="0.3">
      <c r="C449" s="13"/>
    </row>
    <row r="450" spans="3:3" x14ac:dyDescent="0.3">
      <c r="C450" s="13"/>
    </row>
    <row r="451" spans="3:3" x14ac:dyDescent="0.3">
      <c r="C451" s="13"/>
    </row>
    <row r="452" spans="3:3" x14ac:dyDescent="0.3">
      <c r="C452" s="13"/>
    </row>
    <row r="453" spans="3:3" x14ac:dyDescent="0.3">
      <c r="C453" s="13"/>
    </row>
    <row r="454" spans="3:3" x14ac:dyDescent="0.3">
      <c r="C454" s="13"/>
    </row>
    <row r="455" spans="3:3" x14ac:dyDescent="0.3">
      <c r="C455" s="13"/>
    </row>
    <row r="456" spans="3:3" x14ac:dyDescent="0.3">
      <c r="C456" s="13"/>
    </row>
    <row r="457" spans="3:3" x14ac:dyDescent="0.3">
      <c r="C457" s="13"/>
    </row>
    <row r="458" spans="3:3" x14ac:dyDescent="0.3">
      <c r="C458" s="13"/>
    </row>
    <row r="459" spans="3:3" x14ac:dyDescent="0.3">
      <c r="C459" s="13"/>
    </row>
    <row r="460" spans="3:3" x14ac:dyDescent="0.3">
      <c r="C460" s="13"/>
    </row>
    <row r="461" spans="3:3" x14ac:dyDescent="0.3">
      <c r="C461" s="13"/>
    </row>
    <row r="462" spans="3:3" x14ac:dyDescent="0.3">
      <c r="C462" s="13"/>
    </row>
    <row r="463" spans="3:3" x14ac:dyDescent="0.3">
      <c r="C463" s="13"/>
    </row>
    <row r="464" spans="3:3" x14ac:dyDescent="0.3">
      <c r="C464" s="13"/>
    </row>
    <row r="465" spans="3:3" x14ac:dyDescent="0.3">
      <c r="C465" s="13"/>
    </row>
    <row r="466" spans="3:3" x14ac:dyDescent="0.3">
      <c r="C466" s="13"/>
    </row>
    <row r="467" spans="3:3" x14ac:dyDescent="0.3">
      <c r="C467" s="13"/>
    </row>
    <row r="468" spans="3:3" x14ac:dyDescent="0.3">
      <c r="C468" s="13"/>
    </row>
    <row r="469" spans="3:3" x14ac:dyDescent="0.3">
      <c r="C469" s="13"/>
    </row>
    <row r="470" spans="3:3" x14ac:dyDescent="0.3">
      <c r="C470" s="13"/>
    </row>
    <row r="471" spans="3:3" x14ac:dyDescent="0.3">
      <c r="C471" s="13"/>
    </row>
    <row r="472" spans="3:3" x14ac:dyDescent="0.3">
      <c r="C472" s="13"/>
    </row>
    <row r="473" spans="3:3" x14ac:dyDescent="0.3">
      <c r="C473" s="13"/>
    </row>
    <row r="474" spans="3:3" x14ac:dyDescent="0.3">
      <c r="C474" s="13"/>
    </row>
    <row r="475" spans="3:3" x14ac:dyDescent="0.3">
      <c r="C475" s="13"/>
    </row>
    <row r="476" spans="3:3" x14ac:dyDescent="0.3">
      <c r="C476" s="13"/>
    </row>
    <row r="477" spans="3:3" x14ac:dyDescent="0.3">
      <c r="C477" s="13"/>
    </row>
    <row r="478" spans="3:3" x14ac:dyDescent="0.3">
      <c r="C478" s="13"/>
    </row>
    <row r="479" spans="3:3" x14ac:dyDescent="0.3">
      <c r="C479" s="13"/>
    </row>
    <row r="480" spans="3:3" x14ac:dyDescent="0.3">
      <c r="C480" s="13"/>
    </row>
    <row r="481" spans="3:3" x14ac:dyDescent="0.3">
      <c r="C481" s="13"/>
    </row>
    <row r="482" spans="3:3" x14ac:dyDescent="0.3">
      <c r="C482" s="13"/>
    </row>
    <row r="483" spans="3:3" x14ac:dyDescent="0.3">
      <c r="C483" s="13"/>
    </row>
    <row r="484" spans="3:3" x14ac:dyDescent="0.3">
      <c r="C484" s="13"/>
    </row>
    <row r="485" spans="3:3" x14ac:dyDescent="0.3">
      <c r="C485" s="13"/>
    </row>
    <row r="486" spans="3:3" x14ac:dyDescent="0.3">
      <c r="C486" s="13"/>
    </row>
    <row r="487" spans="3:3" x14ac:dyDescent="0.3">
      <c r="C487" s="13"/>
    </row>
    <row r="488" spans="3:3" x14ac:dyDescent="0.3">
      <c r="C488" s="13"/>
    </row>
    <row r="489" spans="3:3" x14ac:dyDescent="0.3">
      <c r="C489" s="13"/>
    </row>
    <row r="490" spans="3:3" x14ac:dyDescent="0.3">
      <c r="C490" s="13"/>
    </row>
    <row r="491" spans="3:3" x14ac:dyDescent="0.3">
      <c r="C491" s="13"/>
    </row>
    <row r="492" spans="3:3" x14ac:dyDescent="0.3">
      <c r="C492" s="13"/>
    </row>
    <row r="493" spans="3:3" x14ac:dyDescent="0.3">
      <c r="C493" s="13"/>
    </row>
    <row r="494" spans="3:3" x14ac:dyDescent="0.3">
      <c r="C494" s="13"/>
    </row>
    <row r="495" spans="3:3" x14ac:dyDescent="0.3">
      <c r="C495" s="13"/>
    </row>
    <row r="496" spans="3:3" x14ac:dyDescent="0.3">
      <c r="C496" s="13"/>
    </row>
    <row r="497" spans="3:3" x14ac:dyDescent="0.3">
      <c r="C497" s="13"/>
    </row>
    <row r="498" spans="3:3" x14ac:dyDescent="0.3">
      <c r="C498" s="13"/>
    </row>
    <row r="499" spans="3:3" x14ac:dyDescent="0.3">
      <c r="C499" s="13"/>
    </row>
    <row r="500" spans="3:3" x14ac:dyDescent="0.3">
      <c r="C500" s="13"/>
    </row>
    <row r="501" spans="3:3" x14ac:dyDescent="0.3">
      <c r="C501" s="13"/>
    </row>
    <row r="502" spans="3:3" x14ac:dyDescent="0.3">
      <c r="C502" s="13"/>
    </row>
    <row r="503" spans="3:3" x14ac:dyDescent="0.3">
      <c r="C503" s="13"/>
    </row>
    <row r="504" spans="3:3" x14ac:dyDescent="0.3">
      <c r="C504" s="13"/>
    </row>
    <row r="505" spans="3:3" x14ac:dyDescent="0.3">
      <c r="C505" s="13"/>
    </row>
    <row r="506" spans="3:3" x14ac:dyDescent="0.3">
      <c r="C506" s="13"/>
    </row>
    <row r="507" spans="3:3" x14ac:dyDescent="0.3">
      <c r="C507" s="13"/>
    </row>
    <row r="508" spans="3:3" x14ac:dyDescent="0.3">
      <c r="C508" s="13"/>
    </row>
    <row r="509" spans="3:3" x14ac:dyDescent="0.3">
      <c r="C509" s="13"/>
    </row>
    <row r="510" spans="3:3" x14ac:dyDescent="0.3">
      <c r="C510" s="13"/>
    </row>
    <row r="511" spans="3:3" x14ac:dyDescent="0.3">
      <c r="C511" s="13"/>
    </row>
    <row r="512" spans="3:3" x14ac:dyDescent="0.3">
      <c r="C512" s="13"/>
    </row>
    <row r="513" spans="3:3" x14ac:dyDescent="0.3">
      <c r="C513" s="13"/>
    </row>
    <row r="514" spans="3:3" x14ac:dyDescent="0.3">
      <c r="C514" s="13"/>
    </row>
    <row r="515" spans="3:3" x14ac:dyDescent="0.3">
      <c r="C515" s="13"/>
    </row>
    <row r="516" spans="3:3" x14ac:dyDescent="0.3">
      <c r="C516" s="13"/>
    </row>
    <row r="517" spans="3:3" x14ac:dyDescent="0.3">
      <c r="C517" s="13"/>
    </row>
    <row r="518" spans="3:3" x14ac:dyDescent="0.3">
      <c r="C518" s="13"/>
    </row>
    <row r="519" spans="3:3" x14ac:dyDescent="0.3">
      <c r="C519" s="13"/>
    </row>
    <row r="520" spans="3:3" x14ac:dyDescent="0.3">
      <c r="C520" s="13"/>
    </row>
    <row r="521" spans="3:3" x14ac:dyDescent="0.3">
      <c r="C521" s="13"/>
    </row>
    <row r="522" spans="3:3" x14ac:dyDescent="0.3">
      <c r="C522" s="13"/>
    </row>
    <row r="523" spans="3:3" x14ac:dyDescent="0.3">
      <c r="C523" s="13"/>
    </row>
    <row r="524" spans="3:3" x14ac:dyDescent="0.3">
      <c r="C524" s="13"/>
    </row>
    <row r="525" spans="3:3" x14ac:dyDescent="0.3">
      <c r="C525" s="13"/>
    </row>
    <row r="526" spans="3:3" x14ac:dyDescent="0.3">
      <c r="C526" s="13"/>
    </row>
    <row r="527" spans="3:3" x14ac:dyDescent="0.3">
      <c r="C527" s="13"/>
    </row>
    <row r="528" spans="3:3" x14ac:dyDescent="0.3">
      <c r="C528" s="13"/>
    </row>
    <row r="529" spans="3:3" x14ac:dyDescent="0.3">
      <c r="C529" s="13"/>
    </row>
    <row r="530" spans="3:3" x14ac:dyDescent="0.3">
      <c r="C530" s="13"/>
    </row>
    <row r="531" spans="3:3" x14ac:dyDescent="0.3">
      <c r="C531" s="13"/>
    </row>
    <row r="532" spans="3:3" x14ac:dyDescent="0.3">
      <c r="C532" s="13"/>
    </row>
    <row r="533" spans="3:3" x14ac:dyDescent="0.3">
      <c r="C533" s="13"/>
    </row>
    <row r="534" spans="3:3" x14ac:dyDescent="0.3">
      <c r="C534" s="13"/>
    </row>
    <row r="535" spans="3:3" x14ac:dyDescent="0.3">
      <c r="C535" s="13"/>
    </row>
    <row r="536" spans="3:3" x14ac:dyDescent="0.3">
      <c r="C536" s="13"/>
    </row>
    <row r="537" spans="3:3" x14ac:dyDescent="0.3">
      <c r="C537" s="13"/>
    </row>
    <row r="538" spans="3:3" x14ac:dyDescent="0.3">
      <c r="C538" s="13"/>
    </row>
    <row r="539" spans="3:3" x14ac:dyDescent="0.3">
      <c r="C539" s="13"/>
    </row>
    <row r="540" spans="3:3" x14ac:dyDescent="0.3">
      <c r="C540" s="13"/>
    </row>
    <row r="541" spans="3:3" x14ac:dyDescent="0.3">
      <c r="C541" s="13"/>
    </row>
    <row r="542" spans="3:3" x14ac:dyDescent="0.3">
      <c r="C542" s="13"/>
    </row>
    <row r="543" spans="3:3" x14ac:dyDescent="0.3">
      <c r="C543" s="13"/>
    </row>
    <row r="544" spans="3:3" x14ac:dyDescent="0.3">
      <c r="C544" s="13"/>
    </row>
    <row r="545" spans="3:3" x14ac:dyDescent="0.3">
      <c r="C545" s="13"/>
    </row>
    <row r="546" spans="3:3" x14ac:dyDescent="0.3">
      <c r="C546" s="13"/>
    </row>
    <row r="547" spans="3:3" x14ac:dyDescent="0.3">
      <c r="C547" s="13"/>
    </row>
    <row r="548" spans="3:3" x14ac:dyDescent="0.3">
      <c r="C548" s="13"/>
    </row>
    <row r="549" spans="3:3" x14ac:dyDescent="0.3">
      <c r="C549" s="13"/>
    </row>
    <row r="550" spans="3:3" x14ac:dyDescent="0.3">
      <c r="C550" s="13"/>
    </row>
    <row r="551" spans="3:3" x14ac:dyDescent="0.3">
      <c r="C551" s="13"/>
    </row>
    <row r="552" spans="3:3" x14ac:dyDescent="0.3">
      <c r="C552" s="13"/>
    </row>
    <row r="553" spans="3:3" x14ac:dyDescent="0.3">
      <c r="C553" s="13"/>
    </row>
    <row r="554" spans="3:3" x14ac:dyDescent="0.3">
      <c r="C554" s="13"/>
    </row>
    <row r="555" spans="3:3" x14ac:dyDescent="0.3">
      <c r="C555" s="13"/>
    </row>
    <row r="556" spans="3:3" x14ac:dyDescent="0.3">
      <c r="C556" s="13"/>
    </row>
    <row r="557" spans="3:3" x14ac:dyDescent="0.3">
      <c r="C557" s="13"/>
    </row>
    <row r="558" spans="3:3" x14ac:dyDescent="0.3">
      <c r="C558" s="13"/>
    </row>
    <row r="559" spans="3:3" x14ac:dyDescent="0.3">
      <c r="C559" s="13"/>
    </row>
    <row r="560" spans="3:3" x14ac:dyDescent="0.3">
      <c r="C560" s="13"/>
    </row>
    <row r="561" spans="3:3" x14ac:dyDescent="0.3">
      <c r="C561" s="13"/>
    </row>
    <row r="562" spans="3:3" x14ac:dyDescent="0.3">
      <c r="C562" s="13"/>
    </row>
    <row r="563" spans="3:3" x14ac:dyDescent="0.3">
      <c r="C563" s="13"/>
    </row>
    <row r="564" spans="3:3" x14ac:dyDescent="0.3">
      <c r="C564" s="13"/>
    </row>
    <row r="565" spans="3:3" x14ac:dyDescent="0.3">
      <c r="C565" s="13"/>
    </row>
    <row r="566" spans="3:3" x14ac:dyDescent="0.3">
      <c r="C566" s="13"/>
    </row>
    <row r="567" spans="3:3" x14ac:dyDescent="0.3">
      <c r="C567" s="13"/>
    </row>
    <row r="568" spans="3:3" x14ac:dyDescent="0.3">
      <c r="C568" s="13"/>
    </row>
    <row r="569" spans="3:3" x14ac:dyDescent="0.3">
      <c r="C569" s="13"/>
    </row>
    <row r="570" spans="3:3" x14ac:dyDescent="0.3">
      <c r="C570" s="13"/>
    </row>
    <row r="571" spans="3:3" x14ac:dyDescent="0.3">
      <c r="C571" s="13"/>
    </row>
    <row r="572" spans="3:3" x14ac:dyDescent="0.3">
      <c r="C572" s="13"/>
    </row>
    <row r="573" spans="3:3" x14ac:dyDescent="0.3">
      <c r="C573" s="13"/>
    </row>
    <row r="574" spans="3:3" x14ac:dyDescent="0.3">
      <c r="C574" s="13"/>
    </row>
    <row r="575" spans="3:3" x14ac:dyDescent="0.3">
      <c r="C575" s="13"/>
    </row>
    <row r="576" spans="3:3" x14ac:dyDescent="0.3">
      <c r="C576" s="13"/>
    </row>
    <row r="577" spans="3:3" x14ac:dyDescent="0.3">
      <c r="C577" s="13"/>
    </row>
    <row r="578" spans="3:3" x14ac:dyDescent="0.3">
      <c r="C578" s="13"/>
    </row>
    <row r="579" spans="3:3" x14ac:dyDescent="0.3">
      <c r="C579" s="13"/>
    </row>
    <row r="580" spans="3:3" x14ac:dyDescent="0.3">
      <c r="C580" s="13"/>
    </row>
    <row r="581" spans="3:3" x14ac:dyDescent="0.3">
      <c r="C581" s="13"/>
    </row>
    <row r="582" spans="3:3" x14ac:dyDescent="0.3">
      <c r="C582" s="13"/>
    </row>
    <row r="583" spans="3:3" x14ac:dyDescent="0.3">
      <c r="C583" s="13"/>
    </row>
    <row r="584" spans="3:3" x14ac:dyDescent="0.3">
      <c r="C584" s="13"/>
    </row>
    <row r="585" spans="3:3" x14ac:dyDescent="0.3">
      <c r="C585" s="13"/>
    </row>
    <row r="586" spans="3:3" x14ac:dyDescent="0.3">
      <c r="C586" s="13"/>
    </row>
    <row r="587" spans="3:3" x14ac:dyDescent="0.3">
      <c r="C587" s="13"/>
    </row>
    <row r="588" spans="3:3" x14ac:dyDescent="0.3">
      <c r="C588" s="13"/>
    </row>
    <row r="589" spans="3:3" x14ac:dyDescent="0.3">
      <c r="C589" s="13"/>
    </row>
    <row r="590" spans="3:3" x14ac:dyDescent="0.3">
      <c r="C590" s="13"/>
    </row>
    <row r="591" spans="3:3" x14ac:dyDescent="0.3">
      <c r="C591" s="13"/>
    </row>
    <row r="592" spans="3:3" x14ac:dyDescent="0.3">
      <c r="C592" s="13"/>
    </row>
    <row r="593" spans="3:3" x14ac:dyDescent="0.3">
      <c r="C593" s="13"/>
    </row>
    <row r="594" spans="3:3" x14ac:dyDescent="0.3">
      <c r="C594" s="13"/>
    </row>
    <row r="595" spans="3:3" x14ac:dyDescent="0.3">
      <c r="C595" s="13"/>
    </row>
    <row r="596" spans="3:3" x14ac:dyDescent="0.3">
      <c r="C596" s="13"/>
    </row>
    <row r="597" spans="3:3" x14ac:dyDescent="0.3">
      <c r="C597" s="13"/>
    </row>
    <row r="598" spans="3:3" x14ac:dyDescent="0.3">
      <c r="C598" s="13"/>
    </row>
    <row r="599" spans="3:3" x14ac:dyDescent="0.3">
      <c r="C599" s="13"/>
    </row>
    <row r="600" spans="3:3" x14ac:dyDescent="0.3">
      <c r="C600" s="13"/>
    </row>
    <row r="601" spans="3:3" x14ac:dyDescent="0.3">
      <c r="C601" s="13"/>
    </row>
    <row r="602" spans="3:3" x14ac:dyDescent="0.3">
      <c r="C602" s="13"/>
    </row>
    <row r="603" spans="3:3" x14ac:dyDescent="0.3">
      <c r="C603" s="13"/>
    </row>
    <row r="604" spans="3:3" x14ac:dyDescent="0.3">
      <c r="C604" s="13"/>
    </row>
    <row r="605" spans="3:3" x14ac:dyDescent="0.3">
      <c r="C605" s="13"/>
    </row>
    <row r="606" spans="3:3" x14ac:dyDescent="0.3">
      <c r="C606" s="13"/>
    </row>
    <row r="607" spans="3:3" x14ac:dyDescent="0.3">
      <c r="C607" s="13"/>
    </row>
    <row r="608" spans="3:3" x14ac:dyDescent="0.3">
      <c r="C608" s="13"/>
    </row>
    <row r="609" spans="3:3" x14ac:dyDescent="0.3">
      <c r="C609" s="13"/>
    </row>
    <row r="610" spans="3:3" x14ac:dyDescent="0.3">
      <c r="C610" s="13"/>
    </row>
    <row r="611" spans="3:3" x14ac:dyDescent="0.3">
      <c r="C611" s="13"/>
    </row>
    <row r="612" spans="3:3" x14ac:dyDescent="0.3">
      <c r="C612" s="13"/>
    </row>
    <row r="613" spans="3:3" x14ac:dyDescent="0.3">
      <c r="C613" s="13"/>
    </row>
    <row r="614" spans="3:3" x14ac:dyDescent="0.3">
      <c r="C614" s="13"/>
    </row>
    <row r="615" spans="3:3" x14ac:dyDescent="0.3">
      <c r="C615" s="13"/>
    </row>
    <row r="616" spans="3:3" x14ac:dyDescent="0.3">
      <c r="C616" s="13"/>
    </row>
    <row r="617" spans="3:3" x14ac:dyDescent="0.3">
      <c r="C617" s="13"/>
    </row>
    <row r="618" spans="3:3" x14ac:dyDescent="0.3">
      <c r="C618" s="13"/>
    </row>
    <row r="619" spans="3:3" x14ac:dyDescent="0.3">
      <c r="C619" s="13"/>
    </row>
    <row r="620" spans="3:3" x14ac:dyDescent="0.3">
      <c r="C620" s="13"/>
    </row>
    <row r="621" spans="3:3" x14ac:dyDescent="0.3">
      <c r="C621" s="13"/>
    </row>
    <row r="622" spans="3:3" x14ac:dyDescent="0.3">
      <c r="C622" s="13"/>
    </row>
    <row r="623" spans="3:3" x14ac:dyDescent="0.3">
      <c r="C623" s="13"/>
    </row>
    <row r="624" spans="3:3" x14ac:dyDescent="0.3">
      <c r="C624" s="13"/>
    </row>
    <row r="625" spans="3:3" x14ac:dyDescent="0.3">
      <c r="C625" s="13"/>
    </row>
    <row r="626" spans="3:3" x14ac:dyDescent="0.3">
      <c r="C626" s="13"/>
    </row>
    <row r="627" spans="3:3" x14ac:dyDescent="0.3">
      <c r="C627" s="13"/>
    </row>
    <row r="628" spans="3:3" x14ac:dyDescent="0.3">
      <c r="C628" s="13"/>
    </row>
    <row r="629" spans="3:3" x14ac:dyDescent="0.3">
      <c r="C629" s="13"/>
    </row>
    <row r="630" spans="3:3" x14ac:dyDescent="0.3">
      <c r="C630" s="13"/>
    </row>
    <row r="631" spans="3:3" x14ac:dyDescent="0.3">
      <c r="C631" s="13"/>
    </row>
    <row r="632" spans="3:3" x14ac:dyDescent="0.3">
      <c r="C632" s="13"/>
    </row>
    <row r="633" spans="3:3" x14ac:dyDescent="0.3">
      <c r="C633" s="13"/>
    </row>
    <row r="634" spans="3:3" x14ac:dyDescent="0.3">
      <c r="C634" s="13"/>
    </row>
    <row r="635" spans="3:3" x14ac:dyDescent="0.3">
      <c r="C635" s="13"/>
    </row>
    <row r="636" spans="3:3" x14ac:dyDescent="0.3">
      <c r="C636" s="13"/>
    </row>
    <row r="637" spans="3:3" x14ac:dyDescent="0.3">
      <c r="C637" s="13"/>
    </row>
    <row r="638" spans="3:3" x14ac:dyDescent="0.3">
      <c r="C638" s="13"/>
    </row>
    <row r="639" spans="3:3" x14ac:dyDescent="0.3">
      <c r="C639" s="13"/>
    </row>
    <row r="640" spans="3:3" x14ac:dyDescent="0.3">
      <c r="C640" s="13"/>
    </row>
    <row r="641" spans="3:3" x14ac:dyDescent="0.3">
      <c r="C641" s="13"/>
    </row>
    <row r="642" spans="3:3" x14ac:dyDescent="0.3">
      <c r="C642" s="13"/>
    </row>
    <row r="643" spans="3:3" x14ac:dyDescent="0.3">
      <c r="C643" s="13"/>
    </row>
    <row r="644" spans="3:3" x14ac:dyDescent="0.3">
      <c r="C644" s="13"/>
    </row>
    <row r="645" spans="3:3" x14ac:dyDescent="0.3">
      <c r="C645" s="13"/>
    </row>
    <row r="646" spans="3:3" x14ac:dyDescent="0.3">
      <c r="C646" s="13"/>
    </row>
    <row r="647" spans="3:3" x14ac:dyDescent="0.3">
      <c r="C647" s="13"/>
    </row>
    <row r="648" spans="3:3" x14ac:dyDescent="0.3">
      <c r="C648" s="13"/>
    </row>
    <row r="649" spans="3:3" x14ac:dyDescent="0.3">
      <c r="C649" s="13"/>
    </row>
    <row r="650" spans="3:3" x14ac:dyDescent="0.3">
      <c r="C650" s="13"/>
    </row>
    <row r="651" spans="3:3" x14ac:dyDescent="0.3">
      <c r="C651" s="13"/>
    </row>
    <row r="652" spans="3:3" x14ac:dyDescent="0.3">
      <c r="C652" s="13"/>
    </row>
    <row r="653" spans="3:3" x14ac:dyDescent="0.3">
      <c r="C653" s="13"/>
    </row>
    <row r="654" spans="3:3" x14ac:dyDescent="0.3">
      <c r="C654" s="13"/>
    </row>
    <row r="655" spans="3:3" x14ac:dyDescent="0.3">
      <c r="C655" s="13"/>
    </row>
    <row r="656" spans="3:3" x14ac:dyDescent="0.3">
      <c r="C656" s="13"/>
    </row>
    <row r="657" spans="3:3" x14ac:dyDescent="0.3">
      <c r="C657" s="13"/>
    </row>
    <row r="658" spans="3:3" x14ac:dyDescent="0.3">
      <c r="C658" s="13"/>
    </row>
    <row r="659" spans="3:3" x14ac:dyDescent="0.3">
      <c r="C659" s="13"/>
    </row>
    <row r="660" spans="3:3" x14ac:dyDescent="0.3">
      <c r="C660" s="13"/>
    </row>
    <row r="661" spans="3:3" x14ac:dyDescent="0.3">
      <c r="C661" s="13"/>
    </row>
    <row r="662" spans="3:3" x14ac:dyDescent="0.3">
      <c r="C662" s="13"/>
    </row>
    <row r="663" spans="3:3" x14ac:dyDescent="0.3">
      <c r="C663" s="13"/>
    </row>
    <row r="664" spans="3:3" x14ac:dyDescent="0.3">
      <c r="C664" s="13"/>
    </row>
    <row r="665" spans="3:3" x14ac:dyDescent="0.3">
      <c r="C665" s="13"/>
    </row>
    <row r="666" spans="3:3" x14ac:dyDescent="0.3">
      <c r="C666" s="13"/>
    </row>
    <row r="667" spans="3:3" x14ac:dyDescent="0.3">
      <c r="C667" s="13"/>
    </row>
    <row r="668" spans="3:3" x14ac:dyDescent="0.3">
      <c r="C668" s="13"/>
    </row>
    <row r="669" spans="3:3" x14ac:dyDescent="0.3">
      <c r="C669" s="13"/>
    </row>
    <row r="670" spans="3:3" x14ac:dyDescent="0.3">
      <c r="C670" s="13"/>
    </row>
    <row r="671" spans="3:3" x14ac:dyDescent="0.3">
      <c r="C671" s="13"/>
    </row>
    <row r="672" spans="3:3" x14ac:dyDescent="0.3">
      <c r="C672" s="13"/>
    </row>
    <row r="673" spans="3:3" x14ac:dyDescent="0.3">
      <c r="C673" s="13"/>
    </row>
    <row r="674" spans="3:3" x14ac:dyDescent="0.3">
      <c r="C674" s="13"/>
    </row>
    <row r="675" spans="3:3" x14ac:dyDescent="0.3">
      <c r="C675" s="13"/>
    </row>
    <row r="676" spans="3:3" x14ac:dyDescent="0.3">
      <c r="C676" s="13"/>
    </row>
    <row r="677" spans="3:3" x14ac:dyDescent="0.3">
      <c r="C677" s="13"/>
    </row>
    <row r="678" spans="3:3" x14ac:dyDescent="0.3">
      <c r="C678" s="13"/>
    </row>
    <row r="679" spans="3:3" x14ac:dyDescent="0.3">
      <c r="C679" s="13"/>
    </row>
    <row r="680" spans="3:3" x14ac:dyDescent="0.3">
      <c r="C680" s="1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F12"/>
  <sheetViews>
    <sheetView tabSelected="1" workbookViewId="0">
      <selection activeCell="F6" sqref="F6"/>
    </sheetView>
  </sheetViews>
  <sheetFormatPr defaultColWidth="8.53515625" defaultRowHeight="12.45" x14ac:dyDescent="0.3"/>
  <cols>
    <col min="1" max="2" width="11.53515625" bestFit="1" customWidth="1"/>
    <col min="3" max="3" width="20.53515625" customWidth="1"/>
    <col min="4" max="4" width="25" customWidth="1"/>
    <col min="5" max="5" width="26.15234375" customWidth="1"/>
    <col min="6" max="6" width="32" customWidth="1"/>
  </cols>
  <sheetData>
    <row r="1" spans="2:6" ht="12.9" thickBot="1" x14ac:dyDescent="0.35"/>
    <row r="2" spans="2:6" s="15" customFormat="1" ht="24.9" x14ac:dyDescent="0.3">
      <c r="B2" s="26" t="s">
        <v>88</v>
      </c>
      <c r="C2" s="40" t="s">
        <v>89</v>
      </c>
      <c r="D2" s="26" t="s">
        <v>90</v>
      </c>
      <c r="E2" s="27" t="s">
        <v>91</v>
      </c>
      <c r="F2" s="27" t="s">
        <v>92</v>
      </c>
    </row>
    <row r="3" spans="2:6" ht="13.3" thickBot="1" x14ac:dyDescent="0.4">
      <c r="B3" s="22" t="s">
        <v>93</v>
      </c>
      <c r="C3" s="34">
        <f>AVERAGEIF('Step 3. Avg Energy Calcs'!$A:$A,2,'Step 3. Avg Energy Calcs'!$C:$C)</f>
        <v>31.225999743933158</v>
      </c>
      <c r="D3" s="36">
        <f>AVERAGE(C3:C7)*24</f>
        <v>591.24001491718172</v>
      </c>
      <c r="E3" s="24">
        <f>D3*(261-'Step 1.1 Raw Data'!F17)</f>
        <v>154313.64389338443</v>
      </c>
      <c r="F3" s="37">
        <f>SUM(E3,E6)</f>
        <v>232231.27907615562</v>
      </c>
    </row>
    <row r="4" spans="2:6" ht="13.3" thickBot="1" x14ac:dyDescent="0.4">
      <c r="B4" s="22" t="s">
        <v>70</v>
      </c>
      <c r="C4" s="34">
        <f>AVERAGEIF('Step 3. Avg Energy Calcs'!$A:$A,3,'Step 3. Avg Energy Calcs'!$C:$C)</f>
        <v>31.325325110716992</v>
      </c>
      <c r="D4" s="23"/>
    </row>
    <row r="5" spans="2:6" ht="25.3" x14ac:dyDescent="0.35">
      <c r="B5" s="22" t="s">
        <v>81</v>
      </c>
      <c r="C5" s="34">
        <f>AVERAGEIF('Step 3. Avg Energy Calcs'!$A:$A,4,'Step 3. Avg Energy Calcs'!$C:$C)</f>
        <v>0</v>
      </c>
      <c r="D5" s="26" t="s">
        <v>94</v>
      </c>
      <c r="E5" s="27" t="s">
        <v>95</v>
      </c>
      <c r="F5" s="28" t="s">
        <v>96</v>
      </c>
    </row>
    <row r="6" spans="2:6" ht="13.3" thickBot="1" x14ac:dyDescent="0.4">
      <c r="B6" s="22" t="s">
        <v>82</v>
      </c>
      <c r="C6" s="34">
        <f>AVERAGEIF('Step 3. Avg Energy Calcs'!$A:$A,5,'Step 3. Avg Energy Calcs'!$C:$C)</f>
        <v>31.343768959983137</v>
      </c>
      <c r="D6" s="36">
        <f>AVERAGE(C8:C9)*24</f>
        <v>749.20803060356911</v>
      </c>
      <c r="E6" s="24">
        <f>D6*(104+'Step 1.1 Raw Data'!F17)</f>
        <v>77917.635182771191</v>
      </c>
      <c r="F6" s="50">
        <f>'Step 1.1 Raw Data'!F9/'Step 1.2 Fixture Inventory'!F2</f>
        <v>0.20833333333333334</v>
      </c>
    </row>
    <row r="7" spans="2:6" ht="13.3" thickBot="1" x14ac:dyDescent="0.4">
      <c r="B7" s="22" t="s">
        <v>83</v>
      </c>
      <c r="C7" s="34">
        <f>AVERAGEIF('Step 3. Avg Energy Calcs'!$A:$A,6,'Step 3. Avg Energy Calcs'!$C:$C)</f>
        <v>29.279909293112905</v>
      </c>
      <c r="D7" s="23"/>
      <c r="E7" s="23"/>
    </row>
    <row r="8" spans="2:6" ht="25.3" x14ac:dyDescent="0.35">
      <c r="B8" s="22" t="s">
        <v>84</v>
      </c>
      <c r="C8" s="34">
        <f>AVERAGEIF('Step 3. Avg Energy Calcs'!$A:$A,7,'Step 3. Avg Energy Calcs'!$C:$C)</f>
        <v>31.224364069845194</v>
      </c>
      <c r="D8" s="23"/>
      <c r="E8" s="23"/>
      <c r="F8" s="28" t="s">
        <v>97</v>
      </c>
    </row>
    <row r="9" spans="2:6" ht="13.3" thickBot="1" x14ac:dyDescent="0.4">
      <c r="B9" s="25" t="s">
        <v>98</v>
      </c>
      <c r="C9" s="35">
        <f>AVERAGEIF('Step 3. Avg Energy Calcs'!$A:$A,1,'Step 3. Avg Energy Calcs'!$C:$C)</f>
        <v>31.209638480452231</v>
      </c>
      <c r="D9" s="23"/>
      <c r="E9" s="23"/>
      <c r="F9" s="38">
        <f>(F3/F6) - F3</f>
        <v>882478.86048939137</v>
      </c>
    </row>
    <row r="10" spans="2:6" ht="12.9" thickBot="1" x14ac:dyDescent="0.35"/>
    <row r="11" spans="2:6" ht="24.9" x14ac:dyDescent="0.3">
      <c r="F11" s="27" t="s">
        <v>99</v>
      </c>
    </row>
    <row r="12" spans="2:6" ht="12.9" thickBot="1" x14ac:dyDescent="0.35">
      <c r="F12" s="24">
        <f>MAX('Step 1.1 Raw Data'!A:A)-MIN('Step 1.1 Raw Data'!A:A)</f>
        <v>112.04182222222153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A30"/>
  <sheetViews>
    <sheetView workbookViewId="0">
      <selection activeCell="S15" sqref="S15"/>
    </sheetView>
  </sheetViews>
  <sheetFormatPr defaultColWidth="8.53515625" defaultRowHeight="12.45" x14ac:dyDescent="0.3"/>
  <cols>
    <col min="2" max="2" width="10.84375" bestFit="1" customWidth="1"/>
    <col min="3" max="3" width="6.15234375" bestFit="1" customWidth="1"/>
    <col min="4" max="26" width="4.84375" bestFit="1" customWidth="1"/>
  </cols>
  <sheetData>
    <row r="1" spans="2:27" ht="12.9" thickBot="1" x14ac:dyDescent="0.35"/>
    <row r="2" spans="2:27" ht="13.3" thickTop="1" thickBot="1" x14ac:dyDescent="0.35">
      <c r="C2" s="67" t="s">
        <v>100</v>
      </c>
      <c r="D2" s="67"/>
      <c r="E2" s="67"/>
      <c r="F2" s="67"/>
      <c r="G2" s="67"/>
      <c r="H2" s="67"/>
      <c r="I2" s="67"/>
      <c r="J2" s="67"/>
      <c r="K2" s="67"/>
      <c r="L2" s="67"/>
      <c r="M2" s="67"/>
      <c r="N2" s="67"/>
      <c r="O2" s="67"/>
      <c r="P2" s="67"/>
      <c r="Q2" s="67"/>
      <c r="R2" s="67"/>
      <c r="S2" s="67"/>
      <c r="T2" s="67"/>
      <c r="U2" s="67"/>
      <c r="V2" s="67"/>
      <c r="W2" s="67"/>
      <c r="X2" s="67"/>
      <c r="Y2" s="67"/>
      <c r="Z2" s="67"/>
    </row>
    <row r="3" spans="2:27" ht="13.75" thickTop="1" thickBot="1" x14ac:dyDescent="0.4">
      <c r="B3" s="62" t="s">
        <v>101</v>
      </c>
      <c r="C3" s="31">
        <v>0</v>
      </c>
      <c r="D3" s="32">
        <v>1</v>
      </c>
      <c r="E3" s="32">
        <v>2</v>
      </c>
      <c r="F3" s="32">
        <v>3</v>
      </c>
      <c r="G3" s="32">
        <v>4</v>
      </c>
      <c r="H3" s="32">
        <v>5</v>
      </c>
      <c r="I3" s="32">
        <v>6</v>
      </c>
      <c r="J3" s="32">
        <v>7</v>
      </c>
      <c r="K3" s="32">
        <v>8</v>
      </c>
      <c r="L3" s="32">
        <v>9</v>
      </c>
      <c r="M3" s="32">
        <v>10</v>
      </c>
      <c r="N3" s="32">
        <v>11</v>
      </c>
      <c r="O3" s="32">
        <v>12</v>
      </c>
      <c r="P3" s="32">
        <v>13</v>
      </c>
      <c r="Q3" s="32">
        <v>14</v>
      </c>
      <c r="R3" s="32">
        <v>15</v>
      </c>
      <c r="S3" s="32">
        <v>16</v>
      </c>
      <c r="T3" s="32">
        <v>17</v>
      </c>
      <c r="U3" s="32">
        <v>18</v>
      </c>
      <c r="V3" s="32">
        <v>19</v>
      </c>
      <c r="W3" s="32">
        <v>20</v>
      </c>
      <c r="X3" s="32">
        <v>21</v>
      </c>
      <c r="Y3" s="32">
        <v>22</v>
      </c>
      <c r="Z3" s="32">
        <v>23</v>
      </c>
      <c r="AA3" s="33" t="s">
        <v>102</v>
      </c>
    </row>
    <row r="4" spans="2:27" ht="13.75" thickTop="1" thickBot="1" x14ac:dyDescent="0.4">
      <c r="B4" s="30" t="s">
        <v>98</v>
      </c>
      <c r="C4" s="39" cm="1">
        <f t="array" ref="C4:Z4">TRANSPOSE('Step 3. Avg Energy Calcs'!C2:C25)</f>
        <v>31.201027447834235</v>
      </c>
      <c r="D4" s="39">
        <v>31.230840434713343</v>
      </c>
      <c r="E4" s="39">
        <v>31.192163149550996</v>
      </c>
      <c r="F4" s="39">
        <v>31.182249607797527</v>
      </c>
      <c r="G4" s="39">
        <v>31.20431990148229</v>
      </c>
      <c r="H4" s="39">
        <v>31.199905842745348</v>
      </c>
      <c r="I4" s="39">
        <v>31.215933941273803</v>
      </c>
      <c r="J4" s="39">
        <v>31.219226394921858</v>
      </c>
      <c r="K4" s="39">
        <v>31.223640453658799</v>
      </c>
      <c r="L4" s="39">
        <v>31.219226394921858</v>
      </c>
      <c r="M4" s="39">
        <v>31.219769107061651</v>
      </c>
      <c r="N4" s="39">
        <v>31.182249607797527</v>
      </c>
      <c r="O4" s="39">
        <v>31.166800402218186</v>
      </c>
      <c r="P4" s="39">
        <v>31.16900743158665</v>
      </c>
      <c r="Q4" s="39">
        <v>31.155729074566466</v>
      </c>
      <c r="R4" s="39">
        <v>31.20431990148229</v>
      </c>
      <c r="S4" s="39">
        <v>31.240211264327055</v>
      </c>
      <c r="T4" s="39">
        <v>31.289344803382672</v>
      </c>
      <c r="U4" s="39">
        <v>31.272231280574616</v>
      </c>
      <c r="V4" s="39">
        <v>30.999500339925699</v>
      </c>
      <c r="W4" s="39">
        <v>31.234675600501195</v>
      </c>
      <c r="X4" s="39">
        <v>31.244625323063989</v>
      </c>
      <c r="Y4" s="39">
        <v>31.292094544890919</v>
      </c>
      <c r="Z4" s="39">
        <v>31.272231280574616</v>
      </c>
      <c r="AA4" s="39">
        <f>SUM(_xlfn.ANCHORARRAY(C4))</f>
        <v>749.03132353085357</v>
      </c>
    </row>
    <row r="5" spans="2:27" ht="13.75" thickTop="1" thickBot="1" x14ac:dyDescent="0.4">
      <c r="B5" s="30" t="s">
        <v>93</v>
      </c>
      <c r="C5" s="39" cm="1">
        <f t="array" ref="C5:Z5">TRANSPOSE('Step 3. Avg Energy Calcs'!C26:C49)</f>
        <v>31.263403163100733</v>
      </c>
      <c r="D5" s="39">
        <v>31.130909039373417</v>
      </c>
      <c r="E5" s="39">
        <v>31.257324787135076</v>
      </c>
      <c r="F5" s="39">
        <v>31.215933941273803</v>
      </c>
      <c r="G5" s="39">
        <v>31.297630208716786</v>
      </c>
      <c r="H5" s="39">
        <v>31.247953957521371</v>
      </c>
      <c r="I5" s="39">
        <v>31.220348000010748</v>
      </c>
      <c r="J5" s="39">
        <v>31.18941340804275</v>
      </c>
      <c r="K5" s="39">
        <v>31.236882629869669</v>
      </c>
      <c r="L5" s="39">
        <v>31.252910728398135</v>
      </c>
      <c r="M5" s="39">
        <v>31.197698813376856</v>
      </c>
      <c r="N5" s="39">
        <v>31.192163149550996</v>
      </c>
      <c r="O5" s="39">
        <v>31.256239362855482</v>
      </c>
      <c r="P5" s="39">
        <v>31.261196133732252</v>
      </c>
      <c r="Q5" s="39">
        <v>31.252368016258341</v>
      </c>
      <c r="R5" s="39">
        <v>31.236882629869669</v>
      </c>
      <c r="S5" s="39">
        <v>31.241875581555743</v>
      </c>
      <c r="T5" s="39">
        <v>31.203777189342489</v>
      </c>
      <c r="U5" s="39">
        <v>31.229176117484656</v>
      </c>
      <c r="V5" s="39">
        <v>31.191077725271438</v>
      </c>
      <c r="W5" s="39">
        <v>31.194406359728813</v>
      </c>
      <c r="X5" s="39">
        <v>31.16955014372644</v>
      </c>
      <c r="Y5" s="39">
        <v>31.209312853168345</v>
      </c>
      <c r="Z5" s="39">
        <v>31.275559915032019</v>
      </c>
      <c r="AA5" s="39">
        <f t="shared" ref="AA5:AA10" si="0">SUM(_xlfn.ANCHORARRAY(C5))</f>
        <v>749.4239938543958</v>
      </c>
    </row>
    <row r="6" spans="2:27" ht="13.75" thickTop="1" thickBot="1" x14ac:dyDescent="0.4">
      <c r="B6" s="30" t="s">
        <v>70</v>
      </c>
      <c r="C6" s="39" cm="1">
        <f t="array" ref="C6:Z6">TRANSPOSE('Step 3. Avg Energy Calcs'!C50:C73)</f>
        <v>31.283266427417008</v>
      </c>
      <c r="D6" s="39">
        <v>31.31915779026178</v>
      </c>
      <c r="E6" s="39">
        <v>31.249582093940731</v>
      </c>
      <c r="F6" s="39">
        <v>31.242961005835301</v>
      </c>
      <c r="G6" s="39">
        <v>31.248496669661169</v>
      </c>
      <c r="H6" s="39">
        <v>31.261196133732252</v>
      </c>
      <c r="I6" s="39">
        <v>31.283809139556809</v>
      </c>
      <c r="J6" s="39">
        <v>31.260653421592455</v>
      </c>
      <c r="K6" s="39">
        <v>31.278852368680074</v>
      </c>
      <c r="L6" s="39">
        <v>31.188870695902946</v>
      </c>
      <c r="M6" s="39">
        <v>31.213726911905322</v>
      </c>
      <c r="N6" s="39">
        <v>31.389276198722595</v>
      </c>
      <c r="O6" s="39">
        <v>31.339599947527173</v>
      </c>
      <c r="P6" s="39">
        <v>31.346221035632599</v>
      </c>
      <c r="Q6" s="39">
        <v>31.432331361812547</v>
      </c>
      <c r="R6" s="39">
        <v>31.404725404301931</v>
      </c>
      <c r="S6" s="39">
        <v>31.393147545319763</v>
      </c>
      <c r="T6" s="39">
        <v>31.382655110617165</v>
      </c>
      <c r="U6" s="39">
        <v>31.373248100194136</v>
      </c>
      <c r="V6" s="39">
        <v>31.418546473461902</v>
      </c>
      <c r="W6" s="39">
        <v>31.342349689035458</v>
      </c>
      <c r="X6" s="39">
        <v>31.341228083946543</v>
      </c>
      <c r="Y6" s="39">
        <v>31.373826993143254</v>
      </c>
      <c r="Z6" s="39">
        <v>31.440074055006892</v>
      </c>
      <c r="AA6" s="39">
        <f t="shared" si="0"/>
        <v>751.80780265720784</v>
      </c>
    </row>
    <row r="7" spans="2:27" ht="13.75" thickTop="1" thickBot="1" x14ac:dyDescent="0.4">
      <c r="B7" s="30" t="s">
        <v>81</v>
      </c>
      <c r="C7" s="39" cm="1">
        <f t="array" ref="C7:Z7">TRANSPOSE('Step 3. Avg Energy Calcs'!C74:C97)</f>
        <v>0</v>
      </c>
      <c r="D7" s="39">
        <v>0</v>
      </c>
      <c r="E7" s="39">
        <v>0</v>
      </c>
      <c r="F7" s="39">
        <v>0</v>
      </c>
      <c r="G7" s="39">
        <v>0</v>
      </c>
      <c r="H7" s="39">
        <v>0</v>
      </c>
      <c r="I7" s="39">
        <v>0</v>
      </c>
      <c r="J7" s="39">
        <v>0</v>
      </c>
      <c r="K7" s="39">
        <v>0</v>
      </c>
      <c r="L7" s="39">
        <v>0</v>
      </c>
      <c r="M7" s="39">
        <v>0</v>
      </c>
      <c r="N7" s="39">
        <v>0</v>
      </c>
      <c r="O7" s="39">
        <v>0</v>
      </c>
      <c r="P7" s="39">
        <v>0</v>
      </c>
      <c r="Q7" s="39">
        <v>0</v>
      </c>
      <c r="R7" s="39">
        <v>0</v>
      </c>
      <c r="S7" s="39">
        <v>0</v>
      </c>
      <c r="T7" s="39">
        <v>0</v>
      </c>
      <c r="U7" s="39">
        <v>0</v>
      </c>
      <c r="V7" s="39">
        <v>0</v>
      </c>
      <c r="W7" s="39">
        <v>0</v>
      </c>
      <c r="X7" s="39">
        <v>0</v>
      </c>
      <c r="Y7" s="39">
        <v>0</v>
      </c>
      <c r="Z7" s="39">
        <v>0</v>
      </c>
      <c r="AA7" s="39">
        <f t="shared" si="0"/>
        <v>0</v>
      </c>
    </row>
    <row r="8" spans="2:27" ht="13.75" thickTop="1" thickBot="1" x14ac:dyDescent="0.4">
      <c r="B8" s="30" t="s">
        <v>82</v>
      </c>
      <c r="C8" s="39" cm="1">
        <f t="array" ref="C8:Z8">TRANSPOSE('Step 3. Avg Energy Calcs'!C98:C121)</f>
        <v>31.314201019385038</v>
      </c>
      <c r="D8" s="39">
        <v>31.376034022511714</v>
      </c>
      <c r="E8" s="39">
        <v>31.299837238085271</v>
      </c>
      <c r="F8" s="39">
        <v>31.281059398048555</v>
      </c>
      <c r="G8" s="39">
        <v>31.344014006264146</v>
      </c>
      <c r="H8" s="39">
        <v>31.321364819630261</v>
      </c>
      <c r="I8" s="39">
        <v>31.349513489280682</v>
      </c>
      <c r="J8" s="39">
        <v>31.345642142683513</v>
      </c>
      <c r="K8" s="39">
        <v>31.36221295335174</v>
      </c>
      <c r="L8" s="39">
        <v>31.372162675914566</v>
      </c>
      <c r="M8" s="39">
        <v>31.400960471849817</v>
      </c>
      <c r="N8" s="39">
        <v>31.402475809275437</v>
      </c>
      <c r="O8" s="39">
        <v>31.357746884701392</v>
      </c>
      <c r="P8" s="39">
        <v>31.34104491859938</v>
      </c>
      <c r="Q8" s="39">
        <v>31.341942654930616</v>
      </c>
      <c r="R8" s="39">
        <v>31.35179740286895</v>
      </c>
      <c r="S8" s="39">
        <v>31.316053024562059</v>
      </c>
      <c r="T8" s="39">
        <v>31.356975781202763</v>
      </c>
      <c r="U8" s="39">
        <v>31.373962671178187</v>
      </c>
      <c r="V8" s="39">
        <v>31.305510841246655</v>
      </c>
      <c r="W8" s="39">
        <v>31.323219086107862</v>
      </c>
      <c r="X8" s="39">
        <v>31.337286637031323</v>
      </c>
      <c r="Y8" s="39">
        <v>31.356150406490187</v>
      </c>
      <c r="Z8" s="39">
        <v>31.319286684394985</v>
      </c>
      <c r="AA8" s="39">
        <f t="shared" si="0"/>
        <v>752.25045503959529</v>
      </c>
    </row>
    <row r="9" spans="2:27" ht="13.75" thickTop="1" thickBot="1" x14ac:dyDescent="0.4">
      <c r="B9" s="30" t="s">
        <v>83</v>
      </c>
      <c r="C9" s="39" cm="1">
        <f t="array" ref="C9:Z9">TRANSPOSE('Step 3. Avg Energy Calcs'!C122:C145)</f>
        <v>29.246282340138912</v>
      </c>
      <c r="D9" s="39">
        <v>29.209038719545838</v>
      </c>
      <c r="E9" s="39">
        <v>29.265446862575232</v>
      </c>
      <c r="F9" s="39">
        <v>29.171252386813013</v>
      </c>
      <c r="G9" s="39">
        <v>29.188856611847434</v>
      </c>
      <c r="H9" s="39">
        <v>29.247333844909743</v>
      </c>
      <c r="I9" s="39">
        <v>29.317716825538703</v>
      </c>
      <c r="J9" s="39">
        <v>29.369986788502199</v>
      </c>
      <c r="K9" s="39">
        <v>29.295974420438405</v>
      </c>
      <c r="L9" s="39">
        <v>29.284068672871765</v>
      </c>
      <c r="M9" s="39">
        <v>29.344648915475776</v>
      </c>
      <c r="N9" s="39">
        <v>29.340476815901152</v>
      </c>
      <c r="O9" s="39">
        <v>29.408281913866116</v>
      </c>
      <c r="P9" s="39">
        <v>29.293905330405451</v>
      </c>
      <c r="Q9" s="39">
        <v>29.32029470820272</v>
      </c>
      <c r="R9" s="39">
        <v>29.27060262790323</v>
      </c>
      <c r="S9" s="39">
        <v>29.296483213069436</v>
      </c>
      <c r="T9" s="39">
        <v>29.268533537870297</v>
      </c>
      <c r="U9" s="39">
        <v>29.234376592572268</v>
      </c>
      <c r="V9" s="39">
        <v>29.204357827340154</v>
      </c>
      <c r="W9" s="39">
        <v>29.238514772638183</v>
      </c>
      <c r="X9" s="39">
        <v>29.298552303102387</v>
      </c>
      <c r="Y9" s="39">
        <v>29.295974420438405</v>
      </c>
      <c r="Z9" s="39">
        <v>29.306862582742927</v>
      </c>
      <c r="AA9" s="39">
        <f t="shared" si="0"/>
        <v>702.71782303470968</v>
      </c>
    </row>
    <row r="10" spans="2:27" ht="13.75" thickTop="1" thickBot="1" x14ac:dyDescent="0.4">
      <c r="B10" s="30" t="s">
        <v>84</v>
      </c>
      <c r="C10" s="39" cm="1">
        <f t="array" ref="C10:Z10">TRANSPOSE('Step 3. Avg Energy Calcs'!C146:C169)</f>
        <v>31.119873892531022</v>
      </c>
      <c r="D10" s="39">
        <v>31.086189559054773</v>
      </c>
      <c r="E10" s="39">
        <v>31.134780385970597</v>
      </c>
      <c r="F10" s="39">
        <v>31.176171231831869</v>
      </c>
      <c r="G10" s="39">
        <v>31.226969088116178</v>
      </c>
      <c r="H10" s="39">
        <v>31.208191248079459</v>
      </c>
      <c r="I10" s="39">
        <v>31.160143133303436</v>
      </c>
      <c r="J10" s="39">
        <v>31.184456637166008</v>
      </c>
      <c r="K10" s="39">
        <v>31.245746928152911</v>
      </c>
      <c r="L10" s="39">
        <v>31.293216149979841</v>
      </c>
      <c r="M10" s="39">
        <v>31.187206378674261</v>
      </c>
      <c r="N10" s="39">
        <v>31.177256656111453</v>
      </c>
      <c r="O10" s="39">
        <v>31.297087496576992</v>
      </c>
      <c r="P10" s="39">
        <v>31.337935630298489</v>
      </c>
      <c r="Q10" s="39">
        <v>31.276102627171792</v>
      </c>
      <c r="R10" s="39">
        <v>31.315286443664608</v>
      </c>
      <c r="S10" s="39">
        <v>31.319700502401574</v>
      </c>
      <c r="T10" s="39">
        <v>31.384862139985625</v>
      </c>
      <c r="U10" s="39">
        <v>31.28438803250593</v>
      </c>
      <c r="V10" s="39">
        <v>31.247953957521371</v>
      </c>
      <c r="W10" s="39">
        <v>31.157936103934954</v>
      </c>
      <c r="X10" s="39">
        <v>31.171757173094928</v>
      </c>
      <c r="Y10" s="39">
        <v>31.195491784008379</v>
      </c>
      <c r="Z10" s="39">
        <v>31.196034496148172</v>
      </c>
      <c r="AA10" s="39">
        <f t="shared" si="0"/>
        <v>749.38473767628466</v>
      </c>
    </row>
    <row r="11" spans="2:27" ht="12.9" thickTop="1" x14ac:dyDescent="0.3">
      <c r="C11" s="18"/>
    </row>
    <row r="12" spans="2:27" x14ac:dyDescent="0.3">
      <c r="C12" s="18"/>
      <c r="D12" s="1"/>
    </row>
    <row r="13" spans="2:27" x14ac:dyDescent="0.3">
      <c r="C13" s="18"/>
      <c r="D13" s="18"/>
    </row>
    <row r="14" spans="2:27" x14ac:dyDescent="0.3">
      <c r="C14" s="18"/>
      <c r="D14" s="19"/>
    </row>
    <row r="15" spans="2:27" x14ac:dyDescent="0.3">
      <c r="C15" s="18"/>
      <c r="D15" s="19"/>
    </row>
    <row r="16" spans="2:27" x14ac:dyDescent="0.3">
      <c r="C16" s="18"/>
      <c r="D16" s="19"/>
    </row>
    <row r="17" spans="3:3" x14ac:dyDescent="0.3">
      <c r="C17" s="18"/>
    </row>
    <row r="18" spans="3:3" x14ac:dyDescent="0.3">
      <c r="C18" s="18"/>
    </row>
    <row r="19" spans="3:3" x14ac:dyDescent="0.3">
      <c r="C19" s="18"/>
    </row>
    <row r="20" spans="3:3" x14ac:dyDescent="0.3">
      <c r="C20" s="18"/>
    </row>
    <row r="21" spans="3:3" x14ac:dyDescent="0.3">
      <c r="C21" s="18"/>
    </row>
    <row r="22" spans="3:3" x14ac:dyDescent="0.3">
      <c r="C22" s="18"/>
    </row>
    <row r="23" spans="3:3" x14ac:dyDescent="0.3">
      <c r="C23" s="18"/>
    </row>
    <row r="24" spans="3:3" x14ac:dyDescent="0.3">
      <c r="C24" s="18"/>
    </row>
    <row r="25" spans="3:3" x14ac:dyDescent="0.3">
      <c r="C25" s="18"/>
    </row>
    <row r="26" spans="3:3" x14ac:dyDescent="0.3">
      <c r="C26" s="18"/>
    </row>
    <row r="27" spans="3:3" x14ac:dyDescent="0.3">
      <c r="C27" s="18"/>
    </row>
    <row r="28" spans="3:3" x14ac:dyDescent="0.3">
      <c r="C28" s="18"/>
    </row>
    <row r="29" spans="3:3" x14ac:dyDescent="0.3">
      <c r="C29" s="18"/>
    </row>
    <row r="30" spans="3:3" x14ac:dyDescent="0.3">
      <c r="C30" s="18"/>
    </row>
  </sheetData>
  <sheetProtection algorithmName="SHA-512" hashValue="lO4R+aYW7MSJsgUEb2qW0faO9ezggQBXfxBKfiF/hMZOnbPubKgtIEjvliA0vR5K7Tuwe1AZWMRksUlcjgDT/Q==" saltValue="hqWG1wwPP0HYeSwb/u+QbA==" spinCount="100000" sheet="1" objects="1" scenarios="1"/>
  <mergeCells count="1">
    <mergeCell ref="C2:Z2"/>
  </mergeCells>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Change Log</vt:lpstr>
      <vt:lpstr>Intro</vt:lpstr>
      <vt:lpstr>Step 1.1 Raw Data</vt:lpstr>
      <vt:lpstr>Step 1.2 Fixture Inventory</vt:lpstr>
      <vt:lpstr>Step 2. Power Calcs</vt:lpstr>
      <vt:lpstr>Step 3. Avg Energy Calcs</vt:lpstr>
      <vt:lpstr>Step 4. Results</vt:lpstr>
      <vt:lpstr>Step 4a. Hourly 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CUNYBPL</dc:creator>
  <cp:keywords/>
  <dc:description/>
  <cp:lastModifiedBy>CUNY BPL</cp:lastModifiedBy>
  <cp:revision/>
  <dcterms:created xsi:type="dcterms:W3CDTF">2019-12-19T21:13:17Z</dcterms:created>
  <dcterms:modified xsi:type="dcterms:W3CDTF">2023-08-16T17:20:04Z</dcterms:modified>
  <cp:category/>
  <cp:contentStatus/>
</cp:coreProperties>
</file>